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hidePivotFieldList="1"/>
  <mc:AlternateContent xmlns:mc="http://schemas.openxmlformats.org/markup-compatibility/2006">
    <mc:Choice Requires="x15">
      <x15ac:absPath xmlns:x15ac="http://schemas.microsoft.com/office/spreadsheetml/2010/11/ac" url="https://ministeriodeeconomia-my.sharepoint.com/personal/ccelgueta_economia_cl/Documents/RESPALDO 2021/ESCRITORIO/CDC, PMG Y MATRIZ RIESGO/2022/PMG RECLAMO/EJERCICIO METODÓLOGICO/"/>
    </mc:Choice>
  </mc:AlternateContent>
  <xr:revisionPtr revIDLastSave="31" documentId="8_{4A179B11-E2EE-400E-B9E7-03AAFB29D0D8}" xr6:coauthVersionLast="47" xr6:coauthVersionMax="47" xr10:uidLastSave="{2A61BA9C-0B35-4744-8512-D2E241577C44}"/>
  <bookViews>
    <workbookView xWindow="-29130" yWindow="105" windowWidth="28770" windowHeight="15570" activeTab="1" xr2:uid="{00000000-000D-0000-FFFF-FFFF00000000}"/>
  </bookViews>
  <sheets>
    <sheet name="Resumen" sheetId="12" r:id="rId1"/>
    <sheet name="Base" sheetId="1" r:id="rId2"/>
    <sheet name="Explicación de Campos BD" sheetId="14" r:id="rId3"/>
  </sheets>
  <definedNames>
    <definedName name="_xlnm._FilterDatabase" localSheetId="1" hidden="1">Base!$A$1:$O$2134</definedName>
    <definedName name="_xlnm.Print_Area" localSheetId="0">Resumen!$B$2:$G$25</definedName>
    <definedName name="cantidadCuotasHeader" localSheetId="0">Resumen!#REF!</definedName>
    <definedName name="CapitalPrestamoHeader" localSheetId="0">Resumen!#REF!</definedName>
    <definedName name="fechaVencCuotaHeader" localSheetId="0">Resumen!#REF!</definedName>
    <definedName name="importeCuotaHeader" localSheetId="0">Resumen!#REF!</definedName>
    <definedName name="MonedaHeader" localSheetId="0">Resumen!#REF!</definedName>
    <definedName name="PACHeader" localSheetId="0">Resumen!#REF!</definedName>
    <definedName name="proximaCuotaHeader" localSheetId="0">Resumen!#REF!</definedName>
    <definedName name="saldoDeudaHeader" localSheetId="0">Resumen!#REF!</definedName>
    <definedName name="tipoProductoHeader" localSheetId="0">Resumen!#REF!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7" i="12" l="1"/>
  <c r="D17" i="12"/>
  <c r="E16" i="12"/>
  <c r="D16" i="12"/>
  <c r="E15" i="12"/>
  <c r="D15" i="12"/>
  <c r="E14" i="12"/>
  <c r="D14" i="12"/>
  <c r="E13" i="12"/>
  <c r="D13" i="12"/>
  <c r="E12" i="12"/>
  <c r="D12" i="12"/>
  <c r="E11" i="12"/>
  <c r="D11" i="12"/>
  <c r="E10" i="12"/>
  <c r="D10" i="12"/>
  <c r="E9" i="12"/>
  <c r="D9" i="12"/>
  <c r="E8" i="12"/>
  <c r="D8" i="12"/>
  <c r="E7" i="12"/>
  <c r="D7" i="12"/>
  <c r="E6" i="12"/>
  <c r="D6" i="12"/>
  <c r="E20" i="12" l="1"/>
  <c r="E19" i="12"/>
  <c r="E21" i="12" l="1"/>
  <c r="E23" i="12" s="1"/>
</calcChain>
</file>

<file path=xl/sharedStrings.xml><?xml version="1.0" encoding="utf-8"?>
<sst xmlns="http://schemas.openxmlformats.org/spreadsheetml/2006/main" count="21589" uniqueCount="3913">
  <si>
    <t>Indicador</t>
  </si>
  <si>
    <t>RECLAMOS RESPONDIDOS</t>
  </si>
  <si>
    <t>Fórmula de cálculo</t>
  </si>
  <si>
    <t>(Número de reclamos respondidos en año t / Total de reclamos recibidos al año t) *100</t>
  </si>
  <si>
    <t>Incluye mes</t>
  </si>
  <si>
    <t>Mes</t>
  </si>
  <si>
    <t>Reclamos respondidos (Acumulados)</t>
  </si>
  <si>
    <t>Reclamos recibidos (Acumulados)</t>
  </si>
  <si>
    <t>Sí</t>
  </si>
  <si>
    <t>Enero</t>
  </si>
  <si>
    <t>Febrero</t>
  </si>
  <si>
    <t>Marzo</t>
  </si>
  <si>
    <t>No</t>
  </si>
  <si>
    <t>Abril</t>
  </si>
  <si>
    <t>Mayo</t>
  </si>
  <si>
    <t>Junio</t>
  </si>
  <si>
    <t>Julio</t>
  </si>
  <si>
    <t>Agosto</t>
  </si>
  <si>
    <t>Septiembre</t>
  </si>
  <si>
    <t>Octubre</t>
  </si>
  <si>
    <t>Noviembre</t>
  </si>
  <si>
    <t>Diciembre</t>
  </si>
  <si>
    <t>Meta</t>
  </si>
  <si>
    <t>Cumplimiento</t>
  </si>
  <si>
    <t xml:space="preserve">Numerador </t>
  </si>
  <si>
    <t>Denominador</t>
  </si>
  <si>
    <t>SOLICITTUD_SIAC_ID</t>
  </si>
  <si>
    <t>DESCRIPCION_TEMA</t>
  </si>
  <si>
    <t>REGION</t>
  </si>
  <si>
    <t>RANGO</t>
  </si>
  <si>
    <t>OCUPACION</t>
  </si>
  <si>
    <t>ESPACIO_ATENCION</t>
  </si>
  <si>
    <t>TIPO_REQUERIMIENTO</t>
  </si>
  <si>
    <t>GENERO</t>
  </si>
  <si>
    <t>CONSULTA</t>
  </si>
  <si>
    <t>RESPUESTA</t>
  </si>
  <si>
    <t>FECHA_INICIO</t>
  </si>
  <si>
    <t>FECHA_RESPUESTA</t>
  </si>
  <si>
    <t>ESTADO_DESCRIPCION</t>
  </si>
  <si>
    <t>Tipo_Reclamo</t>
  </si>
  <si>
    <t>COMPLEMENTO RESPUESTA</t>
  </si>
  <si>
    <t>Asociaciones Gremiales (DAES)</t>
  </si>
  <si>
    <t>REGION DE VALPARAISO</t>
  </si>
  <si>
    <t>Entre 30 y 39 años</t>
  </si>
  <si>
    <t>Trabajador/a sector privado</t>
  </si>
  <si>
    <t>Telefonico</t>
  </si>
  <si>
    <t>Consulta</t>
  </si>
  <si>
    <t>Femenino</t>
  </si>
  <si>
    <t>Solicita contacto secretaria DAES, tema oficio respuesta a ingreso de antecedentes de ASOCIACIÓN GREMIAL DE DUEÑOS DE BUSES SAN ANTONIO - ASOBUSES SAN ANTONIO, ASOCIACIÓN GREMIAL, ID. 176051</t>
  </si>
  <si>
    <t>Junto con saludar, indico contacto: Secretaria Georgina Figueroa, correo electrónico gfigueroa@economia.cl teléfono 224733454.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</si>
  <si>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Respondido</t>
  </si>
  <si>
    <t>REGION METROPOLITANA</t>
  </si>
  <si>
    <t>Entre 18 y 29 años</t>
  </si>
  <si>
    <t>Presencial</t>
  </si>
  <si>
    <t>Masculino</t>
  </si>
  <si>
    <t>Consulta por trámite de ASOCIACION NACIONAL DE CONSTRUCTORES DE VIVIENDAS SOCIALES- ANACON CHILE A.G.</t>
  </si>
  <si>
    <t>Junto con saludar, le informo que se encuentra en trámite dentro de los plazos ID 193523 de fecha 29 de noviembre 2021, derivado a Registro contacto abogado Sr. Santiago Undurraga, correo electrónico sundurraga@economia.cl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</si>
  <si>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Registro Empresas/ Martilleros/ Unid.Gestión Territorial</t>
  </si>
  <si>
    <t>Solicita emigrar empresa S.P.A. al conservador de bienes raíces.</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</si>
  <si>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</si>
  <si>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Cooperativas (DAES)</t>
  </si>
  <si>
    <t>Entre 40 y 49 años</t>
  </si>
  <si>
    <t>Trabajador/a independiente</t>
  </si>
  <si>
    <t>El solicitante explica que  necesita acreditar cuantas acciones tiene cada socio del la Cooperativa Comunidad Lomas de San Pedro de Pichicuy.</t>
  </si>
  <si>
    <t>Junto con saludar, informamos a usted que ha sido contactado con la funcionaria Solange Torres de Registro Empresas y Sociedades quién explica que en el certificado de estatutos debe hacer una modificación para cambiar a la administradora que actualmente figura la dueña del terreno que ellos compraron, además hacer una junta de accionistas y finalmente hacer un libro de socios donde consten los datos de cada uno de ellos.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</si>
  <si>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Comunicaciones</t>
  </si>
  <si>
    <t>Empresario/a</t>
  </si>
  <si>
    <t>Virtual</t>
  </si>
  <si>
    <t>Felicitacion</t>
  </si>
  <si>
    <t>Quiero felicitar a la Srta. Gemita Ampuero por su excelente atención, con un tono amable y cordial atendió cada uno de mis requerimientos, superando la atención de otros organismos. Espero poder recibir un trato tan amable en próximas oportunidades.</t>
  </si>
  <si>
    <t>Junto con saludar, agradecemos a usted las felicitaciones a nuestra funcionaria Gemita Ampuero, nuestro objetivo es la atención oportuna de calidad a través con un trato amable y respetuoso y de manera transparente y oportuna.  Atentamente, Sistema Integral de Información y Atención Ciudadana (Siac) Subsecretaría de Economía y Empresas de Menor Tamaño. https://www.economia.gob.cl/ https://siacciudadano.economia.cl/</t>
  </si>
  <si>
    <t>Entre 50 y 59 años</t>
  </si>
  <si>
    <t>Consulta sobre proceso de solicitud a la División de Asociatividad y Cooperativa</t>
  </si>
  <si>
    <t>Junto con saludar, de acuerdo a lo conversado vía telefónica le informamos que su solicitud, se encuentra en revisión en el área de registro para su tramitación y posterior respuesta.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</si>
  <si>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Jurídica</t>
  </si>
  <si>
    <t>Trabajador/a sector público</t>
  </si>
  <si>
    <t>La usuaria, abogada del Departamento de Legislación y Regulación Ambiental solicita decreto exento 2021100092 con antecedente, en que aprueba convenio marco sobre construcción sustentable.</t>
  </si>
  <si>
    <t>Junto con saludar, informamos a usted que se envía por correo electrónico el decreto solicitado.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</si>
  <si>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consulta por inscripción de la empresa en un día en el CBR.</t>
  </si>
  <si>
    <t>Junto con saludar, informamos a usted que el sistema de creación de empresas y sociedades en el ministerio de economía y las empresas creadas en el CBR son dos líneas diferentes. En su caso una vez finalizado el trámite con el ministerio lo que sigue es acercarse al Servicio de Impuestos Internos (SII) para hacer su trámite tributario y luego puede empezar a trabajar como empresa o sociedad.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</si>
  <si>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 ARICA Y PARINACOTA</t>
  </si>
  <si>
    <t>Mayor de 60 años</t>
  </si>
  <si>
    <t>La solicitante                          La usuaria refiere que presento una consulta el 30/12/21 y que no ha recibido el acuse de recibo del ingreso que se refiere a la AG., de Colonos Rurales de un socio que fue desvinculado sin aviso el año 2015.</t>
  </si>
  <si>
    <t>Junto con saludar, informamos a usted que se comunica a la usuaria con la encargada de oficina de partes que acusa recibo de los ingresos y se le informa que el plazo de respuesta a su carta desde daes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</si>
  <si>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Organizaciones sociales</t>
  </si>
  <si>
    <t>Tramite</t>
  </si>
  <si>
    <t>Ingresa Acta de asamblea de ASOCIACION GREMIAL DE EMPRESAS Y DE TRABAJADORES INDEPENDIENTES A.G. FESIF DE TAXIS COLECTIVOS</t>
  </si>
  <si>
    <t>Junto con saludar, informamos a usted que en atención a su trámite realizado el día  03 de enero 2022 en nuestras Oficinas SIAC (Sistema Integral de Información y Atención Ciudadana) del Ministerio de Economía, Fomento y Turismo, le informo que fue ingresado con el  ID 45128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</si>
  <si>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El usuario, abogado del Colegio de Historiadoras y Historiadores ingresa los siguientes antecedentes de constitución de la  AG.:Copia de estatutos (3), Nómina de socios con sus firmas; Extracto, Todo en triplicado.</t>
  </si>
  <si>
    <t>Junto con saludar, informamos a usted que se ingresan los antecedentes del Colegio a través de Of. de Partes para luego ser derivado a la daes quienes revisarán los antecedentes en un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</si>
  <si>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 LOS LAGOS</t>
  </si>
  <si>
    <t>Buenas tardes, tengo la siguiente consulta con respecto a su Ministerio,  ¿Cuáles son "los combustibles líquidos y gaseosos, utilizados como recursos energéticos, regulados por los decretos respectivos del Ministerio de Economía, Fomento y Reconstrucción  que menciona el artículo n°3 del Decreto 43 que "Aprueba el reglamento de almacenamiento de sustancias peligrosas?</t>
  </si>
  <si>
    <t>Junto con saludar, en relación a su consulta, señalar que, los combustibles líquidos y gaseosos, utilizados como recursos energéticos, que quedan excluidos del ámbito de aplicación del  Reglamento de Almacenamiento de Sustancias Peligrosas, aprobado por el Decreto N°43, de 2015, del Ministerio de Salud, son aquellos que se encuentran regulados por:   1.- El Decreto N°160, de 2008, del Ministerio de Economía, Fomento y Reconstrucción, que Aprueba el Reglamento de seguridad para las instalaciones y operaciones de producción y refinación, transporte, almacenamiento, distribución y abastecimiento de combustibles líquidos, y;  2.- El Decreto N°108, del 2013, del Ministerio de Energía, que Aprueba reglamento de seguridad para las instalaciones de almacenamiento, transporte y distribución de gas licuado de petróleo y operaciones asociadas, decreto que reemplazó y derogó al antiguo Decreto N°29, de 1986, del Ministerio de Economía, Fomento y Reconstrucción, que regulaba la materia.  Por último, cabe agregar que, el organismo encargado de fiscalizar y supervigilar el cumplimiento de las normas de ambos Reglamentos, es la Superintendencia de Electricidad y Combustibles.  Atentamente,    División Jurídica    Sistema Integral de Información y Atención Ciudadana (SIAC).    Ministerio de Economía, Fomento y Turismo.    https://www.economia.gob.cl/     https://siacciudadano.economia.cl/</t>
  </si>
  <si>
    <t>GPT Consulta como ingresar documentación de ASOCIACION GREMIAL DE TRANSPORTISTAS ESCOLARES BUIN y situación que se encuentra.</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</si>
  <si>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</si>
  <si>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La usuaria, abogada consulta requisitos para inscribir la constitución de una asociación gremial y de las cooperativas.</t>
  </si>
  <si>
    <t>Junto con saludar, informamos a usted que se entrega la información solicitada por usuaria y se entregan los datos de los profesionales de Fomento Productivo por preguntas específicas de cooperativas.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</si>
  <si>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trámite de modificación de empresa sociedad de responsabilidad limitada creada en sistema simplificado</t>
  </si>
  <si>
    <t>Junto con saludar, informamos a usted que para modificar los estatutos de una Sociedad de Responsabilidad Limitada debe realizar el trámite a través de www.RegistroDeEmpresasySociedades.cl e ingresar en el formulario los datos que desee cambiar. Luego deben firmar electrónicamente todos los socios, para así consolidar la modificación de la sociedad.  Finalmente, y respecto a los medios de comunicación, le informamos que se encuentra disponible  Call Center N°+56 2 2473 3686 ingresa RUT, opción 2 luego opción 1,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</si>
  <si>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REGION DE COQUIMBO</t>
  </si>
  <si>
    <t>Consulta por ingreso de documentación constitución COOPERATIVA ACUICOLA M29</t>
  </si>
  <si>
    <t>Junto con saludar, hago envió de certificado de vigencia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</si>
  <si>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Cooperativas</t>
  </si>
  <si>
    <t>La solicitante, socia de la Cooperativa de Pescadores Carelmapu Ltda., refiere que el nombre del primer director debe ser corregido ya que como primer nombre está el segundo nombre del director y el banco no acepta operaciones hasta que se arregle se subsane éste error.</t>
  </si>
  <si>
    <t>Junto con saludar informo a usted que la profesional encargada ha revisado y constatado el error y lo ha subsanado en el acto. No obstante se le recomienda que para futuros cambios de directorio ustedes deben preocuparse que sean los nombres que corresponden, no los apodos o segundos nombres. De todas formas ya pueden descargar el certificado corregido.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</si>
  <si>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la profesional encargada ha revisado y constatado el error y lo ha subsanado en el acto. No obstante se le recomienda que para futuros cambios de directorio  ustedes deben preocuparse que sean los nombres que corresponden, no los apodos o segundos nombres. De todas formas ya pueden descargar el certificado corregido.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</si>
  <si>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la profesional daes encargada de registro ha revisado y constatado el error y lo ha subsanado en el acto. No obstante se le recomienda que para futuras elecciones y cambio de directorio ustedes deben preocuparse que sean los nombres que correspondan, no los apodos o segundos nombres. De todas formas ya pueden descargar el certificado corregido.   Ante cualquier duda o dificultad no dude en contactarnos a los siguientes números telefónicos 224733 - 224733860-224733461-224733810.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</si>
  <si>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la profesional encargada ha revisado y constatado el error y lo ha subsanado en el acto. No obstante se le recomienda que para futuros cambios de directorio  ustedes deben preocuparse que sean los nombres que corresponden, no los apodos o segundos nombres. De todas formas ya pueden descargar el certificado corregido.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</si>
  <si>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el error ha sido subsanado desde el área de registro de daes.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</si>
  <si>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DEL LIBERTADOR GENERAL BERNARDO OHIGGINS</t>
  </si>
  <si>
    <t>Estimados Señores de M Economía. Soy parte de la directiva de una asociacion gremial cuyo nombre es ASCATER. Durante el año 2021 hemos hecho distintos trámites para tener nuestra constitucion bajo personalidad jurídica. comenzamos realizando nuestra constitucion bajo notario, en donde luego de meses nos dieron un extracto el cual se nos pidió publicaramos en el diario oficial, trámite que también ya está realizado.  Mi consulta actual es como hago para tener nuestro rut, o este ya está asignado?, si es así, como accedo a éste, es decir, como conocerlo, ya que lo unico que tengo es es el numero de repertorio del extracto, la serie del extracto, y el numero que refiere el diario oficial que  refiere nuestra asociacion quedó inscrita en el registro de Asociaciones gremiales del Ministerio de Economía, Fomento y Turismo, Subsecretaría de Economía bajo el numero 5085.</t>
  </si>
  <si>
    <t>Junto con saludar, primeramente comentarte que la obtención del RUT no se hace mediante la División de Asociatividad, es el Servicio de Impuestos Internos (servicio público descentralizado y desconcentrado) quien entrega el RUT a las organizaciones. En lo que se refiere a la inscripción de la organización  en nuestro registro, le pido pueda comunicarse con Tatiana Santelices al teléfono 224733787.  Atentamente, División de Asociatividad y Cooperativas Sistema Integral de Información y Atención Ciudadana (SIAC Subsecretaría de Economía y Empresas de Menor Tamaño https://www.economia.gob.cl/  https://siacciudadano.economia.cl</t>
  </si>
  <si>
    <t>GPT Consulta por ingreso de documentación para actualizar directorio de ASOCIACIÓN GREMIAL DE PESCADORES ARTESANALES CALETA SAN PEDRO DE LOS VILOS, IV REGIÓN, ingresado el 08 de noviembre 2021</t>
  </si>
  <si>
    <t>Junto con saludar, le informo que se encuentra en trámite en DAES, se le dará prioridad y en los próximos días estará disponible para emisión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</si>
  <si>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REGION DEL MAULE</t>
  </si>
  <si>
    <t>El usuario consulta por algún correo electrónico que permita enviar documentación de asociaciones gremiales.</t>
  </si>
  <si>
    <t>Junto con saludar, informamos a usted que el correo de daes es:asociatividad.economia.cl y también puede utilizar el otro correo que es:oficinadepartesgd@economia.cl. Puede enviar toda la información en un solo PDF.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</si>
  <si>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trámite constitución ASOCIACION GREMIAL FAMILIAS DE ACOGIDA DE CHILE</t>
  </si>
  <si>
    <t>Junto con saludar, le informo que se encuentra en trámite, derivado a Area de Registro de DAES.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</si>
  <si>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información sobre el proceso de actualización de directorio CAMARA CHILENA DE INFRAESTRUCTURA DIGITAL ASOCIACION GREMIAL - IDICAM CHILE AG</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</si>
  <si>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de documento 46257.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</si>
  <si>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La usuaria heredera de socio de la Cooperativa de Agua Potable San José de Cunaco, refiere que la Junta no hace asambleas con todos los socios, tampoco informa las resoluciones que toman y que no dan cuenta de actividades como llenar camiones aljibes algunos de los cuales llenan piscinas particulares.</t>
  </si>
  <si>
    <t>Junto con saludar, informamos a usted que se recomienda enviar su queja directamente al directorio de la cooperativa a través de una carta certificado con copia al decoop. También se hace petición de antecedentes a través de Ley de Transparencia cuyo plazo de respuesta es de 20 días hábiles no obstante de existir dificultades para encontrar la documentación la búsqueda de ella puede extenderse por 10 días más.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</si>
  <si>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SELECCIONE REGIÓN.</t>
  </si>
  <si>
    <t>GPT Solicita instrucciones para informar situaciones anómalas que ocurren en COLEGIO DE PSICÓLOGOS DE CHILE (A. G.)</t>
  </si>
  <si>
    <t>Junto con saludar, le informo que debe hacer una carta formal dirigida a Jefe de DAES, Sr. José Manuel Henríquez García Huidobro.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</si>
  <si>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REGION DE LA ARAUCANIA</t>
  </si>
  <si>
    <t>Sin especificar.</t>
  </si>
  <si>
    <t>GAA El usuario socio de la Cooperativa de Ahorro y Crédito Endógena Kume Mogen refiere que los informes financieros de las cooperativas las realizan personas jurídicas inscritas en la Comisión  del Mercado Financiera. Ahora señala que hay personas naturales haciendo estos informes y consulta si es que corresponde.</t>
  </si>
  <si>
    <t>Junto con saludar, informamos a usted que se hace la consulta con la parte contable del Decoop. quienes se comunicarán directamente con usted para tener todos los detalles y poder entregar la respuesta adecuada que despeje las dudas que usted tiene. Se entrego su email y teléfono a los auditores encargados.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</si>
  <si>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información sobre proceso de antecedentes ingresados a la división de Asociatividad y Cooperativas.</t>
  </si>
  <si>
    <t>Junto con saludar, de acuerdo con lo conversado vía telefónica, le informamos que los antecedentes ingresados a la división de Asociatividad y Cooperativa se encuentran en el área legal de la división para sus tramitación y posterior respuesta con el abogado Javier Parga Allimant.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</si>
  <si>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certificado de vigencia de empresa RUT 76189596-6</t>
  </si>
  <si>
    <t>Junto con saludar, informo que su empresa fue constituida en Registro de Comercio www.conservador.cl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</si>
  <si>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Trabajador/a asalariado/a</t>
  </si>
  <si>
    <t>GAA La usuaria, coordinadora administrativa de la Asociación Nacional de Constructoras de Viviendas sociales  Anacon Chile AG. ingresa el siguiente antecedente: 1.-Acta de 1° sesión de directorio</t>
  </si>
  <si>
    <t>Junto con saludar, informamos a usted que el documento presentado por usted se ingreso a oficina de partes, quienes lo derivarán a la daes en el curso de la tarde. El acta será revisada e integrada al expediente de la AG.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</si>
  <si>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trámite de inicio de actividades en Servicio de Impuestos Internos</t>
  </si>
  <si>
    <t>Junto con saludar, le informo en la página de registrosdeempresasysociedades.cl debe ir a Trámites Digitales - Inicio de actividades. Este formulario es exclusivo para realizar el inicio de actividades ante el SII. El trámite debe ser realizado por el Representante ante el Servicio de Impuestos Internos de la empresa o sociedad ingresando con su RUT y Clave Tributaria del SII. Luego, en el campo “RUT del Contribuyente” deberá ingresar el RUT de la empresa y sociedad. El formulario tiene 6 pestañas: Actividades, Capital, Domicilio, Contacto, Resumen y Adjuntar. En la pestaña "Actividades", es necesario que recuerde el giro o actividad económica que declaró en su constitución, pues debe coincidir en este formulario. En la pestaña "Domicilio", se solicitará el Rol de la propiedad declarada como domicilio social. Debe saber que... Una vez asignado el RUT de la empresa o sociedad, tiene un plazo de 2 meses para realizar el Inicio de Actividades en SII. Pasado este periodo debe realizar este trámite en forma presencial en la oficina del SII que corresponda. Una vez finalizada la declaración de Inicio de Actividades, puede solicitar la clave tributaria para el RUT de la empresa o sociedad, la que debe ser solicitada solo por el Representante ante el SII. Esta clave se entrega de manera presencial, en las oficinas del Servicio de Impuestos Internos.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</si>
  <si>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alzamiento de prohibición de hipoteca de COOPERATIVA DE VIVIENDA  YOLANDA DIAZ PEREZ</t>
  </si>
  <si>
    <t>Junto con saludar, y a fin de poder entregar un pronunciamiento respecto de lo descrito, es necesario que realice una consulta formal ya sea a través de oficina de partes del Ministerio en Santiago, a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</si>
  <si>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JSA. Solicita información sobre antecedentes ingresados a la División de Asociatividad y Cooperativa.</t>
  </si>
  <si>
    <t>Junto con saludar, de acuerdo a lo conversado vía telefónica, le informamos que en los próximos días saldrá un oficio con algunas observaciones que deberán  modificar y contestar a la brevedad.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</si>
  <si>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Prueba</t>
  </si>
  <si>
    <t>GAA El usuario, presidente de la Asociación Gremial de Taxis Frecuentes del Aeropuerto refiere que extendieron el mandato del directorio de acuerdo a lo determinado por decreto ley. Ahora harán la elección y los socios se han manifestado conforme con el manejo de la AG., por parte de la directiva. Harán elecciones con listas como lo han hecho siempre. Sin embargo en ésta oportunidad se ha presentado sólo una lista. Consulta si esta bien hecho de ésta manera.</t>
  </si>
  <si>
    <t>Junto con saludar, informamos a usted  que se enfatiza que al momento de convocar lo hará de acuerdo a lo que dictan los estatutos ya que una vez finalizado el evento electoral deberá presentar a la daes, las formalidades de convocatoria, el acta de asamblea general, nómina de socios asistentes. Si es que hay una segunda reunión entre los miembros electos para adjudicar los cargos, también deberá presentar el acta de esta segunda reunión y enviar por escrito una carta conductora al Jefe de Asociatividad indicando como han procedido desde antes del término de la pandemia. Se le recomienda que pida instrucciones para continuar trabajando regularmente con la asociación.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</si>
  <si>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dirección para enviar correspondencia</t>
  </si>
  <si>
    <t>Junto con saludar, informamos a usted que para realizar ingresos al Ministerio de Economía lo puede realizar a través del correo electrónico oficinadepartesgd@economia.cl, adjuntando todos los documentos como un solo archivo pdf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</si>
  <si>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ingreso de documentación de COOPERATIVA DE SERVICIO DE ABASTECIMIENTO DE AGUA POTABLE ALCANTARILLADO Y SANEAMIENTO AMBIENTAL DE LA COMUNIDAD DE SARMIENTO</t>
  </si>
  <si>
    <t>Junto con saludar, informamos a usted que en atención a su consulta realizada el día  04 de  enero 2022 a nuestras Oficinas SIAC (Sistema Integral de Información y Atención Ciudadana) del Ministerio de Economía, Fomento y Turismo, le informo que fue ingresado con el  ID 45298 con fecha 27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</si>
  <si>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REGION DEL BIO-BIO</t>
  </si>
  <si>
    <t>Seleccione Edad</t>
  </si>
  <si>
    <t>GPT Consulta por ingreso de documentación actualización directorio de COOPERATIVA DE PRODUCTORES DE AJI Y MERKEN DE SANTA JUANA</t>
  </si>
  <si>
    <t>Junto con saludar, le informo que se encuentra en trámite Area legal, N° de ingreso 189180 con fecha 28 de octubre 2021, derivado a abogado Sr. Juan Pablo Fuentes, correo electrónico jfuentes@economia.cl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</si>
  <si>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La solicitante, socia de la Asociación Gremial Sociocultural de Trabajadores del Espectáculo de Rancagua -Ascater AG-, refiere que los trámites para constituir la AG., han finalizado y llamó al Servicio de Impuestos Internos para obtener RUT. En dos ocasiones le han respondido que el Ministerio de Economía es el encargado de asignarlo.</t>
  </si>
  <si>
    <t>Junto con saludar, informamos a usted que, sin duda que la persona que le atendió el teléfono en el SII no entendió lo que usted necesitaba. Mi recomendación es que acuda personalmente al SII junto con todos los antecedentes de constitución de la AG., y solicite el rut de la AG.  Ante cualquier duda o dificultad no dude en contactarnos a los siguientes números telefónicos 224733860 - 224733785-224733461-224733810.  Atentamente,  Gemita Ampuero  Alegría Sistema integral de Información y Atención Ciudadana (Siac)  Subsecretaría de Economía y Empresas de Menor Tamaño. https://www.economia.gob.cl/ https://siacciudadano.economia.cl/</t>
  </si>
  <si>
    <t>Junto con saludar, informamos a usted que sin duda que la persona que le atendió el teléfono en el SII no entendió lo que usted necesitaba. Mi recomendación es que acuda personalmente al SII junto con todos los antecedentes de constitución de la AG., y solicite el rut de la AG.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</si>
  <si>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solicitud de certificado de estatutos de ASOCIACIÓN GREMIAL DE EMPRESARIOS DE TRANSPORTE DE PASAJEROS LOS ANDES EL SAUCE RÍO COLORADO - EMPRESARIOS DE TRANSPORTE DE PASAJEROS LOS ANDES EL SAUCE RÍO COLORADO A.G. y solicita se reenvié solicitud, porque no recibió comprobante</t>
  </si>
  <si>
    <t>Junto con saludar, envió copia de su solicitud 179857 Nombre proceso Solicitud de Certificado Manual Online Número registro 4363. Razón social ASOCIACIÓN GREMIAL DE EMPRESARIOS DE TRANSPORTE DE PASAJEROS LOS ANDES EL SAUCE RÍO COLORADO - EMPRESARIOS DE TRANSPORTE DE PASAJEROS LOS ANDES EL SAUCE RÍO COLORADO A.G. Dirección CALLE ESMERALDA N° 231 Región REGIÓN DE VALPARAISO Comuna LOS ANDES Id documento GD 0 Correlativo GD Fecha creación 2021-12-28 Fecha término Fecha vencimiento 2022-01-25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</si>
  <si>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ASOCIACIÓN GREMIAL DE COMERCIANTES Y ARTESANOS PARQUE MULTISERVICIOS PERSA TENIENTE CRUZ PUDAHUEL</t>
  </si>
  <si>
    <t>Junto con saludar, informamos a usted que en atención a su consulta realizada el día  04 de  enero 2022 a nuestras Oficinas SIAC (Sistema Integral de Información y Atención Ciudadana) del Ministerio de Economía, Fomento y Turismo, le informo que fue ingresado con el  ID 44866 el 17 de diciembre 20021 y derivado a DAES, área legal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</si>
  <si>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proceso de antecedentes ingresados a la División de Asociatividad y Cooperativa y, solicita contacto de los capacitadores.</t>
  </si>
  <si>
    <t>Junto con saludar, en relación a su consulta le informamos que los antecedentes ingresado a la División de Asociatividad y Cooperativas se encuentran en el área de registro para su tramitación y posterior respuesta.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y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</si>
  <si>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Seleccione Género</t>
  </si>
  <si>
    <t>Consulta proceso de firma para constituir asociación gremial.</t>
  </si>
  <si>
    <t>Junto con saludar, de acuerdo a lo conversado, envió contacto de la señorita Carmen Cavieres (Administradora Publica), ccavieres@economia.cl y Tel: (56) 2 24733452.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</si>
  <si>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Solicita certificado de vigencia de COOPERATIVA DE SERVICIO DE AGUA POTABLE DE LO ABARCA LTDA., se</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</si>
  <si>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</si>
  <si>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Ingresa carta informativa situación de COOPERATIVA DE SERVICIO DE ABASTECIMIENTO Y DISTRIBUCION DE AGUA POTABLE, ALCANTARILLADO Y SANEAMIENTO AMBIENTAL DE LA COMUNIDAD DE SANTA FILOMENA LIMITADA</t>
  </si>
  <si>
    <t>Junto con saludar, informamos a usted que en atención a su trámite realizado el día  05 de  enero 2022 en nuestras Oficinas SIAC (Sistema Integral de Información y Atención Ciudadana) del Ministerio de Economía, Fomento y Turismo, le informo que fue ingresado con el  ID 46311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</si>
  <si>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trámite para informar anomalía que ocurren en cooperativa</t>
  </si>
  <si>
    <t>Junto con saludar, le informo que debe hacer una carta formal, derivada a jefe de DAES, don José Manuel Henríquez García Huidobro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</si>
  <si>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hcer consultas relacionadas con ASOCIACIÓN NACIONAL DE PENSIONADOS BANCARIOS A.G.</t>
  </si>
  <si>
    <t>Junto con saludar, le informo que debe hacer una carta formal, derivada a jefe de DAES, don José Manuel Henríquez García Huidobro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</si>
  <si>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hacer envió de antecedente para actualizar directorio de una asociación gremial</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</si>
  <si>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</si>
  <si>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sobre ingreso de antecedentes a la División de Asociatividad y Cooperativa.</t>
  </si>
  <si>
    <t>Junto con saludar, de acuerdo a lo conversado vía telefónica envió número de ingreso de los antecedente ingresados a la División de Asociatividad y Cooperativas de las siguientes asociaciones gremiales  asociación gremial 4060, numero de ingreso 44508. asociación gremial 123, numero de ingreso 45882. asociación gremial 8-2, numero de ingreso 46238.  Finalmente, cabe señalar que todos estos antecedentes se encuentran en el área de registro de la división para su tramitación y posterior respuesta.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</si>
  <si>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certificado de vigencia de COOPERATIVA DE TRABAJO RECICLADORES DE BASE LA CHIMBA SUSTENTABLE LTDA</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</si>
  <si>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</si>
  <si>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solicitud de certificado  de acciones de COOPERATIVA DE SERVICIO DE TRANSPORTE DE PASAJEROS TALAGANTE-SANTIAGO LIMITADA, "TASACOOP LTDA."</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</si>
  <si>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</si>
  <si>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para reactivación de COOPERATIVA DE VIVIENDA Y SERVICIOS HABITACIONALES LAS INDUSTRIAS LTDA.</t>
  </si>
  <si>
    <t>Junto con saludar, informamos a usted que en atención a su consulta realizada el día  05 de  enero 2022 a nuestras Oficinas SIAC (Sistema Integral de Información y Atención Ciudadana) del Ministerio de Economía, Fomento y Turismo, le informo que fue ingresado con el  ID 192242 el 19 de noviembre 2021 y derivado a DAES para su tramitación y posterior respuesta abogado Sr. Juan Pablo Fuentes, correo electrónico jfuentes@economia.cl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</si>
  <si>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constitución ASOCIACION GREMIAL DE LA BELLEZA Y AFINES SANTIAGO PONIENTE</t>
  </si>
  <si>
    <t>Junto con saludar, le informo, me contacte con DAES, la próxima semana se enviará extracto con N° para publicación en Diario Oficial, a su correo electrónico, documentación ingreso ID 45910.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</si>
  <si>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Seleccione Ocupación</t>
  </si>
  <si>
    <t>GAA El solicitante tiene una empresa creada en Res, hizo un saneamiento que Empresa en un Día acepto pero el banco puso reparos. Consulta que hacer.</t>
  </si>
  <si>
    <t>Junto con saludar, informamos a usted que se le ha atendido con una profesional de Res quien le señala que el 17/12/21 se revisa el ticket y en éste momento re esta revisando otro enviado el 05/05/22 o sea hoy. Se acoge toda la consulta y se le responderá en un tiempo prudente. El solicitante queda bien informado y a la espera de la respuesta definitiva.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</si>
  <si>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 ANTOFAGASTA</t>
  </si>
  <si>
    <t>GPT Consulta por ingreso de documentación de ASOCIACIÓN GREMIAL TRANSPORTES HUASCO - A.T.H. AG. y contacto secretaria DAES</t>
  </si>
  <si>
    <t>Junto con saludar, informamos a usted que en atención a su consulta realizada el día  05 de  enero 2022 a nuestras Oficinas SIAC (Sistema Integral de Información y Atención Ciudadana) del Ministerio de Economía, Fomento y Turismo, le informo que fue ingresado con el  ID 45898 con fecha 04 de enero 2022 y derivado a DAES para su tramitación y posterior respuesta.  Indico contacto secretaria DAES Sra. Georgina Figueroa, correo electrónico gfigueroa@economia.cl, teléfono 224733454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</si>
  <si>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para hacer envió de antecedentes a la División de Asociatividad y Cooperativas.</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</si>
  <si>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</si>
  <si>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como solicitar audiencia con  Jefe DAES don José Manuel Henríquez de COOPERATIVA DE TRABAJO DE SERVICIOS INTEGRALES DE SALUD</t>
  </si>
  <si>
    <t>Junto con saludar, le informo:  Debe contarse con secretaria Sra. Georgina Figueroa Teléfono 224733454 correo electrónico gfigueroa@economia.cl.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</si>
  <si>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dirección para enviar correspondencia de ASOCIACIÓN GREMIAL DE COMERCIANTES MAYORISTAS Y CHACAREROS DE SAN ANTONIO - ACOMA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</si>
  <si>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</si>
  <si>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ingreso de antecedentes ingresado a la división de Asociatividad y Cooperativa.</t>
  </si>
  <si>
    <t>Junto con saludar, de acuerdo a los conversado vía telefónica, le informamos que la próxima semana será enviado a su correo electrónico el extracto de su asociación gremial para ser publicado en el diario oficial ubicado en Dr. Torres Boonen 511, Providencia, Ciudad de Santiago. Región Metropolitana, Chile. Horario de Atención: Lunes a Viernes, 9:00 a 14:00 hrs. y 15:00 a 17:30 hrs.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</si>
  <si>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REGION DE ÑUBLE</t>
  </si>
  <si>
    <t>GPT Consulta por ingreso de documentación de ASOCIACIÓN GREMIAL DE DUEÑOS DE CAMIONES DE ÑUBLE - ASODUCAM ÑUBLE</t>
  </si>
  <si>
    <t>Junto con saludar, informamos a usted que en atención a su consulta realizada el día  05 de  enero 2022 a nuestras Oficinas (SIAC Sistema Integral de Información y Atención Ciudadana) del Ministerio de Economía, Fomento y Turismo, le informo que fue ingresado con el  ID 45291 el 22 de diciembre 2021 y derivado a DAES, Registro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</si>
  <si>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ingreso de documentación constitución COOPERATIVA ACUICOA M29 TONGOY</t>
  </si>
  <si>
    <t>Junto con saludar, informamos a usted que en atención a su consulta realizada el día  05 de  enero 2022 a nuestras Oficinas (SIAC Sistema Integral de Información y Atención Ciudadana) del Ministerio de Economía, Fomento y Turismo, le informo que fue ingresado con el  ID 44147 el 07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</si>
  <si>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INICIATIVA CHILENA DE CERTIFICACIÓN FORESTAL INDEPENDIENTE A.G. -ICEFI A.G.-</t>
  </si>
  <si>
    <t>Junto con saludar, informamos a usted que en atención a su consulta realizada el día  05 de  enero 2022 a nuestras Oficinas (SIAC Sistema Integral de Información y Atención Ciudadana) del Ministerio de Economía, Fomento y Turismo, le informo que fue ingresado con el  ID 45264 el 22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</si>
  <si>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Estudiante Educacion Superior</t>
  </si>
  <si>
    <t>Soy Procuradora Judicial del estudio jurídico Márquez Granifo &amp; Cía. Abogados, por cuanto necesito oficiar con el fin que informe respecto del demandado don Gerardo Valenzuela, si es socio o representante legal de cualquier sociedad comercial inscrita.  Lo anterior, bajo la causa C-8225-2021, caratulados "CARRILO CON VALENZUELA".  Le adjunto la orden por el tribunal que se señala en su numeral 5.  Quedo atenta,  Se despide cordialmente.  Camila Cañad</t>
  </si>
  <si>
    <t>Junto con saludarle y en respuesta a su consulta en que nos indica lo siguiente:   Soy Procuradora Judicial del estudio jurídico Márquez Granifo &amp; Cía. Abogados, por cuanto necesito oficiar con el fin que informe respecto del demandado don Gerardo Valenzuela, si es socio o representante legal de cualquier sociedad comercial inscrita. Lo anterior, bajo la causa C-8225-2021, caratulados "CARRILO CON VALENZUELA". Le adjunto la orden por el tribunal que se señala en su numeral 5. Quedo atenta, Se despide cordialmente. Camila Cañad  Informamos que el canal para oficiar al Registro, es en oficina de partes. Usted puede venir de manera presencial al Ministerio o bien enviar un correo electrónico a oficinadepartesgd@economia.cl.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</si>
  <si>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proceso de certificado actualizado de la ASOCIACIÓN GREMIAL DE PESCADORES ARTESANALES CALETA SAN PEDRO DE LOS VILOS, IV REGIÓN</t>
  </si>
  <si>
    <t>Junto con saludar, de acuerdo a lo conversado vía telefónica, le informamos que debe realizar una carta formal dirigida al jefe de la división de asociatividad y cooperativas el señor José Manuel Enríquez García especificando detalles de su solicitud y si es necesario adjuntar antecedente.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Saludos Cordiales,  Jocelyn Soto Acuña  Sistema integral de Información y Atención Ciudadana (Siac)  Subsecretaría de Economía y Empresas de Menor Tamaño</t>
  </si>
  <si>
    <t>GAA El solicitante abogado, consulta como migrar una SRL al sistema del CBR.</t>
  </si>
  <si>
    <t>Junto con saludar, informamos a usted que dado que usted quedará con el poder para hacer el trámite de migración se consultó en detalle con funcionaria de registro empresas, quién le explica que hay que hacer un extracto de la sociedad y subirla junto con los antecedentes de los socios y de la sociedad. Una vez finalizado el trámite los socios firman ante notario. El plazo de ésta tramitación es de 30 días.  Ante cualquier duda o dificultad no dude en contactarnos a los siguientes números telefónicos 224733860 - 224733785-224733461-224733810.  Atentamente,  Gemita Ampuero  Alegría Sistema integral de Información y Atención Ciudadana (Siac)  Subsecretaría de Economía y Empresas de Menor Tamaño. https://www.economia.gob.cl/ https://siacciudadano.economia.cl/</t>
  </si>
  <si>
    <t>Solicita  realizar consulta a abogado de ASOCIACIÓN DE CONSUMIDORES BICICULTURA ADC</t>
  </si>
  <si>
    <t>Junto con saludar, le informo que sus consultas quedaron resultas por abogados Srta. Consuelo Muñoz y Sr. Santiago Undurraga..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</si>
  <si>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si se encuentra registrada cooperativa Creditiva</t>
  </si>
  <si>
    <t>Junto con saludar, en relación a su consulta, se le comunica que dentro de nuestras base de datos, no se registra ninguna cooperativa de Creditiva, por lo tanto se advierte que tenga cuidado con esta situación debido que podría ser una estafa.  Finalmente este Ministerio ya esta al tanto con la situación para demandar a varias cooperativas ofreciendo créditos falsos.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</si>
  <si>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Buenos días, es segunda vez que solicito este trámite y es de suma urgencia. Soy Procuradora Judicial del Estudio Jurídico Márquez Granifo &amp; Cía. Abogados. El motivo de esta solicitud es que necesito que informe respecto del demandado don Gerardo Valenzuela, si es socio o representante legal de cualquier sociedad comercial inscrita, respecto de la causa C-8225-2021, carátula CARRILLO/VALENZUELA ante el 3° Juzgado de Familia de Santiago.  Adjunto orden por el tribunal que se efectúa es su numeral 5.</t>
  </si>
  <si>
    <t>Junto con saludarle y en respuesta a su consulta en que nos indica lo siguiente:   Buenos días, es segunda vez que solicito este trámite y es de suma urgencia. Soy Procuradora Judicial del Estudio Jurídico Márquez Granifo &amp; Cía. Abogados. El motivo de esta solicitud es que necesito que informe respecto del demandado don Gerardo Valenzuela, si es socio o representante legal de cualquier sociedad comercial inscrita, respecto de la causa C-8225-2021, carátula CARRILLO/VALENZUELA ante el 3° Juzgado de Familia de Santiago. Adjunto orden por el tribunal que se efectúa es su numeral 5.  Informamos que el canal para recibir y emitir esta información es en nuestra oficina de partes. Usted puede venir de manera presencial al Ministerio o bien enviar un correo electrónico a oficinadepartesgd@economia.cl.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</si>
  <si>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información para actualizar directorio de la ASOCIACIÓN GREMIAL CÁMARA DE COMERCIO, SERVICIOS Y TURISMO DE LOS ÁNGELES</t>
  </si>
  <si>
    <t>Junto con saludar, de acuerdo a lo conversado envió listado de antecedente que debe enviar para actualizar directorio de la ASOCIACIÓN GREMIAL CÁMARA DE COMERCIO, SERVICIOS Y TURISMO DE LOS ÁNGELES N°522.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</si>
  <si>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Ingresa antecedentes para actualizar directorio de vigencia de la ASOCIACION GREMIAL DE PLANTAS DE REVISION TECNICAS A.G.</t>
  </si>
  <si>
    <t>Junto con saludar, de acuerdo con lo conversado vía telefónica, le informamos que los antecedentes ingresados a la división de Asociatividad y Cooperativa se encuentran en el área contable de la división para sus tramitación y posterior respuesta con el numero de ingreso 46459.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</si>
  <si>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modificaciones realizadas en los estatutos de la empresa LONQUEN S.P.A.</t>
  </si>
  <si>
    <t>Junto con saludar, en relación a su consulta, envió enlace de la pagina de Registro de Empresa y sociedades donde usted podrá obtener información sobre modificaciones realizada de la empresa LONQUEN S.P.A. Debe ingresar con el Rut de la empresa  https://www.registrodeempresasysociedades.cl/BuscarActuaciones.aspx.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</si>
  <si>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actualizar directorio CÁMARA DE COMERCIO, INDUSTRIA, SERVICIO Y TURISMO DE SAN ANTONIO ASOCIACIÓN GREMIAL</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</si>
  <si>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45830 con la abogada Karla Vidal Moyano kvidal@economia.cl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</si>
  <si>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GPT Solicita dirección del Ministerio de Economía para enviar correspondencia de ASOCIACIÓN GREMIAL DE PESCADORES ARTESANALES CALETA SAN PEDRO DE LOS VILOS, IV REGIÓN</t>
  </si>
  <si>
    <t>GAA El usuario ingresa tres copias de estatutos de la Asociación Gremial de Agentes Futbol Chile. Como observación señala que está constituida y que solicita registro.</t>
  </si>
  <si>
    <t>Junto con saludar, informamos a usted que las tres copias de estatutos ingresadas han sido derivadas a la división de asociatividad y economía social (daes) a través de oficina de partes.   Ante cualquier duda o dificultad no dude en contactarnos a los siguientes números telefónicos 224733860 - 224733785-224733461-224733810.  Atentamente,  Gemita Ampuero  Alegría Sistema integral de Información y Atención Ciudadana (Siac)  Subsecretaría de Economía y Empresas de Menor Tamaño. https://www.economia.gob.cl/ https://siacciudadano.economia.cl/</t>
  </si>
  <si>
    <t>JSA Solicita numero de ingreso de solicitud de información de causa 8225-2021, ingresada a través de correo electrónico del departamento de oficina de partes para la Unidad de Registro de Empresa y Sociedades.</t>
  </si>
  <si>
    <t>Junto con saludar, de acuerdo con lo conversado vía telefónica, le informamos que los antecedentes ingresados a la unidad de Registro de  Empresas y Sociedades se encuentran en la división para su tramitación y posterior respuesta con el numero de ingreso 46434.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</si>
  <si>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GPT Solicita contacto funcionarios de fomento para constitución de asociación gremial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</si>
  <si>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</si>
  <si>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usuaria consulta por cooperativas financieras dado que siendo una persona con vasta experiencia  en el tema no las conoce.</t>
  </si>
  <si>
    <t>Junto con saludar, informamos a usted que se ingresa la consulta por escrito para ser respondida por el área legal de daes.  Ante cualquier duda o dificultad no dude en contactarnos a los siguientes números telefónicos 224733860 - 224733785-224733461-224733810.  Atentamente,  Gemita Ampuero  Alegría Sistema integral de Información y Atención Ciudadana (Siac)  Subsecretaría de Economía y Empresas de Menor Tamaño. https://www.economia.gob.cl/ https://siacciudadano.economia.cl/</t>
  </si>
  <si>
    <t>JSA Consulta proceso de migración de empresa al registro de comercio.</t>
  </si>
  <si>
    <t>Junto con saludar, en relación a su consulta le informamos que fue comunicada telefónicamente con la Unidad de Registro de Empresa y Sociedades para resolver sus dudas.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</si>
  <si>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informar temas y realizar consultas de ASOCIACIÓN GREMIAL CÁMARA DE COMERCIO DE TALCA</t>
  </si>
  <si>
    <t>Junto con saludar, en relación a su consulta, se le comunica que deberá hacer ingreso formal, dirigido a Jefe de DAES, don José Manuel Henríquez,  informado la situación.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</si>
  <si>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Otros</t>
  </si>
  <si>
    <t>El usuario consulta si esta recibido un ingreso realizado el 04/01/22 dirigido al jefe de Asociatividad.</t>
  </si>
  <si>
    <t>Junto con saludar, informamos a usted que realizada la consulta con el depto. de cooperativas se confirma el ingreso de su documento en la fecha indicada por usted y está en espera de ser asignado a algún/a profesional del área.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</si>
  <si>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nombre Jefe de Daes y dirección para enviar correspondencia de ASOCIACION NACIONAL DEL PERSONAL EN RETIRO DE LAS FUERZAS ARMAS Y CARABINEROS DE CHILE</t>
  </si>
  <si>
    <t>Junto con saludar, en relación a su consulta, se le comunica que deberá hacer ingreso formal, dirigido a Jefe de DAES, don José Manuel Henríquez.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</si>
  <si>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para hacer envió de antecedente al departamento de oficina de partes.</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</si>
  <si>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Saludos Cordiales,  Jocelyn Soto Acuña  Sistema integral de Información y Atención Ciudadana (Siac)  Subsecretaría de Economía y Empresas de Menor Tamaño  https://www.economia.gob.cl/ https://siacciudadano.economia.cl/</t>
  </si>
  <si>
    <t>Política Comercial e Industrial / Estudios</t>
  </si>
  <si>
    <t>Investigador / Académico</t>
  </si>
  <si>
    <t>Estimados, actualmente me encuentro realizando mi tesis doctoral en economía en la Universidad de Chicago y me interesa poder usar la encuesta de panel llamada ELE (Encuesta Longitudinal de Empresas) realizada en conjunto por la division de estudios del Ministerio de Economia y el INE. Con respecto a ello, en particular me interesaría poder utilizar la ELE-6 que cubrirá los años 2018 y 2019, sin embargo ésta aún no se encuentra publicada oficialmente. No obstante, tengo la impresión que la ELE-6 debiese estar próxima a ser publicada (la ELE-5 y ELE-4 fueron publicadas en marzo de sus años respectivos). A pesar de ello, por un tema de plazos no puedo esperar hasta marzo del 2022.   Por ello lo que me gustaría saber es a quién podría redirigirle una petición formal acerca de poder obtener aunque sea una versión preliminar de la ELE-6 en el intertanto que ésta es publicada oficialmente. Creo que podría ser de beneficioso tanto para el Ministerio como para mí poder llevar a cabo esta investigación académica utilizando la nueva ELE-6. En particular me interesa estudiar el posible impacto que tuvo la reforma de relaciones laborales del 2017 y cuyos efectos podrían verse más nítidamente en la ELE-6.  Por supuesto, también me interesaría poder saber cuál sería la fecha oficial de publicación de la ELE-6. Por favor háganme saber a quién tengo que redirigir esta consulta de ser necesario.  Desde ya muchísimas gracias por su buena disposición y ayuda. Saludos</t>
  </si>
  <si>
    <t>Junto con saludar, informamos a usted que respecto a la inquietud planteada le podemos comentar que el Instituto Nacional de Estadísticas (INE) se encuentra en la fase final de trabajo en el instrumento y cuando esté listo para publicación podrá encontrar toda la información asociada a la encuesta en el sitio web del INE. Adicionalmente, se debe considerar que, dado el carácter público de los datos, no es posible anticipar información a la publicación oficial.   Atentamente, División de Política Comercial e Industrial  Sistema Integral de Información y Atención Ciudadana (SIAC).  Ministerio de Economía, Fomento y Turismo  https://www.economia.gob.cl/</t>
  </si>
  <si>
    <t>Pymes/ EMT</t>
  </si>
  <si>
    <t>Solo saber si se ha llevado a cabo una nueva versión de la Encuesta Longitudinal de Empresas (ELE), y si se ha desarrollado, cuándo se publicaría. La actual (ELE 5) es del año 2019 y se venían publicando cada dos años, por lo que en 2021 debería haberse publicado una, pero no se hizo.  Si se hizo la encuesta, pero no se publicará, saber si es posible por algún medio solicitar los resultados.   Quedo atento, muchas gracias.</t>
  </si>
  <si>
    <t>Junto con saludar, informamos a usted que respecto a la inquietud planteada le podemos comentar que el Instituto Nacional de Estadísticas (INE) se encuentra en la fase final de trabajo en el instrumento y cuando esté listo para publicación podrá encontrar toda la información asociada a la encuesta en el sitio web del INE.   Atentamente,  División de Política Comercial e Industrial  Sistema Integral de Información y Atención Ciudadana (SIAC).  Ministerio de Economía, Fomento y Turismo  https://www.economia.gob.cl/</t>
  </si>
  <si>
    <t>GPT Consulta por trámite de migración de empresa creada en sistema simplificado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</si>
  <si>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Finalmente, y respecto a los medios de comunicación, le informamos que se encuentra disponible  Call Center N°+56 2 2473 3686 que le atenderá en horario continuado de lunes a jueves desde las 09:00 a las 18:00hrs y el viernes desde las 09:00 hasta las 17:00hrs. Debe ingresar su RUT, opción 2 luego opción 1.  Además, puede escribirnos a través de  formulario de apoyo en el siguiente link: http://osticket.economia.cl/open.php?&amp;lang=es_es, donde le brindaremos atención especializada.   Atentamente,  Gregoria Pérez Torres Sistema integral de Información y Atención Ciudadana (Siac)  Subsecretaría de Economía y Empresas de Menor Tamaño. https://www.economia.gob.cl/ https://siacciudadano.economia.cl/</t>
  </si>
  <si>
    <t>Jubilado/a - Pensionado/a</t>
  </si>
  <si>
    <t>GPT Ingresa Acta constitución del consejo de ASOCIACION NACIONAL DE EXFUNCIONARIOS EN RETIRO DEL MINISTWRIO DEL INTERIOR Y SERVICIOS AFINES - ASEXFUMINSA A.G</t>
  </si>
  <si>
    <t>Junto con saludar, informamos a usted que en atención a su trámite realizado el día  07 de  enero 2022 en nuestras Oficinas SIAC (Sistema Integral de Información y Atención Ciudadana) del Ministerio de Economía, Fomento y Turismo, le informo que fue ingresado con el  ID 46535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</si>
  <si>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constitución ASOCIACION GREMIAL PRODUCTORES GALLINAS LIBRES DE CHILE</t>
  </si>
  <si>
    <t>Junto con saludar, informamos a usted que en atención a su consulta realizada el día  07 de  enero 2022 a nuestras Oficinas SIAC (Sistema Integral de Información y Atención Ciudadana) del Ministerio de Economía, Fomento y Turismo, le informo que fue ingresado con el  ID 46348 el 05 de enero 2022 y derivado a DAES para su tramitación y posterior respuesta dentro de 10 días hábiles, será enviado N° de registro para publicación en Diario Oficial,  Srta. Tatiana Santelices correo electrónico tsantelices@economia.cl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</si>
  <si>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ASOCIACIÓN GREMIAL DE COMERCIANTES Y ARTESANOS PARQUE MULTISERVICIOS PERSA TENIENTE CRUZ PUDAHUEL</t>
  </si>
  <si>
    <t>Junto con saludar, informamos a usted que en atención a su trámite realizado el día  07 de  enero 2022 en nuestras Oficinas SIAC (Sistema Integral de Información y Atención Ciudadana) del Ministerio de Economía, Fomento y Turismo, le informo que fue ingresado con el  ID 46545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</si>
  <si>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actualizar directorio de la  ASOCIACIÓN GREMIAL DE TRANSPORTISTAS DE LINARES - AGRETRANS</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</si>
  <si>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</si>
  <si>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actualización de directorio de ASOCIACIÓN GREMIAL MINERA DE TIL TIL</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</si>
  <si>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44267.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</si>
  <si>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contacto abogada Srta Consuelo Muñoz y secretaria DAES de CÁMARA DE COMERCIO, INDUSTRIA, SERVICIO Y TURISMO DE SAN ANTONIO ASOCIACIÓN GREMIAL</t>
  </si>
  <si>
    <t>Junto con saludar, le informo contacto: Abogada Srta. Consuelo Muñoz correo electrónico cmunoz@economia.cl Secretaria : Sra. Georgina Figueroa, correo electrónico gfiguera@economia.cl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</si>
  <si>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COLEGIO DE CONTADORES DE CHILE - ASOCIACIÓN GREMIAL</t>
  </si>
  <si>
    <t>Junto con saludar, informamos a usted que en atención a su consulta realizado el día  07 de  enero 2022 en nuestras Oficinas SIAC (Sistema Integral de Información y Atención Ciudadana) del Ministerio de Economía, Fomento y Turismo, le informo que fue ingresado con el  ID 44434 el 13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</si>
  <si>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consulta para  reactivación   COOPERATIVA DE SERVICIOS DE TRANSPORTES CHOFERES UNIDOS LTDA.</t>
  </si>
  <si>
    <t>Junto con saludar, informamos a usted que en atención a su trámite realizado el día  07 de  enero 2022 en nuestras Oficinas SIAC (Sistema Integral de Información y Atención Ciudadana) del Ministerio de Economía, Fomento y Turismo, le informo que fue ingresado con el  ID 46573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</si>
  <si>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sobre proceso de modificación de directorio en el certificado de vigencia de la ASOCIACIÓN GREMIAL DE ARMADORES Y PESCADORES ARTESANALES DE PESQUERÍAS DEMERSALES Y MIGRATORIAS DE SAN ANTONIO A.G. - AGRAPES A.G.</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</si>
  <si>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45963.Daran prioridad para realizar la modificación que necesitan.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</si>
  <si>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Solicita numero de ingreso de antecedente ingresados a la División de Asociatividad y Cooperativas y, contacto del abogado Carlos Solorza.</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</si>
  <si>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180684. Finalmente, envió contacto del abogado Carlos Solorza Tapia csolorza@economia.cl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</si>
  <si>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constituir una cooperativa y solicita información de estados financiero de cooperativas.</t>
  </si>
  <si>
    <t>Junto con saludar,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Se adjunta guía para constituir cooperativa, ley general y enlace de la pagina de Asociatividad y cooperativas para que tome conocimiento. https://asociatividad.economia.cl/  Finalmente, envió enlace del portal de transparencia https://www.portaltransparencia.cl/PortalPdT/ingreso-sai-v2?idOrg=undefined para solicitar la información requerida por usted sobre estado financieros de las cooperativas.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</si>
  <si>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Realiza consultas para actualizar directorio de COLEGIO DE PROFESIONALES DE DANZA DE CHILE - ASOCIACIÓN GREMIAL - PRODANZA-CHILE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</si>
  <si>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</si>
  <si>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respuesta a Ordinario 3953 de COOPERATIVA DE AHORRO Y CREDITO SAN JOAQUIN LIMITADA</t>
  </si>
  <si>
    <t>Junto con saludar, le informo la Cooperativa, dio respuesta a su requerimiento, ID 42381, se encuentra en trámite, derivado a área legal, abogado Sr. Juan Fuentes, correo electrónico jfuentes@economia.cl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</si>
  <si>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proceso de antecedentes ingresados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</si>
  <si>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</si>
  <si>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constituir una empresa.</t>
  </si>
  <si>
    <t>Junto con saludar, de acuerdo a lo conversado vía telefónica le sugerimos poder revisar la pagina de Registro de Empresa y Sociedades en el siguiente enlace considerando el objetivo de su empresa https://www.registrodeempresasysociedades.cl/Constituir/Default.aspx .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</si>
  <si>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ASOCIACIÓN GREMIAL DE FRUTILLEROS DE SAN PEDRO, para actualización directorio</t>
  </si>
  <si>
    <t>Junto con saludar, informamos a usted que la documentación ingreso el 21 de septiembre 2021 ID 184344, esta derivada a Area de Registro, se encuentra en trámite y dentro de los próximos 10 días, si esta todo bien podrán obtener certificado de vigencia.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</si>
  <si>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reclamo contra la Cooperativa de Ahorro y Crédito Lautaro Rozas, relativo a la devolución de sus cuotas de participación.</t>
  </si>
  <si>
    <t>Junto con saludar, hago envió respuesta de su reclamo.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</si>
  <si>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Quisiera saber si el portal tendrá habilitado y cuando el icono "información e índices", por la modificación  de la Ley 21.366. Gracias.</t>
  </si>
  <si>
    <t>Junto con saludarle y en respuesta a su consulta en que nos indica lo siguiente:   Quisiera saber si el portal tendrá habilitado y cuando el icono "información e índices", por la modificación de la Ley 21.366. Gracias.   Informamos que la ley 21.366 inicia su vigencia al sexto me, luego de publicado el reglamento. De todas maneras solicitamos sea más especifica en su consulta, ya que la página del Registro de Empresas y Sociedades (lugar donde fue derivada su consulta) no tiene considerado el ícono que menciona.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</si>
  <si>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ingreso de documentación para actualizar directorio de ASOCIACIÓN GREMIAL DE ORGANISMOS TÉCNICOS DE CAPACITACIÓN DE CHILE A.G.- AGMO A.G. - AGMO</t>
  </si>
  <si>
    <t>Junto con saludar, informamos a usted que en atención a su consulta realizada el día  07 de  enero 2022 a nuestras Oficinas SIAC (Sistema Integral de Información y Atención Ciudadana) del Ministerio de Economía, Fomento y Turismo, le informo que fue ingresado con el  ID 196305 el 23 de diciembre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</si>
  <si>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Periodista</t>
  </si>
  <si>
    <t>Otro</t>
  </si>
  <si>
    <t>Hi, this is Irina. I am sending you my intimate photos as I promised. https://tinyurl.com/y3j9p752</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</si>
  <si>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</si>
  <si>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 10-03-2022 16:36:10</t>
  </si>
  <si>
    <t>Iniciativa Científica Millenium</t>
  </si>
  <si>
    <t>Miembro de gremio empresarial</t>
  </si>
  <si>
    <t>Horny Shriya sent you 2 messages yesterday. She is online now. Click the link below to view the message and reply to her.  https://chatwithher.xyz/chat/HornyShriya/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</si>
  <si>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</si>
  <si>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Solicita contacto abogado Sr. Cesar Hachim, tema COOPERATIVA DE VIVIENDAS VALLE SAN FRANCISCO DE MOSTAZAL</t>
  </si>
  <si>
    <t>Junto con saludar, le informo contacto: Señor Cesar Hachim Correo electrónico chachim@economia.cl Teléfono 224733538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</si>
  <si>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METROPOLITANA DE DUEÑOS DE TAXIS COLECTIVOS -A.G.M.T.C.</t>
  </si>
  <si>
    <t>Junto con saludar, informamos a usted que en atención a su trámite realizado el día  29 de  diciembre 2021 en nuestras Oficinas (SIAC Sistema Integral de Información y Atención Ciudadana) del Ministerio de Economía, Fomento y Turismo, le informo que fue ingresado con el  ID 45815 y derivado a DAES - Registro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</si>
  <si>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DE EMPRESAS Y DE TRABAJADORES INDEPENDIENTES A.G. FESIF DE TAXIS-COLECTIVOS - FESIF A.G.</t>
  </si>
  <si>
    <t>Junto con saludar, informamos a usted que en atención a su trámite realizado el día  03 de  ENERO 2022 en nuestras Oficinas (SIAC Sistema Integral de Información y Atención Ciudadana) del Ministerio de Economía, Fomento y Turismo, le informo que fue ingresado con el  ID 197943 y derivado a DAES - Registro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</si>
  <si>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Presento renuncia a COOPERATIVA DE AHORROY CREDITO TALAGANTE LIMITADA, con fecha septiembre 2020, solicitud 112024, solicita conocer fecha que se harán devolución de sus aportes</t>
  </si>
  <si>
    <t>Junto con saludar, informamos a usted que en atención a su trámite realizado el día  10 de  enero 2022 en nuestras Oficinas (SIAC Sistema Integral de Información y Atención Ciudadana) del Ministerio de Economía, Fomento y Turismo, le informo que fue ingresado con el  ID 46626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</si>
  <si>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de COLEGIO DE CONTADORES DE CHILE - ASOCIACIÓN GREMIAL</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</si>
  <si>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</si>
  <si>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información para constitución de asociación gremial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</si>
  <si>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</si>
  <si>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por favor me podrían ayudar a averiguar si puedo pertenecer o no al directorio del la cooperativa de Agua Potable rural de Codigua Ltda. Mis datos ya los tienen, yo fui hasta el 31 de diciembre de 2021 por la prorroga que existía por el estado de excepción  presidenta de una junta de vecinos del sector donde yo vivo. y el 29 de diciembre de 2021  fue elegida para el directorio de la cooperativa del agua potable, pero me dicen ahora desde la cooperativa que no puedo pertenecer al directorio ya que a la fecha de la votación pertenecía al directorio de otra organización.</t>
  </si>
  <si>
    <t>Junto con saludar, y a fin de poder entregar un pronunciamiento respecto de lo descrito,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</si>
  <si>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GPT Ingresa documentos de COOPERATIVA AGRICOLA JOS MAZA LIMITADA: Ficha de Datos Acta Protocolizada Junta General Acta protocolizada Sesión Extraordinaria Citación a la Unta Envió Citaciones Memoria Listado de socios Ficha de Datos</t>
  </si>
  <si>
    <t>Junto con saludar, informamos a usted que  en atención a su trámite realizado el día  10 de  enero 2022 en nuestras Oficinas (SIAC Sistema Integral de Información y Atención Ciudadana) del Ministerio de Economía, Fomento y Turismo, le informo que fue ingresado con el  ID 46651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</si>
  <si>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Respuesta a Oficio  N° 4261 DE UNIÓN NACIONAL DE ORGANIZACIONES GREMIALES DE LA MICRO, PEQUEÑA, MEDIANA EMPRESA, TRABAJADORES POR CUENTA PROPIA O AUTÓNOMOS DE CHILE - ASOCIACIÓN GREMIAL - UNAPYME-EMT</t>
  </si>
  <si>
    <t>Junto con saludar, informamos a usted que en atención a su trámite realizado el día  10 de  enero 2022 en nuestras Oficinas SIAC (Sistema Integral de Información y Atención Ciudadana) del Ministerio de Economía, Fomento y Turismo, le informo que fue ingresado con el  ID 46651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</si>
  <si>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como transferir empresa SpA  a su esposa</t>
  </si>
  <si>
    <t>Junto con saludar, le informo  los medios de comunicación con Registro de Empresas y Sociedades, le informamos que se encuentra disponible  Call Center N°+56 2 2473 3686 debe ingresar su RUT Y luego opción  2 - opción 1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</si>
  <si>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si socia de COOPERATIVA DE AHORRO Y CREDITO UNION Y PATRIA, puede solicitar renuncia a dicha cooperativa teniendo un crédito, si es posible cancelarlo todo y luego solicitar devolución de sus ahorros y cuotas de participación.. Cuánto es el tiempo de la tramitación?</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</si>
  <si>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</si>
  <si>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Realiza consulta para realizar asambleas cuando son las de 1000 socios de COOPERATIVA 7ERRITORIOS CONSCIENTES LIMITADA</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</si>
  <si>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</si>
  <si>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información para realizar asambleas de ASOCIACIÓN GREMIAL DE PENSIONADOS, JUBILADOS, MONTEPIADAS DE ADMINISTRADORAS DE FONDOS DE PENSIONES Y COMPAÑÍAS DE SEGUROS DE CHILE - ASPENJUMCHI A.G.</t>
  </si>
  <si>
    <t>Junto con saludar, informamos a usted que según lo estipula la normativa, cuentan con tres meses de plazo para llevarlo a cabo  Luego de 18 meses, finalizó el estado de excepción constitucional de catástrofe declarado por el Gobierno el 18 de marzo de 2020, con el fin de contar con las atribuciones necesarias para llevar adelante las medidas de protección a la ciudadanía con la llegada de la pandemia del COVID -19.  En este nuevo escenario, la División de Asociatividad y Cooperativas, la cual tiene a su cargo la fiscalización y promoción de cooperativas, asociaciones gremiales y de consumidores, dio a conocer que -según la normativa vigente-, estas organizaciones deberán renovar los órganos internos de administración. Las Asociaciones Gremiales y Asociaciones de Consumidores podrán renovar su Directorio dentro del plazo de tres meses de prórroga legal dispuesto por la Ley N° 21.239, de 23 de junio de 2020 (este plazo comenzó a correr el 1° de octubre de 2021 y concluirá el 1° de enero de 2022). Es importante recalcar que después de esa fecha, el mandato de dicho órgano perderá su vigencia.  Por su parte, la misma obligación tendrán las Cooperativas para la elección de su Consejo de Administración. Según, lo dispuesto por la Ley N° 21.344, de 16 de junio de 2021, se estableció el plazo de tres meses para la celebración de la Junta General de Socios, una vez concluido el estado de excepción.  El estado de emergencia que rigió en el país desde marzo de 2020 permitió, entre otras cosas, decretar cuarentenas, toques de queda y cierres de frontera.  El jefe de la División de Asociatividad y Cooperativas, José Manuel Henriquez, señaló “hacemos un llamado para que las cooperativas, asociaciones gremiales y de consumidores renueven sus órganos de administración por vías remotas, utilizando la tecnología disponible remitiendo la información a través de nuestra plataforma DAES Digital, dispuesta en la página asociatividad.economia.cl”.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</si>
  <si>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migración de empresa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</si>
  <si>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</si>
  <si>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NACIONAL DE PENSIONADOS BANCARIOS A.G.</t>
  </si>
  <si>
    <t>Junto con saludar, informamos a usted que en atención a su consulta realizada el día  11 de  enero 2022 en nuestras Oficinas SIAC (Sistema Integral de Información y Atención Ciudadana) del Ministerio de Economía, Fomento y Turismo, le informo que fue ingresado con el  ID 178729 el 06 de diciembre 2021 y derivado a DAES para su tramitación y posterior respuesta, el plazo de respuesta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</si>
  <si>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ASOCIACION GREMIAL COMERCIANTES DEL DESIERTO C.D.D. A.G., para actualización directorio, documentación ingresada en octubre 2021</t>
  </si>
  <si>
    <t>Junto con saludar, en relación a su consulta, por favor comunicarse con la fiscalizadora financiera, Patricia Ortega al correo portega@economia.cl ID 187049 quien esta a cargo de dar respuesta al proceso mencionado.  En cuanto a Registro contactarse con abogado Sr. Santiago Undurraga, correo sundurraga@economia.cl  ID 187048  Ante cualquier dificultad no dude en contactarnos a los siguientes números telefónicos 224733785-224733860-224733461- 224733810.   Atentamente, Gregoria Pérez Torres Sistema integral de Información y Atención Ciudadana (Siac)  Subsecretaría de Economía y Empresas de Menor Tamaño. https://www.economia.gob.cl/ https://siacciudadano.economia.cl/</t>
  </si>
  <si>
    <t>GPT Solicita certificado de vigencia de  ASOCIACIÓN GREMIAL DE PENSIONADOS, JUBILADOS, MONTEPIADAS DE ADMINISTRADORAS DE FONDOS DE PENSIONES Y COMPAÑÍAS DE SEGUROS DE CHILE - ASPENJUMCHI A.G.</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</si>
  <si>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</si>
  <si>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de ASOCIACION NACIONAL DE PROFESORAS Y PROFESORES JUBILADOS - ANAPROJ A.G.</t>
  </si>
  <si>
    <t>Junto con saludar, informamos a usted que se realizan consulta a DAES, y debe modificar extracto y publicar en Diario Oficial.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</si>
  <si>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REGION DE ATACAMA</t>
  </si>
  <si>
    <t>GPT Consulta por trámite de constitución asociación gremial</t>
  </si>
  <si>
    <t>Junto con saludar, en relación a su consulta, se le dará los contactos de los capacitadores de la Division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</si>
  <si>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ASOCIACION GREMIAL DE ABOGADOS LABORISTAS</t>
  </si>
  <si>
    <t>En atención a su trámite realizado el día  11 de  enero 2022 en nuestras Oficinas SIAC (Sistema Integral de Información y Atención Ciudadana) del Ministerio de Economía, Fomento y Turismo, le informo que fue ingresado con el  ID 46742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</si>
  <si>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ASOCIACION GREMIAL DE TAXIS COLECTIVOS LINEA 11</t>
  </si>
  <si>
    <t>Junto con saludar, informamos a usted que en atención a su trámite realizado el día  11 de  enero 2022 en nuestras Oficinas SIAC (Sistema Integral de Información y Atención Ciudadana) del Ministerio de Economía, Fomento y Turismo, le informo que fue ingresado con el  ID 46747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</si>
  <si>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Reitera reclamo  en contra de la ASOCIACIÓN GREMIAL DE DUEÑOS DE TAXIS COLECTIVOS ARAUCANÍA LÍNEA 11 DE TEMUCO, respuesta ordinario ° 2890 de 19 de agosto. 2020</t>
  </si>
  <si>
    <t>Junto con saludar, informamos a usted que en atención a su trámite realizado el día  11 de  enero 2022 en nuestras Oficinas SIAC (Sistema Integral de Información y Atención Ciudadana) del Ministerio de Economía, Fomento y Turismo, le informo que fue ingresado con el  ID 46757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</si>
  <si>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Quisiera agradecer y felicitar la excelente atención que la ejecutiva Jannette Sanhueza del Call Center del Registro de Empresas me ha brindado. Desde la migración hasta la transformación de mi empresa, fue un apoyo fundamental con cual conté y que de no haber existido, no habría llegado a concretar de manera tan expedita. Mencionar que me atendieron 2 ejecutivos aparte de ella pero ninguno me atendió con la disposición y claridad con la que ella me atendió.</t>
  </si>
  <si>
    <t>Junto con saludar y en respuesta a sus felicitaciones en la que nos indica lo siguiente:    Quisiera agradecer y felicitar la excelente atención que la ejecutiva Jannette Sanhueza del Call Center del Registro de Empresas me ha brindado. Desde la migración hasta la transformación de mi empresa, fue un apoyo fundamental con cual conté y que de no haber existido, no habría llegado a concretar de manera tan expedita. Mencionar que me atendieron 2 ejecutivos aparte de ella pero ninguno me atendió con la disposición y claridad con la que ella me atendió.    Le informamos que nos complace saber que su experiencia con nuestra ejecutiva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Le haremos llegar su agradecimiento a Jeannette como también al jefe de la Unidad.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</si>
  <si>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Solicita instrucciones para reactivar COOPERATIVA DE SERVICIO DE VERANEO, RECREACION Y DESCANSO ROCAS DE CORDOVA LIMITADA, por terreno que quedo pendiente</t>
  </si>
  <si>
    <t>Junto con saludar, informamos a usted que se hace entrega la información y se contacta con Srta. Carmen Cavieres, correo electrónico ccavieres@economia.cl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</si>
  <si>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como enviar documentos a DAES</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</si>
  <si>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</si>
  <si>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Ingresa documentación renovación directorio de ASOCIACIÓN GREMIAL NACIONAL DE MUJERES RURALES E INDÍGENAS - ANAMURI A.G.</t>
  </si>
  <si>
    <t>eJunto con saludar, informamos a usted que En atención a su trámite realizado el día  11 de  enero 2022 en nuestras Oficinas SIAC (Sistema Integral de Información y Atención Ciudadana) del Ministerio de Economía, Fomento y Turismo, le informo que fue ingresado con el  ID 46761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</si>
  <si>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Gabinete Subsecretario</t>
  </si>
  <si>
    <t>Solicito información respecto a la respuesta del Subsecretario MOP, al Ord. ID 34.845 de 22-10-2021, que reitera Ord. ID 29832, Materia: Sobre incorporación de Bienes al Patrimonio de ESVAL Ley 18.777</t>
  </si>
  <si>
    <t>Junto saludar, respecto a su consulta, cabe señalar que a la fecha no se ha recepcionado en esta Subsecretaría pronunciamiento por parte de la Subsecretaría de Obras Públicas respecto a la presentación de la empresa ESVAL S.A. con relación a su solicitud de traspaso de los lotes S-3 y S-4, correspondientes a servidumbres inscritas en el Conservador de Bienes Raíces de San Antonio.  Sin perjuicio de ello, cabe agregar que, se ha tomado contacto con dicha Secretaría a fin de solicitar el diligenciamiento del pronunciamiento requerido.      Atentamente,   División Jurídica   Sistema Integral de Información y Atención Ciudadana (SIAC).   Ministerio de Economía, Fomento y Turismo.   https://www.economia.gob.cl/    https://siacciudadano.economia.cl/</t>
  </si>
  <si>
    <t>Ingresa documentación ASOCIACION GREMIAL CHILENA EMPRESAS DE AGORITMOS ETICOS</t>
  </si>
  <si>
    <t>Junto con saludar, informamos a usted que en atención a su trámite realizado el día  11 de  enero 2022 en nuestras Oficinas SIAC (Sistema Integral de Información y Atención Ciudadana) del Ministerio de Economía, Fomento y Turismo, le informo que fue ingresado con el  ID 46765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</si>
  <si>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DE COMERCIANTES MAYORISTAS Y CHACAREROS DE SAN ANTONIO - ACOMA A.G.</t>
  </si>
  <si>
    <t>Junto con saludar, informamos a usted que en atención a su trámite realizado el día  11 de  enero 2022 en nuestras Oficinas SIAC Sistema Integral de Información y Atención Ciudadana) del Ministerio de Economía, Fomento y Turismo, le informo que fue ingresado con el  ID 46651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</si>
  <si>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si existirá una nueva prórroga para actualizar directorio de ASOCIACIÓN DE PROFESIONALES Y TÉCNICOS PARA LA INCLUSIÓN LABORAL ASOCIACIÓN GREMIAL</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</si>
  <si>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</si>
  <si>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Estimado equipo, buenas tardes. Necesito realizar una consulta rápida. Tengo una empresa de capitales 100% chilenos que necesito contratar un programador de origen Colombiano y viviendo en Chile. Me hablaron de la Visa Tech, pero no encuentro información de cómo podemos tramitarla. Me podrían ayudar? muchas gracias.</t>
  </si>
  <si>
    <t>Junto con saludar, informamos a usted que la Visa Tech es un beneficio al que acceden las empresas del ámbito de los servicios tecnológicos,  y las compañías participantes del programa Start Up Chile, que requieran contratar personal extranjero altamente calificado y que no se encuentren disponibles en el territorio nacional.  ¿Cuáles son los requisitos para obtener la Visa Tech- InvestChile?  Todo extranjero, profesional o técnico de las áreas de ciencia y tecnología, o con una connotada experiencia en innovación, que se encuentre en Chile o en el extranjero,  a ser  contratado/a, como trabajador dependiente, por empresas del sector de servicios tecnológicos, que cuenten con una carta de invitación y/o certificado de patrocinio de InvestChile en el caso de empresas de capitales extranjeros; de Start Up Chile si están asociadas a este programa; o de la Subsecretaría de Economía si se trata de empresas nacionales.  Teléfono de contacto 226639200  Atentamente, Sistema Integral de Información y Atención Ciudadana (Siac)  Subsecretaría de Economía y Empresas de Menor Tamaño.  https://www.economia.gob.cl/ https://siacciudadano.economia.cl/</t>
  </si>
  <si>
    <t>GPT Realiza consultas relativa a elecciones de COOPERATIVA DE SERVICIOS DE VERANEO LONQUIMAY LTDA.</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</si>
  <si>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</si>
  <si>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ingreso de documentación de ASOCIACIÓN GREMIAL MINERA DE CATEMU</t>
  </si>
  <si>
    <t>Junto con saludar, informamos a usted que en atención a su consulta realizada el día  11 de  enero 2022 a nuestras Oficinas SIAC Sistema Integral de Información y Atención Ciudadana) del Ministerio de Economía, Fomento y Turismo, le informo que fue ingresado con el  ID 46601, con fecha 10 de enero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</si>
  <si>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ASOCIACION GREMIAL TRANSPORTE INKACOYA</t>
  </si>
  <si>
    <t>Junto con saludar, le comento que para conocer el estado de la documentación deberá contactarse con la secretaría de la División de Asociatividad y Cooperativas al teléfono 224733454.  Atentamente,  División de Asociatividad y Cooperativas  Sistema Integral de Información y Atención Ciudadana (SIAC).     Subsecretaría de Economía y Empresas de Menor Tamaño.  https://www.economia.gob.cl/    https://siacciudadano.economia.cl</t>
  </si>
  <si>
    <t>GPT Viene a retirar extracto de ASOCIACION GREMIAL DE LA BELLEZA Y AFINES SANTIAGO PONIENTE</t>
  </si>
  <si>
    <t>Junto con saludar, informamos a usted que se hace entrega de documento solicitado.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</si>
  <si>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 DIA. JUNTO CON SALUDAR QUERIA INFORMAR EL CAMBIO DE NUESTRO DOMICILIO LABORAL.  SOMOS LA 49 NOTARIA DE SANTIAGO Y NOS TRASLADAMOS A AMUNATEGUI 73.</t>
  </si>
  <si>
    <t>Junto con saludarle y en respuesta a su consulta, en la que nos indica lo siguiente:   buen día. junto con saludar quería informar el cambio de nuestro domicilio laboral. somos la 49 notaria de Santiago y nos trasladamos a Amunátegui 73.  Le informamos que hemos cambiado la dirección del notario en nuestros registros. Informamos, además, que el actual notario no se encuentra en el listado de “notarias”, por tanto requerimos una copia del decreto de nombramiento.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</si>
  <si>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GPT Ingresa carta conductora  y Acta de Asamblea N° 118-119 de ASOCIACIÓN GREMIAL DE DUEÑOS DE TAXIS COLECTIVOS URBANOS DE LA PROVINCIA DE LOS ANDES, QUINTA REGIÓN Y ANEXOS PUCARÁ</t>
  </si>
  <si>
    <t>Junto con saludar, informamos a usted que en atención a su trámite realizado el día  12 de  enero 2022 en nuestras Oficinas SIAC (Sistema Integral de Información y Atención Ciudadana) del Ministerio de Economía, Fomento y Turismo, le informo que fue ingresado con el  ID 46835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</si>
  <si>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GPR Solicita certificado de vigencia de COOPERATIVA DE AHORRO Y CREDITO PARA EL DESARROLLO FINANCOOP</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</si>
  <si>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</si>
  <si>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de ASOCIACION DE CONSUMIDORES Y USUARIOS DE CHILE-AGRECU – AGRECU – AGRECU CHILE</t>
  </si>
  <si>
    <t>Junto con saludar, le informo que se encuentra en trámite, documentación ingresada el 13 de septiembre 2021, se converso con abogada Consuelo Muñoz, correo cmunoz@economia.cl, respuesta estaría en una semana.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</si>
  <si>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de ASOCIACIÓN DE PEQUEÑOS PRODUCTORES AGRÍCOLAS DIGUILLÍN A. G. para llenar cargo vacante por fallecimiento titular</t>
  </si>
  <si>
    <t>Junto con saludar, le informo que ingreso documentación el 24 de noviembre 2021, fue derivada a Daes, para realizar su registro con ID 192896, contacto abogados:  Srta. Consuelo Muñoz, correo cmunoz@economia.cl Sr. Santiago Undurraga, corro sundurraga@economia.cl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</si>
  <si>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informo que ingreso documentación el 24 de noviembre 2021, fue derivada a Daes, para realizar su registro con ID 192896, contacto abogados:  Srta. Consuelo Muñoz, correo cmunoz@economia.cl Sr. Santiago Undurraga, corro sundurraga@economia.cl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</si>
  <si>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REGION DE LOS RIOS</t>
  </si>
  <si>
    <t>Estimados(as), durante los dos últimos años, he realizado un sinfín de trámites en el registro de empresas y sociedades. En todos ellos, cada vez que he requerido asistencia, por cualquiera de los medios que tienen disponibles, he recibido una atención excepcional.  Particularmente, en el último requerimiento de una rectificación, hice una solicitud de prioridad a mi caso, ya que la empresa a la que estaba asesorando necesitaba urgente poder continuar con su aumento de capital, por tanto obtener respuesta respecto de su rectificación. A un trámite que normalmente demora 30 días, fue atendida mi solicitud y resuelta en menos de una semana. Más que nada, me tomo estos minutos para agradecer a todos quienes conforman el sistema de asistencia de empresa en un día, con quienes siempre he recibido una atención excepcional. Atte,   Camila Royo Medina.</t>
  </si>
  <si>
    <t>Junto con saludarle y en respuesta a su felicitación en que nos indica lo siguiente:   Estimados(as), durante los dos últimos años, he realizado un sinfín de trámites en el registro de empresas y sociedades. En todos ellos, cada vez que he requerido asistencia, por cualquiera de los medios que tienen disponibles, he recibido una atención excepcional. Particularmente, en el último requerimiento de una rectificación, hice una solicitud de prioridad a mi caso, ya que la empresa a la que estaba asesorando necesitaba urgente poder continuar con su aumento de capital, por tanto obtener respuesta respecto de su rectificación. A un trámite que normalmente demora 30 días, fue atendida mi solicitud y resuelta en menos de una semana. Más que nada, me tomo estos minutos para agradecer a todos quienes conforman el sistema de asistencia de empresa en un día, con quienes siempre he recibido una atención excepcional. Atte, Camila Royo Medina.  Le informamos que nos complace saber que su experiencia con nuestra área de atención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y el equipo del Registro de Empresas y Sociedades.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t>
  </si>
  <si>
    <t>GPT Ingresa documentación de FEDERACION DE COOPERATIVAS CAMPESINAS Y ORGANIZACIONES SILVOAGROPECUARIAD LTDA.</t>
  </si>
  <si>
    <t>Junto con saludar, informamos a usted que en atención a su trámite realizado el día  12 de  enero 2022 en nuestras Oficinas SIAC (Sistema Integral de Información y Atención Ciudadana) del Ministerio de Economía, Fomento y Turismo, le informo que fue ingresado con el  ID 46877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</si>
  <si>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Realiza consultas sobre la asamblea y como enviar documentación al ministerio de ASOCIACION GREMIAL TITERES CHILE - TITERES CHILE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</si>
  <si>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</si>
  <si>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INFORMACIÓN PARA REALIZAR ASAMBLEA Y ENVIAR DOCUMENTACION A MINISTERIO DE ECONOMIA DE ASOCIACIÓN GREMIAL DE TAXISTAS COLECTIVOS EL BOSQUE</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</si>
  <si>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</si>
  <si>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situación de COOPERATIVA AGRICOLA CASTAÑAS DE LA ARAUCANIA</t>
  </si>
  <si>
    <t>Junto con saludar, le informo, que dicha cooperativa se encuentra vigente, y ya puede solicitar certificado de vigencia.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</si>
  <si>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listado de socios de ASOCIACIÓN GREMIAL DE DUEÑOS DE CAMIONES DE PUENTE ALTO</t>
  </si>
  <si>
    <t>Junto con saludar, le informamos a usted que su requerimiento corresponde a una Solicitud Acceso a la Información Pública- Ley N° 20.285 (Transparencia Pasiva), su consulta quedo ingresada http://www.portaltransparencia.cl/PortalPdT/ingreso-sai-v2?idOrg=999 Podrá conocer el estado de su solicitud en este portal ingresando el Código identificador AH001T0005881 de tu solicitud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https://siacciudadano.economia.cl/</t>
  </si>
  <si>
    <t>Reclamo</t>
  </si>
  <si>
    <t>Buen día,   Vengo en dejar un reclamo por la pésima disposición de una de sus funcionarias encargada de contestar preguntas del Registro de Empresas y Sociedades. Decir que el trato fue ordinario es poco, el tratar al ciudadano como idiota no es una forma esperable de una funcionaria que debe actuar con la dignidad acorde al cargo de un ente estatal. Por favor, instruir a los funcionarios en cuanto al trato al ciudadano, no cayendo en un trato peyorativo al responder dudas, que por algo existe el canal de respuestas, entendiendo que no hay preguntas tontas.  La llamada fue realizada el día 12 de enero del presente año, a las 17:06, para que logren identificar a la funcionaria y por último, le llamen la atención.  Saludos cordiales.</t>
  </si>
  <si>
    <t>Junto con saludar y en respuesta a su reclamo en que nos indica lo siguiente:   Buen día, Vengo en dejar un reclamo por la pésima disposición de una de sus funcionarias encargada de contestar preguntas del Registro de Empresas y Sociedades. Decir que el trato fue ordinario es poco, el tratar al ciudadano como idiota no es una forma esperable de una funcionaria que debe actuar con la dignidad acorde al cargo de un ente estatal. Por favor, instruir a los funcionarios en cuanto al trato al ciudadano, no cayendo en un trato peyorativo al responder dudas, que por algo existe el canal de respuestas, entendiendo que no hay preguntas tontas. La llamada fue realizada el día 12 de enero del presente año, a las 17:06, para que logren identificar a la funcionaria y por último, le llamen la atención. Saludos cordiales. Lamentamos profundamente la respuesta que usted ha recibido por parte de nuestra agente. Informamos que ya hemos tomado medidas internas respecto de la mala atención y al trato que usted ha recibido. Reciba nuestras disculpas por esta incómoda situación, la funcionaria en cuestión no representa el actuar del resto del equipo.  En caso de necesitar ayuda nuevamente, le sugerimos tomar contacto directo con la coordinadora del área al fono 224733464 o bien a su correo vdiaz@economia.cl.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Ministerio de Economía, Fomento y Turismo https://www.economia.gob.cl/</t>
  </si>
  <si>
    <t>2.2</t>
  </si>
  <si>
    <t>GPT Solicita listado de socios de ASOCIACIÓN GREMIAL DE DUEÑOS DE CAMIONES INDEPENDENCIA</t>
  </si>
  <si>
    <t>Junto con saludar, le informamos a usted que su requerimiento corresponde a una Solicitud Acceso a la Información Pública- Ley N° 20.285 (Transparencia Pasiva), su consulta quedo ingresada http://www.portaltransparencia.cl/PortalPdT/ingreso-sai-v2?idOrg=999 Podrá conocer el estado de su solicitud en este portal ingresando el Código identificador AH001T0005883 de tu solicitud.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https://siacciudadano.economia.cl/</t>
  </si>
  <si>
    <t>GPT Consulta por ingreso de documentación de COOPERATIVA DE SERVICIOS DE AGUA POTABLE Y SANEAMIENTO AMBIENTAL EL GRANIZO LIMITADA</t>
  </si>
  <si>
    <t>Junto con saludar, le informo documentación ingreso el 10 de enero 2021 a Legal, designado abogada Francisca Rojas, ID 198329, el plazo para dar respuesta es de 30 días hábiles, además le informo que si requiere solicitar documentación, lo debe hacer en el Portal de Transparencia.  https://www.portaltransparencia.cl/PortalPdT/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</si>
  <si>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numero de ingreso de los antecedentes enviados al correo de oficina de partes para la División de Asociatividad y Cooperativas. Actualización de directorio  ASOCIACIÓN GREMIAL CÁMARA DE COMERCIO, SERVICIOS Y TURISMO DE LOS ÁNGELES.</t>
  </si>
  <si>
    <t>Junto con saludar, de acuerdo con lo conversado vía telefónica, le informamos que los antecedentes ingresados a la división de Asociatividad y Cooperativa se encuentran en el área registro de la división para sus tramitación y posterior respuesta con el numero de ingreso 46350.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</si>
  <si>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GPT Consulta por ingreso documentos de COOPERATIVA DE ABASTECIMIENTO Y SERVICIOS DE LOS INDUSTRIALES DE LA MADERA DE VALPARAISO Y ACONCAGUA LIMITADA</t>
  </si>
  <si>
    <t>Junto con saludar, informamos a usted que en atención a su consulta  realizada el día  13 de  enero 2022 a nuestras Oficinas SIAC (Sistema Integral de Información y Atención Ciudadana) del Ministerio de Economía, Fomento y Turismo, le informo que fue ingresado con el  ID 198964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</si>
  <si>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Consulta por estado de certificado de vigencia de la ASOCIACION GREMIAL DE LAS RESIDENCIAS PARA ADULTOS MAYORES A.G. - AGRAM</t>
  </si>
  <si>
    <t>Junto con saludar, de acuerdo a lo conversado vía telefónica, le informamos que se adjunta el certificado de vigencia actualizado de la ASOCIACION GREMIAL DE LAS RESIDENCIAS PARA ADULTOS MAYORES A.G. - AGRAM, el cual esta disponible en la pagina de asociatividad y cooperativas en el siguiente enlace https://tramites.economia.gob.cl/Certificado/Emitir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</si>
  <si>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información para migración de empresa creada en sistema simplificado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</si>
  <si>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</si>
  <si>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de decretos del Ministerio de Obras Publicas.</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</si>
  <si>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</si>
  <si>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Ingresa documentación COOPERATIVA DE SERVICIOS DE VERANEO, RECREACIÓN Y DESCANSO EL BOSQUE DE CASTILLA LIMITADA</t>
  </si>
  <si>
    <t>Junto con saludar, informamos a usted que en atención a su trámite realizado el día  13 de  enero 2022 en nuestras Oficinas SIAC (Sistema Integral de Información y Atención Ciudadana) del Ministerio de Economía, Fomento y Turismo, le informo que fue ingresado con el  ID 46928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</si>
  <si>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por desvinculación de socio de la COOPERATIVA DE SERVICIOS CENTRO COMERCIAL ALAMEDA MAIPÚ</t>
  </si>
  <si>
    <t>Junto con saludar, de acuerdo a lo conversado, le informamos que fue comunicado telefónicamente con Cristian Perez Ojeda de la División de Asociatividad y Cooperativa. Considerando en relación a su consulta debe regirse por lo que esta establecido en los estatutos principalmente tomando en conocimiento las causales de desvinculación de COOPERATIVA DE SERVICIOS CENTRO COMERCIAL ALAMEDA MAIPÚ.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</si>
  <si>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GPT Consulta por reclamo en contra ASOCIACIÓN GREMIAL AGROPECUARIA DE COLONOS RURALES, PANAMERICANA CRUCE DE ARIQUILDA</t>
  </si>
  <si>
    <t>Junto con saludar, informamos a usted que en atención a su consulta realizada el día  13 de  enero 2022 a nuestras Oficinas SIAC (Sistema Integral de Información y Atención Ciudadana) del Ministerio de Economía, Fomento y Turismo, le informo que fue ingresado con el  ID 44571, el 17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</si>
  <si>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para reactivar ASOCIACIÓN GREMIAL DE INDUSTRIALES DE LA PINTANA "ASIP"</t>
  </si>
  <si>
    <t>Junto con saludar, le informo documentación fue ingresada el 29 de diciembre de 2021  a nuestras Oficinas SIAC (Sistema Integral de Información y Atención Ciudadana) del Ministerio de Economía, Fomento y Turismo, le informo que fue ingresado con los  ID 197436 - 197437 y derivado a DAES con fecha 04 de enero 2022, para su tramitación y posterior respuesta, tiempo de respuesta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</si>
  <si>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informa que se encuentra caída el link contacto de la página de DIVISION DE ASOCIATIVIDAD Y ECONOMIA SOCIAL, desde hace más de tres semanas</t>
  </si>
  <si>
    <t>Junto con saludar y ante su consulta, comentar que la página ha estado permanentemente activa. Además precisar que la página corresponde a la División de Asociatividad y Cooperativas, dado que hace más de tres años que no existe la División de Asociatividad y Economía Social, y que el link correcto de la página en funcionamiento es asociatividad.economia.cl.  Atentamente,  División de Asociatividad y Cooperativas  Sistema Integral de Información y Atención Ciudadana (SIAC).     Subsecretaría de Economía y Empresas de Menor Tamaño.  https://www.economia.gob.cl/    https://siacciudadano.economia.cl</t>
  </si>
  <si>
    <t>1.3</t>
  </si>
  <si>
    <t>JSA Solicita audiencia con Marcelo Torres Tapia de la División de Asociatividad y Cooperativas.</t>
  </si>
  <si>
    <t>Junto con saludar, de acuerdo a lo conversado le informamos que Marcelo Torres Tapia de la División de Asociatividad y Cooperativas lo atenderá de manera presencial en nuestras oficina de atención ciudad (SIAC) Alameda 1449 torre 2 local 7, el día 14 de enero a las 10:00.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</si>
  <si>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JSA Ingresa solicitud a través de formulario al departamento de oficina de partes para la división de Asociatividad y Cooperativas.</t>
  </si>
  <si>
    <t>Junto con saludar, en atención a su consulta realizada el día 13 de enero de 2022, a nuestras Oficinas SIAC (Sistema Integral Información y Atención Ciudadana) del Ministerio de Economía, Fomento y Turismo, le informo que fue ingresado a Oficina de Partes, N°46951,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</si>
  <si>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actualizar directorio de la COOPERATIVA DE SERVICIO DE AGUA POTABLE DE PANGUILEMO Y ALTO PANGUE LIMITADA</t>
  </si>
  <si>
    <t>Junto con saludar, de acuerdo a lo conversado vía telefónica, le informamos para actualizar nuevo directorio debe regirse por lo que esta establecido en los estatutos de la COOPERATIVA DE SERVICIO DE AGUA POTABLE DE PANGUILEMO Y ALTO PANGUE LIMITADA.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</si>
  <si>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JSA Solicita certificado de vigencia, estatutos actualizados, anotaciones y constitución de su empresa  KUKINUTS SpA</t>
  </si>
  <si>
    <t>Junto con saludar, de acuerdo con lo conversado, envió enlace para obtener certificado de vigencia, estatutos actualizados y anotaciones https://www.registrodeempresasysociedades.cl/ObtenerCertificadosHome.aspx Para obtener la constitución de su empresa o modificaciones realizadas en el siguiente enlace https://www.registrodeempresasysociedades.cl/BuscarActuaciones.aspx Debe considerar que estos certificados son de manera gratuita y solo debe ingresar con el Rut de su empresa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</si>
  <si>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constituir una Asociación Gremial.</t>
  </si>
  <si>
    <t>Junto con saludar,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de que los socios sean personas jurídicas se solicita por cada entidad, fotocopia de la escritura, certificado de vigencia en original y poder de representación en caso de asistir un tercero en representación de la empresa. La persona natural solo debe tener cedula de identidad vigente, solo eso.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en relación a su consulta, hago envió de la información solicitada por usted,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24733898 Cristian Pérez (Ingeniero Comercial), cperez@economia.cl y Tel: (56) 2 24733833??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</si>
  <si>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Empresas o microempresas</t>
  </si>
  <si>
    <t>A quien corresponda. Junto con saludar, quisiera comentar primero es que soy beneficiaria del fondo de Sercotec Formalízate, el cual solicita conformar la empresa y yo lo hice en "Empresa en un día" y  he tenido inconvenientes en el cobro de los cheques del fondo y en el banco Chile, comenta es un error que han identificado que sucede en la pagina al conformar la Empresa, y Se trata del Título Tercero: de la administración social.- Artículo Sexto; "La sociedad será administrada conjuntamente e indistintamente por un Gerente General y un Administrador" El problema se suscita en "Conjuntamente" ya que la Fiscal del Banco de Chile, indica que se no puede ser la misma persona en Gerente General y Administración ya que no me puedo "separarme" para asistir "conjuntamente" Adicional me comenta que ya a sucedido ese error pero los afectados lo han modificado, sin embargo son opciones casi automáticas de la página empresa en un día y que la finalidad es precisamente hacerlo fácil, pero el trámite lo realice junto a mi asesor de Sercotec. Hoy he ingresado a la pagina para ver si efectivamente había cometido un error, pero las opciones que marcamos van generando las casillas a rellenar o elegir, adjuntare 2 imágenes, en la primera se puede marcar las casillas gerente y administración + cantidad y anotó 1 (por que solo seré yo bajo estos cargos) por consecuencia abre mas opciones y dentro de ella "Administración conjunta e indistinta" la cual seleccionamos y para la pregunta sobre nombrar gerente y administradores en los estatutos? marco "Si" e indica que en el paso 2 se solicitara identificar al Gerente y Administrador, y en el paso 2 muestra "Resumen de accionistas Ingresados" los cuales están completos, y yo Gloria Cancino Figuró como Accionista, Rep ante SII, Gerente y Administrador, entonces la pregunta es ¿Si paso por Registro de Empresas y Sociedades, Sercotec, SII, Inapi, por que solo el banco cuestiona el documento? Por qué debo asumir el costo de un "Error" de Sistema según el banco, el cual la misma Fiscalizadora admitió la existencia de ese error, pero los afectados lo han arreglado para cobrar, sin embargo dicha modificación, me comentaron que sale $100.000 pesos los honorarios del notario, las cuales no tengo como pagarlo, ya que tengo los cheques retenidos, sin embargo no es un costo que yo deba asumir.  ?Adicional no comprendo por que, si llevo al banco la documentación requerida y en la cual estoy autorizada y habilitada para gestionar tramitaciones y cobros de mi empresa no puedo hacerlo estando con mi rut y mi presencia in situ, adicional y para efecto del cobro no importa si tengo 2 cargos dentro de mi empresa, mientras esté facultado. ?Quedo atenta. ?Saludos</t>
  </si>
  <si>
    <t>Junto con saludarle y en respuesta a su reclamo, en la que nos indica lo siguiente:   A quien corresponda. Junto con saludar, quisiera comentar primero es que soy beneficiaria del fondo de Sercotec Formalízate, el cual solicita conformar la empresa y yo lo hice en "Empresa en un día" y he tenido inconvenientes en el cobro de los cheques del fondo y en el banco Chile, comenta es un error que han identificado que sucede en la pagina al conformar la Empresa, y Se trata del Título Tercero: de la administración social.- Artículo Sexto; "La sociedad será administrada conjuntamente e indistintamente por un Gerente General y un Administrador" El problema se suscita en "Conjuntamente" ya que la Fiscal del Banco de Chile, indica que se no puede ser la misma persona en Gerente General y Administración ya que no me puedo "separarme" para asistir "conjuntamente" Adicional me comenta que ya a sucedido ese error pero los afectados lo han modificado, sin embargo son opciones casi automáticas de la página empresa en un día y que la finalidad es precisamente hacerlo fácil, pero el trámite lo realice junto a mi asesor de Sercotec. Hoy he ingresado a la pagina para ver si efectivamente había cometido un error, pero las opciones que marcamos van generando las casillas a rellenar o elegir, adjuntare 2 imágenes, en la primera se puede marcar las casillas gerente y administración + cantidad y anotó 1 (por que solo seré yo bajo estos cargos) por consecuencia abre mas opciones y dentro de ella "Administración conjunta e indistinta" la cual seleccionamos y para la pregunta sobre nombrar gerente y administradores en los estatutos? marco "Si" e indica que en el paso 2 se solicitara identificar al Gerente y Administrador, y en el paso 2 muestra "Resumen de accionistas Ingresados" los cuales están completos, y yo Gloria Cancino Figuró como Accionista, Rep ante SII, Gerente y Administrador, entonces la pregunta es ¿Si paso por Registro de Empresas y Sociedades, Sercotec, SII, Inapi, por que solo el banco cuestiona el documento? Por qué debo asumir el costo de un "Error" de Sistema según el banco, el cual la misma Fiscalizadora admitió la existencia de ese error, pero los afectados lo han arreglado para cobrar, sin embargo dicha modificación, me comentaron que sale $100.000 pesos los honorarios del notario, las cuales no tengo como pagarlo, ya que tengo los cheques retenidos, sin embargo no es un costo que yo deba asumir. ?Adicional no comprendo por que, si llevo al banco la documentación requerida y en la cual estoy autorizada y habilitada para gestionar tramitaciones y cobros de mi empresa no puedo hacerlo estando con mi rut y mi presencia in situ, adicional y para efecto del cobro no importa si tengo 2 cargos dentro de mi empresa, mientras esté facultado. Quedo atenta. Saludos  Le informamos que su consulta está siendo atendida por nuestro departamento jurídico e informático, existe una consulta idéntica a esta mediante el Ticket #930903, por lo tanto, daremos una pronta respuesta mediante el ticket, esta respuesta será enviada a su correo electrónico mox.spa21@gmail.com.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 https://www.economia.gob.cl/  https://siacciudadano.economia.cl/</t>
  </si>
  <si>
    <t>1.1</t>
  </si>
  <si>
    <t>Necesito una copia de los estatutos vigentes de la Asociación Gremial Arte Contemporáneo Asociado - ACA A.G.  Los estatutos disponibles en la página de la asociación son los del 2005 y estos fueron modificados en el 2014 como figura en el certificado adjunto. ¿Dónde puedo solicitar una copia de los estatutos vigentes 2014?  Gracias de antemano, saludos cordiales.</t>
  </si>
  <si>
    <t>Junto con saludar, le informamos a usted que su requerimiento corresponde a una Solicitud Acceso a la Información Pública- Ley N° 20.285 (Transparencia Pasiva), Debe ingresar a http://www.portaltransparencia.cl/ para hacer solicitud.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https://siacciudadano.economia.c</t>
  </si>
  <si>
    <t>Estimados: Junto con saludar, quisiera recibir información sobre los requisitos que establece la ley para ofrecer el servicio turístico de Salto en Bungee, así como el marco legal de esta actividad en nuestro país, si es que es necesario contar con algún seguro contra accidentes, y de las sanciones sobre el incumplimiento de alguna de estas normas. Sin otro particular, me despido. Atte. Edgard Andrés Ortiz Sepúlveda - Abogado.</t>
  </si>
  <si>
    <t>Junto con saludar y señalarle que la Subsecretaría de Turismo ha tomado conocimiento de su requerimiento realizado mediante nuestro Sistema Integral de Información y Atención Ciudadana (SIAC), le informamos a usted que, en virtud de su consulta, la Subsecretaría de Turismo no le corresponde dentro de las funciones internas la regulación de los servicios, particularmente en este caso, el salto en bungee. Con respecto a su consulta recomiendo pueda realizarla al Servicio Nacional de Turismo (SERNATUR), organismo que certifica a empresas en actividades de turismo aventura. Por tanto, este organismo puede tener mayores antecedentes con respecto a su solicitud de normativas.   Esperamos que esta información sea de utilidad para los propósitos señalados.  Saluda atentamente, Subsecretaría de Turismo Sistema Integral de Información y Atención Ciudadana (SIAC). www.subturismo.gob.cl</t>
  </si>
  <si>
    <t>GPT Solicita dirección para enviar correspondencia  de ASOCIACIÓN GREMIAL DE OPERADORES, FABRICANTES E IMPORTADORES DE ENTRETENIMIENTOS ELECTRÓNICOS A.G. - FIDEN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</si>
  <si>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</si>
  <si>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solicitud de certificado de vigencia de ASOCIACIÓN GREMIAL - TRABAJADORES MUNICIPALES JUBILADOS Y MONTEPIADAS DE SANTIAGO</t>
  </si>
  <si>
    <t>Junto con saludar, informamos a usted que en atención a su consulta realizada el día  14 de  enero 2022 en nuestras Oficinas SIAC (Sistema Integral de Información y Atención Ciudadana) del Ministerio de Economía, Fomento y Turismo, le informo que fue ingresado con el  ID 179205 con fecha  16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</si>
  <si>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que indique la fecha de termino del directorio de  COOPERATIVA DE VIVIENDA CERRADA RENACER DE PELVIN</t>
  </si>
  <si>
    <t>Junto con saludar, informamos a usted que en atención a su trámite realizado el día  14 de  enero 2022 en nuestras Oficinas SIAC (Sistema Integral de Información y Atención Ciudadana) del Ministerio de Economía, Fomento y Turismo, le informo que fue ingresado con el  ID 47044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</si>
  <si>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copia de constitución de empresa</t>
  </si>
  <si>
    <t>Junto con saludar, informamos a usted que en atención a su consulta realizada el día 14 de enero 2022, al SIAC (Sistema Integral de Información y Atención Ciudadana), del Ministerio de Economía, Fomento y Turismo, le informo que para  buscar una empresa debe ir al sitio registrodeempresasysociedades.cl. la puede buscar por rut, razón social, fecha actuación o CVE.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</si>
  <si>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certificado de vigencia de la ASOCIACIÓN GREMIAL DE EMPRESARIOS DE TAXIS COLECTIVOS LÍNEA Nº 6 ARMONÍA DE TALCA</t>
  </si>
  <si>
    <t>Junto con saludar, de acuerdo a lo conversado vía telefónica, adjunto certificado de vigencia de la  ASOCIACIÓN GREMIAL DE EMPRESARIOS DE TAXIS COLECTIVOS LÍNEA Nº 6 ARMONÍA DE TALCA, el cual también podrá obtener a través de la pagina de la División de Asociatividad y Cooperativas en el siguiente enlace https://tramites.economia.gob.cl/Certificado/Emitir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</si>
  <si>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EXTRANJERO</t>
  </si>
  <si>
    <t>JSA Solicita contarse con el encargado de entidad acreditadora.</t>
  </si>
  <si>
    <t>Junto con saludar, de acuerdo a lo conversado vía telefónica, envió contacto encargado de Entidad Acreditadora Eduardo Espinoza Gutiérrez teléfono: 224733552 correo electrónico: eespinoza@economia.cl  Finalmente, si tuviera algún inconveniente puede contactarse con REGISTRO DE EMPRESA Y SOCIEDAD al Call Center teléfono: 224733686 ingresando su Rut, opción (7),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</si>
  <si>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ASOCIACION GREMIAL COMUNIDAD OASIS SAN GABRIEL - OASIS SAN GABRIEL C.A.G., para actualización directorio.</t>
  </si>
  <si>
    <t>Junto con saludar, y hecha las consultas al área de Registro de DAES, se indico que se dará prioridad a su trámite. Se indica como obtener certificado,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</si>
  <si>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si existe en registro de cooperaivas, la COOPERATIVA WELIWEN</t>
  </si>
  <si>
    <t>Junto con saludar, informo que no se encuentra en los registros  la  COOPERATIVA WELIWEN Solo se registra COOPERATIVA CAMPESINA WE LIWEN LIMITADA, Rol 4052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</si>
  <si>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de antecedentes ingresado a la División de Asociatividad y Cooperativa. Actualización de directorio de la CERTIFICADORES NACIONALES DE TRANSPORTE VERTICAL ASOCIACION GREMIAL - CENTRAVE A.G.</t>
  </si>
  <si>
    <t>Junto con saludar, de acuerdo con lo conversado vía telefónica, le informamos que los antecedentes ingresados a la división de Asociatividad y Cooperativa se encuentran en el área contable y en el área de registro de la división para sus tramitación y posterior respuesta con el numero de ingreso 45863.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</si>
  <si>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solicitud de certificado de registro histórico de la ASOCIACIÓN GREMIAL CONSEJO NACIONAL DE INSTITUCIONES PRIVADAS DE FORMACIÓN SUPERIOR - CONIFOS</t>
  </si>
  <si>
    <t>Junto con saludar, de acuerdo a lo conversado, le informamos que su solicitud será despachada el día de hoy a través de correo electrónico.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</si>
  <si>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constitución de cooperativa servicios Distribuidor Mayorista Cooperativo de Botilleros de Chile.</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</si>
  <si>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45729.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</si>
  <si>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obtener certificados de la empresa  INVERSIONES OYARZUN ESPINOZA SpA</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</si>
  <si>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va poder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</si>
  <si>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copia estatutos de COOPERATIVA DE SERVICIO DE TRANSPORTE DE PASAJEROS PEÑAFLOR - SANTIAGO LIMITADA rol 4798</t>
  </si>
  <si>
    <t>Junto con saludar, le informamos a usted que su requerimiento corresponde a una Solicitud Acceso a la Información Pública- Ley N° 20.285 (Transparencia Pasiva), su consulta quedo ingresada http://www.portaltransparencia.cl/PortalPdT/ingreso-sai-v2?idOrg=999 Podrá conocer el estado de su solicitud en este portal ingresando el Código identificador AH001T0005888 de tu solicitud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https://siacciudadano.economia.cl/</t>
  </si>
  <si>
    <t>JSA Solicita información para obtener certificado de vigencia de la CAMARA CHILENO TURCA DE COMERCIO ASOCIACION GREMIAL (A.G)</t>
  </si>
  <si>
    <t>Junto con saludar y en relación con su consulta, envió enlace para obtener certificado de vigencia a través de la pagina de Asociatividad y Cooperativas https://tramites.economia.gob.cl/Certificado/Emitir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</si>
  <si>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para enviar correspondencia de cooperativas a Ministerio de Economía</t>
  </si>
  <si>
    <t>JSA Solicita información sobre SELLO PRO PYME.</t>
  </si>
  <si>
    <t>Junto con saludar, de acuerdo a lo conversado vía telefónica, adjunto información para que tome conocimiento. Finalmente, si tuviera algún inconveniente puede contactarse con REGISTRO DE EMPRESA Y SOCIEDAD al Call Center teléfono: 224733686 ingresando su Rut, opción (3),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</si>
  <si>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ingreso de documentación para actualización directorio de COOPERATIVA DE SERVICIO DE AGUA POTABLE DE HUILQUIO DE CERRILLOS LIMITADA</t>
  </si>
  <si>
    <t>Junto con saludar, informamos a usted que en atención a su consulta realizada el día  14 de  enero 2022 en nuestras Oficinas SIAC (Sistema Integral de Información y Atención Ciudadana) del Ministerio de Economía, Fomento y Turismo, le informo que fue ingresado con el  ID 45657 con fecha 28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</si>
  <si>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COOPERATIVA DE SERVICIO DE VERANEO Y RECREACION YECO LTDA.</t>
  </si>
  <si>
    <t>Junto con saludar, informamos a usted que en atención a su trámite realizado el día  14 de  enero 2022 en nuestras Oficinas SIAC (Sistema Integral de Información y Atención Ciudadana) del Ministerio de Economía, Fomento y Turismo, le informo que fue ingresado con el  ID 47070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</si>
  <si>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Como agrupacion gremial feria panamerica sur de la ciudad de arica adjuntamos los documentos  que clarifican el previo registro de socios el cual reitera oficios pendientes esperando que la respuesta sea favorable</t>
  </si>
  <si>
    <t>Junto con saludar, le informamos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</si>
  <si>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Como agrupacion gremial feria panamericana sur de la ciudad de arica adjuntamos los documentos que clarifican el previo registro de nuevos socios y reitera los oficios pendientes esperando que la respuesta sea favorable.</t>
  </si>
  <si>
    <t>Junto con saludar, le informamos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</si>
  <si>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Como agrupacion gremial feria panamericana sur de la ciudad de arica numero personalidad juridica 3353 adjuntamos los documentos que clarifican el previo registro de nuevos socios y reitera los oficios pendientes esperando que la respuesta sea favorable.</t>
  </si>
  <si>
    <t>Junto con saludar, en atención a su requerimiento, se ha duplicado con el ingreso N° 105706, el cual será respondido con dicho número.    Atentamente, Sistema integral de Información y Atención Ciudadana (Siac) Subsecretaría de Economía y Empresas de Menor Tamaño. https://www.economia.gob.cl/ https://siacciudadano.economia.cl/</t>
  </si>
  <si>
    <t>Estimados, tengo una sociedad que acabo de crear y junto con eso, acabo de iniciar actividades en el SII, adjunto datos: RUT: 77.471.087-6 Razón Social o Nombre: ROCOBU MODA Y ESTILO SPA  Mi sociedad es tan nueva que ni siquiera hemos tenido ventas, pero cuando consultamos</t>
  </si>
  <si>
    <t>Junto con saludarle y en respuesta a su consulta, en la que nos indica lo siguiente:   Estimados, tengo una sociedad que acabo de crear y junto con eso, acabo de iniciar actividades en el SII, adjunto datos: RUT: 77.471.087-6 Razón Social o Nombre: ROCOBU MODA Y ESTILO SPA Mi sociedad es tan nueva que ni siquiera hemos tenido ventas, pero cuando consultamos.  Le informamos que la categoría “Empresa de Menor Tamaño” se activa cuando las empresas ya han tenido ingreso, por lo tanto, no es posible que su empresa posea la categorización aún.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</si>
  <si>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Hola:  Junto con saludar, me gustaría tener acceso a la base de datos de la ELE-5, pero que cuente con la identificación de las comunas a las que pertenece cada empresa, esto con el motivo de realizar un estudio para mi Tesis de Master en la Universidad de Almería, España, siendo su objetivo evaluar el impacto de las empresas familiares en la Provincia de Los Andes.  Le agradecería un montón me indicara la forma en que puedo obtener esta información.  Esperando su ayuda, se despide atentamente.  Jorge Contreras</t>
  </si>
  <si>
    <t>Junto con saludar, en relación con su consulta podemos señalar que, en la quinta versión de la encuesta no se publica la variable comuna en las bases de datos, debido a que el diseño del instrumento no considera tal dimensión. Ello tiene como consecuencia que su procesamiento no asegura que los resultados sean estadísticamente representativos.   A mayor abundamiento, se debe considerar que, tal componente es recogido por el Instituto Nacional de Estadísticas en el período de levantamiento, pero no es compartido con la Subsecretaría de Economía y EMT.  Esperamos que la respuesta sea de utilidad.  Atentamente,  División de Política Comercial e Industrial  Sistema Integral de Información y Atención Ciudadana (SIAC).  Ministerio de Economía, Fomento y Turismo  https://www.economia.gob.cl/  https://siacciudadano.economia.cl/</t>
  </si>
  <si>
    <t>Innovacion</t>
  </si>
  <si>
    <t>Horny Shriya sent you 2 messages yesterday. She is online now. Click the link below to view the message and reply to her.  https://sexlovers.club/chat/HornyShriya/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</si>
  <si>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</si>
  <si>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Estudiante Educacion Basica</t>
  </si>
  <si>
    <t>Sugerencia</t>
  </si>
  <si>
    <t>GPT Ingresa balance, ficha estadística, informes de COOPERATIVA DE SERVICIO Y PRESTAMO IDIEM UNIVERSIDAD DE CHILE LTDA</t>
  </si>
  <si>
    <t>Junto con saludar, informamos a usted que en atención a su trámite realizado el día  17 de  enero 2022 en nuestras Oficinas SIAC (Sistema Integral de Información y Atención Ciudadana) del Ministerio de Economía, Fomento y Turismo, le informo que fue ingresado con el  ID 47127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</si>
  <si>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actualización de directorio de una asociación  de consumidores.</t>
  </si>
  <si>
    <t>Junto con saludar, de acuerdo con lo conversado vía telefónica, envió antecedente que debe enviar a la División de Asociatividad y Cooperativas.   Es necesario que la asociación de consumidores mantenga actualizado su directorio, esto es, que se renueven los cargos de acuerdo a lo establecen los estatutos.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</si>
  <si>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respuesta a ingresos de COOPERATIVA MOLIFRUT LTDA</t>
  </si>
  <si>
    <t>Junto con saludar, adjunto oficio con instrucciones que se indican respecto a la Junta General de Socios de fecha 10 de junio 2021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</si>
  <si>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ASOCIACIÓN GREMIAL DE QUÍMICOS, COLORISTAS Y TEXTILES DE CHILE: - Balance AÑO 2019-2020 - Acta Constitución nuevo consejo - Acta asamblea ordinaria Lista asistentes asamblea</t>
  </si>
  <si>
    <t>Junto con saludar, informamos a usted que en atención a su trámite realizado el día  17 de  enero 2022 en nuestras Oficinas SIAC (Sistema Integral de Información y Atención Ciudadana) del Ministerio de Economía, Fomento y Turismo, le informo que fue ingresado con el  ID 47128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</si>
  <si>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oficio N°46, para toma de conocimiento.</t>
  </si>
  <si>
    <t>Junto con saludar, de acuerdo a lo conversado vía telefónica, adjunto oficio N°46, para toma de conocimiento.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</si>
  <si>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TRANSPORTES MACHALÍ ASOCIACIÓN GREMIAL DE TRANSPORTISTAS</t>
  </si>
  <si>
    <t>Junto con saludar, le informo documentación, fue ingresa con fecha 29 de septiembre 2021 y derivada a DAES ID 171912 para su tramitación.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</si>
  <si>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realizar consulta virtual a la División de Asociatividad y Cooperativas</t>
  </si>
  <si>
    <t>Junto con saludar, de acuerdo a lo conversado vía telefónica, envió enlace para realizar consulta virtual a través de la pagina del Ministerio de Economia Fomento y Turismo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</si>
  <si>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Ley Pago a 30 días</t>
  </si>
  <si>
    <t>GPT No tiene acceso para registrar acuerdos</t>
  </si>
  <si>
    <t>Junto con saludarle y en respuesta a su reclamo, le informamos que el problema se puede deber a varios factores:  1. Usted no se encuentra habilitado para ingresar los acuerdos. En ese caso, usted o la persona que tiene las facultades para habilitar debe ingresar con su clave única, luego ir a Mi Cuenta, Mi Portal, Habilitar usuarios, ingresar su RUT de usuario y el RUT del comprador, luego habilitar el cuadrado de Declaración Jurada y Aceptar.  2. También, las intermitencias que presentan nuestros formularios dependen de la información que se obtiene de Servicio de Impuestos Internos, y es dicha información la que se encuentra con inconvenientes (validación RUT del comprador y/o vendedor). Por lo que solicitamos seguir ingresando al formulario y cargando la información.  3. Puede que tenga que refrescar su navegador de internet: a. Para windows: presione la combinación de teclas control+F5 b. Para Mac: presione la combinación de teclas la tecla ? (Comando) en lugar de Ctrl. o bien: Presiona la tecla ? Mayús y haz clic en el botón “Recargar esta página” en la barra de herramientas de navegación. (estas combinaciones de teclas equivalen a control+F5 en Mac).  Si atendidos todos esos factores continúa con problemas, le invitamos a comunicarse con nosotros.  Finalmente, y respecto a los medios de comunicación, le informamos que se encuentra disponible nuestro Call Center N°+56 2 2473 3686, ingrese su rut opción 4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</si>
  <si>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Para realizar ingresos al ministerio lo puede realizar a través del correo electrónico oficinadepartesgd@economia.cl, adjuntando todos los documentos como un solo archivo pdf Puede presentarlo directamente en nuestras oficinas Alameda 1449 torre 2 local 7 o envió por correo. Para ingresos de asociaciones gremiales o cooperativas se puede realizar en la página web asociatividad.economia.cl ingresando con su clave única, repuesta oficio.  Además,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</si>
  <si>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buenas tardes, necesito habilitar a un usuario para ingresar acuerdos a 30 días en la pagina no me permite, necesito gestionar por la Empresa Maestra Proyectos SpA Rut: 77.274.888-4.  Atento a sus comentarios.</t>
  </si>
  <si>
    <t>Junto con saludarle y en respuesta a su consulta, en la que nos indica lo siguiente:   buenas tardes, necesito habilitar a un usuario para ingresar acuerdos a 30 días en la página no me permite, necesito gestionar por la Empresa Maestra Proyectos SpA Rut: 77.274.888-4. Atento a sus comentarios.  Le informamos que de acuerdo con lo conversado de manera telefónica se han actualizado los usuarios habilitados en su registro el día 18/01/2022.     Finalmente, y respecto a los medios de comunicación con nosotros, le informamos que se encuentra disponible nuestro Contacto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</si>
  <si>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JSA Solicita información sobre proceso de antecedentes de actualización de directorio y contacto de los capacitadores de la División de Asociatividad y Cooperativas.</t>
  </si>
  <si>
    <t>Junto con saludar, de acuerdo con lo conversado vía telefónica, le informamos que los antecedentes ingresados a la división de Asociatividad y Cooperativa se encuentran en el área contable de la división para sus tramitación y posterior respuesta con el numero de ingreso 41973. Finalmente,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</si>
  <si>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JSA Solicita certificado de vigencia y constitución de la empresa  R&amp;L SpA y</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</si>
  <si>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opcion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</si>
  <si>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certificado de vigencia y constitución de la empresa SOCIEDAD ABASTECEDORA DE ALIMENTOS JULIAN TOLEDO ZUÑIGA SpA</t>
  </si>
  <si>
    <t>JSA Solicita información para constituir una asociación gremial.</t>
  </si>
  <si>
    <t>Junto con saludar, de acuerdo a los conversado vía telefónica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de que los socios sean personas jurídicas se solicita por cada entidad, fotocopia de la escritura, certificado de vigencia en original y poder de representación en caso de asistir un tercero en representación de la empresa. La persona natural solo debe tener cedula de identidad vigente, solo eso.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en relación a su consulta, hago envió de la información solicitada por usted,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24733898 Cristian Pérez (Ingeniero Comercial), cperez@economia.cl y Tel: (56) 2 24733833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</si>
  <si>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Informa que no han podido realizar asamblea y solicita prórroga para realizarla de COLEGIO PROFESIONAL DE OBSERVADORES E INSTRUMENTISTAS METEOROLÓGICOS A.G.</t>
  </si>
  <si>
    <t>Junto con saludar, en relación a su consulta, se le comunica que deberá hacer ingreso formal informado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</si>
  <si>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COLEGIO DE PROFESORES DE CHILE, ASOCIACIÓN GREMIAL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</si>
  <si>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</si>
  <si>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dirección para enviar documentación de ASOCIACIÓN GREMIAL NACIONAL DE INGENIEROS AGRÓNOMOS ENÓLOGOS</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</si>
  <si>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</si>
  <si>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actualización directorio de ASOCIACIÓN GREMIAL DE ARMADORES Y PESCADORES ARTESANALES DE PESQUERÍAS DEMERSALES Y MIGRATORIAS DE SAN ANTONIO A.G. - AGRAPES A.G.</t>
  </si>
  <si>
    <t>Junto con saludar, informamos a usted que en atención a su consulta realizada el día  17 de  enero 2022 a nuestras Oficinas SIAC (Sistema Integral de Información y Atención Ciudadana) del Ministerio de Economía, Fomento y Turismo, le informo que fue ingresado con el  ID 197579 el 04 de enero 2022 y derivado a DAES para su tramitación y posterior respuesta,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</si>
  <si>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antecedente ingresados a través del correo electrónico de oficina de partes para constituir una cooperativa.</t>
  </si>
  <si>
    <t>Junto con saludar, de acuerdo con lo conversado vía telefónica, le informamos que los antecedentes ingresados a la división de Asociatividad y Cooperativa se encuentran en el área de registro de la división para sus tramitación y posterior respuesta con numero de ingreso 47066.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</si>
  <si>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GPT Solicita informar situaciones de COOPERATIVA DE SERVICIOS DE VERANEO LA CHOCOTA LIMITADA</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</si>
  <si>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</si>
  <si>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solicitud de certificado de estatuto de ASOCIACION DE FORMADORES, ARTISTAS Y GESTORES DE NUEVO CIRCO - ASOFAG NUEVO CIRCO CHILENO</t>
  </si>
  <si>
    <t>Junto con saludar, informo que el certificado estará disponible dentro de la semana, cuando este listo será enviado al correo del solicitante.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</si>
  <si>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SEÑORES CREE TU EMPRESA EN UN DIA Y COMPRE FIRMA DIGITAL A ECERT CHILE Y AUN NO ME CONFIRMAN Y YA LO PAGUE HACE COMO 2 HORAS Y NO PUEDO FIRMAR LA ESCRITURA</t>
  </si>
  <si>
    <t>Junto con saludarle y en respuesta a su consulta, en la que nos indica lo siguiente:   Señores cree tu empresa en un día y compre firma digital a ecert chile y aun no me confirman y ya lo pagué hace como 2 horas y no puedo firmar la escritura.   Le informamos que, de acuerdo con lo conversado se ha firmado correctamente el trámite.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</si>
  <si>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Miembro de gremio / asociación / sindicato</t>
  </si>
  <si>
    <t>pIWTzBYuQD</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</si>
  <si>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</si>
  <si>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vzqYgoOEBkWaRAcU</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</si>
  <si>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</si>
  <si>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GPT Consulta por ingreso de documentación de COOPERATIVA CAMPESINA SANTA ESTELA LIMITADA</t>
  </si>
  <si>
    <t>Junto con saludar, informamos a usted que en atención a su consulta realizada el día  18 de  enero 2022 a nuestras Oficinas SIAC (Sistema Integral de Información y Atención Ciudadana) del Ministerio de Economía, Fomento y Turismo, le informo que fue ingresado con el  ID 47129 el 17 de enero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</si>
  <si>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instrucciones para reactivar ASOCIACIÓN GREMIAL DE PEQUEÑOS INDUSTRIALES MINEROS - ASOGEMIN AG.</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</si>
  <si>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</si>
  <si>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Estimados: Junto con saludar y esperando que se encuentren bien, escribo con la finalidad de consultar por un trámite que se realizó por parte de la ex-presidenta del colegio Nacional de Orientadores en la cual se ingresó documentación en la oficina de partes con fecha 12 de octubre, no obstante a la fecha no se ha visto reflejado este cambio en el registro de asociaciones gremiales. Junto a esto, es importante mencionar que la presidenta presentó su renuncia, por lo cual es importante saber si este proceso notificado mediante acta y la designación de un presidente interino hasta el proceso de elecciones y cambio de secretaria serían actualizados. En segundo lugar, me gustaría saber si el proceso de inscripción de socios se realizó de forma correcta o existen subsanaciones al respecto.  Saludos cordiales,</t>
  </si>
  <si>
    <t>Junto con saludar, le comento que para efectos de consultar materias de actualización de directorio deberán comunicarse con el área de registro a los siguientes teléfonos: 224733420 o 224733635.   Atentamente,  División de Asociatividad y Cooperativas  Sistema Integral de Información y Atención Ciudadana (SIAC).     Subsecretaría de Economía y Empresas de Menor Tamaño.  https://www.economia.gob.cl/    https://siacciudadano.economia.cl</t>
  </si>
  <si>
    <t>JSA Ingresa solicitud para activar COOPERATIVA DE TRABAJO TEJEDORAS DE MILLAHUE. Solicita contacto de los capacitadores y estatutos de la cooperativa.</t>
  </si>
  <si>
    <t>Junto con saludar, de acuerdo con lo conversado vía telefónica, le informamos que su solicitud de activación de COOPERATIVA DE TRABAJO TEJEDORAS DE MILLAHUE  ingresados a la división de Asociatividad y Cooperativa se encuentran en el área de registro de la división para sus tramitación y posterior respuesta con el numero de ingreso 47216.Con respecto a la solicitud de estatutos de la cooperativa,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</si>
  <si>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instrucciones para reactivar CÁMARA CHILENA DE LA MINERIA DEL LITIO ASOCIACIÓN GREMIAL</t>
  </si>
  <si>
    <t>Junto con saludar, le informo que tendrá  audiencia con abogados Srta. Consuelo Muñoz y Señor  Santiago Undurraga. Ahora.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</si>
  <si>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JSA Solicita realizar envió antecedente al departamento de oficina de partes.</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</si>
  <si>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</si>
  <si>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Ingresa solicitud a la División de Asociatividad y Cooperativas. COOPERATIVA DE AHORRO Y CREDITO UNION Y PATRIA LIMITADA.</t>
  </si>
  <si>
    <t>Junto con saludar, en atención a su consulta realizada el día 18 de enero de 2021, a nuestras Oficinas SIAC (Sistema Integral Información y Atención Ciudadana) del Ministerio de Economía, Fomento y Turismo, le informo que fue ingresado a Oficina de Partes, N°47224,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</si>
  <si>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</si>
  <si>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Informa que no pueden realizar asamblea COOPERATIVA DE TRABAJO SOL PONIENTE.  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</si>
  <si>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Menor de 18 años</t>
  </si>
  <si>
    <t>JSA Solicita información para activar COOPERATIVA DE SERVICIOS DE ABASTECIMIENTO DE AGUAS, DESARROLLO CULTURAL Y ECOLOGICO SANTA SOFIA DE LO CANAS.</t>
  </si>
  <si>
    <t>Junto con saludar y según lo conversado, le informamos que debe realizar una carta formal dirigida al jefe de la División de Asociatividad y Cooperativas José Manuel Enríquez solicitando activación de dicha cooperativa, lo cual desde la división le darán las indicaciones de los antecedente que deben presentar para la activación de la COOPERATIVA DE SERVICIOS DE ABASTECIMIENTO DE AGUAS, DESARROLLO CULTURAL Y ECOLOGICO SANTA SOFIA DE LO CANAS.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</si>
  <si>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solicitud para reactivar  COOPERATIVA DE VIVIENDA Y SERVICIOS HABITACIONALES AREAS VERDES LIMITADA</t>
  </si>
  <si>
    <t>Junto con saludar, le informo que documentación ingreso el 29 de noviembre 2021, ID 43194, se encuentra en trámite derivada a legal, abogado sr. Cesar Hachim, correo electrónico chachim@economia.cl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</si>
  <si>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COOPERATIVA CAMPESINA LOS NOTROS LTDA. para actualización directorio</t>
  </si>
  <si>
    <t>Junto con saludar, informamos a usted que en atención a su consulta realizada el día  18 de  enero 2022 a nuestras Oficinas SIAC (Sistema Integral de Información y Atención Ciudadana) del Ministerio de Economía, Fomento y Turismo, le informo que fue ingresado con el  ID 198175 el 07 de enero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</si>
  <si>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Junto con saludar, escribo con propósito de hacer las siguientes consultas:  Como Cámara Aduanera de Chile A.G. nos encontramos en preparación para efectos de proceder a celebrar Asamblea General Ordinaria Anual 2022, que conforme a nuestro Estatuto se debe realizar en Abril de cada año.   En este sentido, según se ha informado por el Ministerio de Economía en Resoluciones N°s 1066, 3977, 2453, 5729 y 2318, se contempla la posibilidad de llevar a cabo las Asambleas de manera remota, pese a que dicha situación no se encuentre contemplada en los Estatutos, mientras dure el estado de alerta sanitaria, con la correspondiente obligación de ratificar lo realizado en la celebración de la siguiente Asamblea cuando termine el Estado de Alerta Sanitaria.  Así las cosas, tomando en consideración que, conforme a Decreto 52 del Ministerio de Salud, de fecha 16 de diciembre de 2021, el Estado de Alerta Sanitaria se prorroga hasta Marzo 2022, y que las Asambleas de la Cámara Aduanera se deben realizar en Abril, nos encontraríamos fuera de la aplicación de las antes mencionadas resoluciones, no permitiéndonos realizar la correspondiente Asamblea por medios remotos sin antes realizar una modificación de los Estatutos, los cuales conforme al mismo, deben ser aprobados por Asamblea Extraordinaria y no ordinaria, sumado al hecho de que la pandemia sigue vigente y la realización de una Asamblea General de Socios de forma presencial representaría sin lugar a dudas un alto riesgo de contagio.  A este último respecto, se hace menester mencionar que la Cámara Aduanera de Chile A.G. cuenta con casi 200 socios a lo largo de todo nuestro país, de manera tal que el aspecto logístico resulta bastante complejo para efectos de coordinar la realización de cada Asamblea, dado que no existen instalaciones que tengan el metraje adecuado para poder dar cumplimiento a las normativas sanitarias aplicables.  De esta manera, agradeceríamos de sobremanera su orientación para proceder a realizar la Asamblea General Ordinaria Anual de manera efectiva y en cumplimiento de toda la normativa aplicable, habida consideración al riesgo sanitario que su realización presencial implicaría para nuestros socios y funcionarios.  Quedamos atentos a su respuesta,  De antemano muchas gracias,  Cordialmente,  Alejandro Tuesta Ossa Asesor Jurídico Cámara Aduanera de Chile A.G.</t>
  </si>
  <si>
    <t>Junto con saludar te comento que a a fecha aún se permite la entrega de asambleas realizadas mediante medios remotos. Para su realización, debes cumplir con los requisitos que muy bien mencionas en tu presentación: Dar cumplimiento a normas estatutarias que regulan la convocatoria, informar a los socios por las vías que resulten más expeditas, y que alcancen a la mayor cantidad de socios posibles, tales como mails, página web, redes sociales, etc, Incentivar participación efectiva de todos los socios, mismos que puedan interactuar activamente, respaldo de la información: Que la misma perdure en el tiempo, por ejemplo, a través de archivos.  Atentamente,        División de Asociatividad y Cooperativas   Sistema Integral de Información y Atención Ciudadana (SIAC).   Subsecretaría de Economía y Empresas de Menor Tamaño.   https://www.economia.gob.cl/    https://siacciudadano.economia.cl</t>
  </si>
  <si>
    <t>GPT Informa que no pudieron realizar asamblea de ASOCIACION DE LA INDUSTRIA DEL SALMON DE CHILE (A.G.) - SALMONCHILE (A.G.)</t>
  </si>
  <si>
    <t>Junto con saludar, en atención a su requerimiento, se ha duplicado con el ingreso N° 105755, el cual será respondido con dicho número.   Ante cualquier dificultad no dude en contactarnos a los siguientes números telefónicos 224733785 - 224733860-224733461-224733810.  Atentamente  Sistema integral de Información y Atención Ciudadana (Siac) Ministerio de Economía, Fomento y Turismo.   https://www.economia.gob.cl/   https://siacciudadano.economia.cl/</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</si>
  <si>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</si>
  <si>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Solicitud de Certificado/Fotocopias</t>
  </si>
  <si>
    <t>Ola buenas tardes nuestro requerimiento es para solicitar la emisión de los certificados correspondientes a las asociacion gremial comerciantes plaza brasil .</t>
  </si>
  <si>
    <t>Junto con saludar le comento que las solicitudes de certificados se realizan directamente en la web: https://tramites.economia.gob.cl/DAES  Atentamente,        División de Asociatividad y Cooperativas   Sistema Integral de Información y Atención Ciudadana (SIAC).   Subsecretaría de Economía y Empresas de Menor Tamaño.   https://www.economia.gob.cl/    https://siacciudadano.economia.cl</t>
  </si>
  <si>
    <t>JSA Ingresa solicitud para activar ASOCIACIÓN GREMIAL DE EMPRENDEDORES DE TRANSPORTE PRIVADO Y TURISMO DE CHILE -AGETPYT DE CHILE- y solicita información de los balance de la ASOCIACIÓN GREMIAL DE EMPRENDEDORES DE CHILE - ASECH A.G.</t>
  </si>
  <si>
    <t>Junto con saludar, le informamos su solicitud ingresada a través del departamento de oficina de partes fue derivado a la división de Asociatividad y Cooperativa, se encuentran en revisión para sus tramitación y posterior respuesta con el numero de ingreso 47270.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</si>
  <si>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Ingresa solicitud a través del departamento de oficina de partes para la División de Asociatividad y Cooperativa.</t>
  </si>
  <si>
    <t>Junto con saludar, en atención a su consulta realizada el día 18 de enero de 2022, a nuestras Oficinas SIAC (Sistema Integral Información y Atención Ciudadana) del Ministerio de Economía, Fomento y Turismo, le informo que fue ingresado a Oficina de Partes, N°47287,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</si>
  <si>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Ingresa solicitud a través del departamento de oficina de partes para la división de asociatividad y Cooperativas, necesita información para reactivar asociación gremial.</t>
  </si>
  <si>
    <t>Junto con saludar, informamos a usted que en atención a su consulta realizada el día 18 de enero de 2022, a nuestras Oficinas SIAC (Sistema Integral Información y Atención Ciudadana) del Ministerio de Economía, Fomento y Turismo, le informo que fue ingresado a Oficina de Partes, N°47318,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</si>
  <si>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para actualización directorio de CÁMARA DE TURISMO DE ISLA DE PASCUA A.G. Ingresada el  15 de octubre 2021</t>
  </si>
  <si>
    <t>Junto con saludar, indico que se encuentra en trámite, derivado a Registro, conversada la situación con abogada Srta. Consuelo Muñoz, correo electrónico cmunoz@economia.cl, informo que esta semana estaría disponible certificado.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</si>
  <si>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información para constitución de empresa</t>
  </si>
  <si>
    <t>Junto con saludar, informamos a usted que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</si>
  <si>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vigencia de COOPERATIVA DE TRABAJO CAÑAMERA DE CHILE LIMITADA</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</si>
  <si>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</si>
  <si>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realizar consulta virtual a través de la pagina del Ministerio de Economia, Fomento y Turismo.</t>
  </si>
  <si>
    <t>Junto con saludar, de acuerdo a lo conversado vía telefónica, envió enlace para realizar consulta virtual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</si>
  <si>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para solicitar certificado de vigencia de empresa creada en sistema simplificado</t>
  </si>
  <si>
    <t>Junto con saludar, informamos a usted que en atención a su consulta realizada el día 18 de ENERO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</si>
  <si>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de COOPERATIVA DE AGUA POTABLE, ALCANTARILLADO Y SANEAMIENTO AMBIENTAL SAN GREGORIO LIMITADA, para actualización directorio</t>
  </si>
  <si>
    <t>Junto con saludar, informamos a usted que en atención a su consulta realizada el día  18 de  enero 2022 a nuestras Oficinas SIAC (Sistema Integral de Información y Atención Ciudadana) del Ministerio de Economía, Fomento y Turismo, le informo que fue ingresado con el  ID 46728 el 11 de enero 2022 y derivado a DAES para su tramitación y posterior respuesta, el plazo de respuesta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</si>
  <si>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buenas tardes, mi consulta es la siguiente como puedo eliminar empresa en un día que se creo, pero no se llevara acabo y no tiene inicio de actividades ante el servicio de impuestos internos el rut asociado es RUT: 77.512.161-0 CONSTRUCTORA ALTO HUILMAY SPA</t>
  </si>
  <si>
    <t>Junto con saludarle y en respuesta a su consulta en que nos indica lo siguiente:  Estimados buenas tardes, mi consulta es la siguiente como puedo eliminar empresa en un día que se creo, pero no se llevara acabo y no tiene inicio de actividades ante el servicio de impuestos internos el rut asociado es RUT: 77.512.161-0 CONSTRUCTORA ALTO HUILMAY SPA Le comentamos que para disolver una SpA se debe cumplir con los siguientes requisitos previos:  a. El acta de la Junta Extraordinaria de Accionistas debe ser protocolizada o reducida a escritura pública y debe mencionar que por acuerdo de los accionistas se disuelve la sociedad. b. El Certificado de Vigencia de los Accionistas debe ser protocolizado c. Solicitar el Término de Giro ante el SII, en el caso que haya hecho inicio de actividades. (No aplica si no hizo Inicio de actividades) A continuación, se debe completar el formulario de la actuación para disolver la sociedad, adjuntar los documentos requeridos y firmarlo electrónicamente. Cabe mencionar que, aunque poseas la Firma Electrónica Avanzada, deberás concurrir a firmar a una notaría los documentos registrables.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</si>
  <si>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JSA Solicita información para actualizar directorio de asociación gremial  y hacer envió de los antecedentes.</t>
  </si>
  <si>
    <t>JSA Solicita realizar consulta virtual a través de la pagina del Ministerio de Economía Fomento y Turismo.</t>
  </si>
  <si>
    <t>Junto con saludar, en relación a su consulta, envió enlace para realizar consulta virtual a través de la pagina de Ministerio de Economia Fomento Y turismo.  https://siacciudadano.economia.cl/.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</si>
  <si>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Nº atención 4719554, pendiente desde el 01/12/2021 para revisión de un Saneamiento de la empresa RUT 77.071.578-4.  El plazo legal es de 10 días. LEY.19880.- Artículo 24. El funcionario del organismo al que corresponda resolver, que reciba una solicitud, documento o expediente, deberá hacerlo llegar a la oficina correspondiente a más tardar dentro de las 24 horas siguientes a su recepción.     Las providencias de mero trámite deberán dictarse por quien deba hacerlo, dentro del plazo de 48 horas contado desde la recepción de la solicitud, documento o expediente.     Los informes, dictámenes u otras actuaciones similares, deberán evacuarse dentro del plazo de 10 días, contado desde la petición de la diligencia.     Las decisiones definitivas deberán expedirse dentro de los 20 días siguientes, contados desde que, a petición del interesado, se certifique que el acto se encuentra en estado de resolverse. La prolongación injustificada de la certificación dará origen a responsabilidad administrativa.  Este es el 2º reclamo.  Nos vemos en la obligación de presentar recurso de protección o Amparo Económico en contra del Ministro y pedir a Contraloría sumario por denegación de servicios y/o abuso en contra de particulares.</t>
  </si>
  <si>
    <t>Junto con saludarle y en respuesta a su reclamo en que nos indica lo siguiente:   Nº atención 4719554, pendiente desde el 01/12/2021 para revisión de un Saneamiento de la empresa RUT 77.071.578-4. El plazo legal es de 10 días. LEY.19880.- Artículo 24. El funcionario del organismo al que corresponda resolver, que reciba una solicitud, documento o expediente, deberá hacerlo llegar a la oficina correspondiente a más tardar dentro de las 24 horas siguientes a su recepción. Las providencias de mero trámite deberán dictarse por quien deba hacerlo, dentro del plazo de 48 horas contado desde la recepción de la solicitud, documento o expediente. Los informes, dictámenes u otras actuaciones similares, deberán evacuarse dentro del plazo de 10 días, contado desde la petición de la diligencia. Las decisiones definitivas deberán expedirse dentro de los 20 días siguientes, contados desde que, a petición del interesado, se certifique que el acto se encuentra en estado de resolverse. La prolongación injustificada de la certificación dará origen a responsabilidad administrativa. Este es el 2º reclamo. Nos vemos en la obligación de presentar recurso de protección o Amparo Económico en contra del Ministro y pedir a Contraloría sumario por denegación de servicios y/o abuso en contra de particulares.  Le informamos que en virtud de lo establecido en el artículo primero de la ley 19.880, que indica que, en caso de que la ley establezca procedimientos administrativos especiales, la presente ley se aplicará con carácter de supletoria. Teniendo en consideración dicha normativa, el Registro de Empresas y Sociedades, al tratarse de materias propias del derecho comercial, tiene su regulación propia, siendo esta la ley 20.659 que simplifica el régimen de constitución, modificación y disolución de las sociedades comerciales. No obstante, le informamos que actualmente nos encontramos con una alta demanda de solicitudes de rectificación y saneamiento, lo que implica mayores plazos de tiempo en las respuestas a cada solicitud, las que se analizan y resuelven por orden de llegada. Para una mayor rapidez en las solicitudes de saneamiento y rectificación, se requiere que las solicitudes contengan de manera clara y expresa la petición respecto a lo que dice y debe decir. Por último, le informamos que, si solicitud fue resuelta con fecha de hoy, 26 de enero de 2022.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</si>
  <si>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Buenos días, Junto con saludar, quería consultar si este organismo posee registro de los Estatutos de la Cooperativa de Vivienda y Servicios Habitacionales El Toro Limitada, de Talca, cuya constitución fue autorizada por Decreto N° 942, de 27 de octubre de 1971, del Ministerio de Economía, publicado en el D.O. con fecha 21 de diciembre de 1971. La cooperativa se disolvió en el año 2000, pero nunca fue liquidada conforme a la Ley. Por lo mismo, hemos intentado conseguir los estatutos, sin resultados positivos, ya que la mayoría de los socios ya fallecieron. Agradezco su ayuda.</t>
  </si>
  <si>
    <t>Junto con saludar, te comento que  dicha información debe ser solicitada directamente a la página de transparencia: https://www.portaltransparencia.cl/PortalPdT/  Atentamente,        División de Asociatividad y Cooperativas   Sistema Integral de Información y Atención Ciudadana (SIAC).   Subsecretaría de Economía y Empresas de Menor Tamaño.   https://www.economia.gob.cl/    https://siacciudadano.economia.cl</t>
  </si>
  <si>
    <t>GAA El usuario consulta por cursos de capacitación en cooperativismo. El año pasado consultó muy tarde y ahora necesita dos cupos.</t>
  </si>
  <si>
    <t>Junto con saludar, informamos a usted que se entrego a usted los datos de los profesionales de fomento productivo para consultar fecha de inscripción e inicio de los cursos de cooperativismo.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</si>
  <si>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solicita certificado de vigencia de la Cámara Chilena Boliviana con indicación de representante legal.</t>
  </si>
  <si>
    <t>Junto con saludar ingreso el nombre completo de la Cámara Chileno Boliviana Nacional de Comercio, Industria, Servicios y Turismo Chilebol Asociación Gremial - Chilebol A.G., dando como respuesta los datos de la abogada a cargo, quién le explicará los pasos a seguir para actualizar el directorio y poder obtener el certificado de vigencia con la indicación solicitada.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</si>
  <si>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Por el presente, quiero otorgar mis felicitaciones a la funcionaria que atiende los llamados de Atención ciudadana, Sra. Gemita Ampuero, quien me ha atendido con gran claridad, comprensión, rápida gestión y respuesta a mi requerimiento, y amabilidad que se agradece y deja bien el nombre del ministerio. Lo que hace que uno como ciudadano se sienta con un buen trato por parte de las instituciones administrativas.</t>
  </si>
  <si>
    <t>JSA Ingresa antecedentes a través de formulario por el departamento de oficina de partes de Ministerio de Economia.</t>
  </si>
  <si>
    <t>Junto con saludar, de acuerdo a los conversado vía telefónica,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</si>
  <si>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emigrar su empresa COMERCIALIZADORA PVG SpA.</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</si>
  <si>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</si>
  <si>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La usuaria, tesorera de la AG., de Transporte Escolar (no especifica comuna) refiere que por falta de trabajo y renuncia de varios socios quiere poner término de manera voluntaria a la asociación gremial.</t>
  </si>
  <si>
    <t>Junto con saludar, informamos a usted que consultada la abogada se le recomienda hacer la petición por escrito solicitando instrucciones para dar término de manera correcta a la organización. Se le responderá por escrito.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</si>
  <si>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información para emigrar una empresa al conservador de vienes raíces.</t>
  </si>
  <si>
    <t>Junto con saludar, en relación con su consulta, información para migrar al conservador de bienes raíces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</si>
  <si>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El usuario en representación de su hijo solicita copia de la resolución que nombra Martillero Público a don Jorge Luis González Oliva.</t>
  </si>
  <si>
    <t>Junto con saludar, informamos a usted que luego de presentado su carnet de identidad se solicita en oficina de partes una copia de la resolución administrativa exenta N°202103087 que certifica que el señor González Oliva ha sido inscrito en el registro nacional de martilleros públicos - RNMP -. Se entrega la copia solicitada.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</si>
  <si>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solicitante consulta con cuantas personas se puede constituir una asociación gremial. En el caso de personas jurídicas que son 4 consulta si se puede agregar 8 personas naturales  para la constitución.</t>
  </si>
  <si>
    <t>Junto con saludar, informamos a usted que efectivamente puede constituir una AG., con 4 personas jurídicas, en el caso de personas naturales el requisito es de 25 personas entre las cuales puede haber personas jurídicas también, en el caso consultado por usted no sería posible salvo que completaran la cifra establecida por ley.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</si>
  <si>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solicitante, administrador de Acoma AG., informa que realizaron un ingreso con cambio de directorio el 10/01/22. El presidente electo ha fallecido. Consulta que pueden hacer dado que para efectos de operaciones bancarias no le aceptan el certificado de vigencia en ésta condición.</t>
  </si>
  <si>
    <t>Junto con saludar, te comento que para resolver tu inquietud podrá comunicarse con el área de registro de la División de Asociatividad y Cooperativas a los teléfonos 224733420 o al 224733635.   Atentamente, División de Asociatividad y Cooperativas Sistema Integral de Información y Atención Ciudadana (SIAC). Subsecretaría de Economía y Empres https://www.economia.gob.cl/  https://siacciudadano.economia.cl</t>
  </si>
  <si>
    <t>El solicitante refiere que ingresaron la nómina del nuevo directorio de la AG., Transportistas del Huasco el 22/12/2021. Ellos realizaron dos veces la elección  resultando elegido director don Sebastián Valenzuela Sossa. El tribunal electoral de Copiapó dejo sin efecto una de las elecciones porque don Sebastián obtuvo un (1) voto y la señora Silvia Valenzuela obtuvo dos (2). por lo tanto el directorio tendrá que ser modificado subiendo como directora a la señora Silvia. El presidente informa que enviaron los antecedentes de esta nueva situación a daes. El banco pide el certificado de vigencia al día por lo que solicita conocer el plazo de respuesta.</t>
  </si>
  <si>
    <t>Junto con saludar, te comento que a fin de poder consultar sobre las actualizaciones de directorio deberás comunicarte directamente con el área de registro de nuestra División, a los teléfonos 224733635 o 224733420.  Atentamente, División de Asociatividad y Cooperativas Sistema Integral de Información y Atención Ciudadana (SIAC). Subsecretaría de Economía y Empres https://www.economia.gob.cl/  https://siacciudadano.economia.cl</t>
  </si>
  <si>
    <t>JSA Solicita numero de ingreso de reclamo COOPERATIVA DE SERVICIO DE ABASTECIMIENTO Y DISTRIBUCION DE AGUA POTABLE, ALCANTARILLADO Y SANEAMIENTO AMBIENTAL DE LA COMUNIDAD DE SANTA FILOMENA LIMITADA</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</si>
  <si>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de Víctor lucero N°46974 y Yaly contreras Herrera N°47008.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</si>
  <si>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Ingresa solicitud a través del departamento de oficina de partes, solicita contacto de los capacitadores y enlace para realizar consulta virtual.</t>
  </si>
  <si>
    <t>Junto con saludar, de acuerdo a lo Conversado, envió numero de ingreso de su solicitud 47423.Tambien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para realizar consulta virtual a través de la pagina del Ministerio de Economia envió enlace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</si>
  <si>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El solicitante, funcionario de la Cooperativa Abierta de Vivienda Provicoop ingresa antecedentes.</t>
  </si>
  <si>
    <t>Junto con saludar, informamos a usted que los antecedentes ingresados a través de oficina de partes ya han sido derivados a la división de asociatividad y economía social para ser revisados y respondidos en  el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</si>
  <si>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Firma Identidad digital acepta no se recibe documento para firmar registro empresa envía el documento y no se recibe el documento en identidad digital acepta para terminar proceso de firma en los dos accionistas ninguno recibe documento solicitud transformación numero 4828387 Rigau SpA RUT 76370919-1</t>
  </si>
  <si>
    <t>Junto con saludarle y en respuesta a su reclamo en que nos indica lo siguiente:   Firma Identidad digital acepta no se recibe documento para firmar registro empresa envía el documento y no se recibe el documento en identidad digital acepta para terminar proceso de firma en los dos accionistas ninguno recibe documento solicitud transformación numero 4828387 Rigau SpA RUT 76370919-1  De acuerdo con lo conversado de manera telefónica, solicitamos tomar contacto directo con Acepta.  Puede escribir a los siguientes correos carolina.gautier@sovos.com o ana.vidal@sovos.com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</si>
  <si>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La solicitante, funcionaria del gobierno regional de Antofagasta consulta por una audiencia con el Ministro.</t>
  </si>
  <si>
    <t>Junto con saludar, informamos a usted los datos de secretaria del señor Ministro para efecto de concertar la audiencia solicitada.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</si>
  <si>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Entidad Acreditadora</t>
  </si>
  <si>
    <t>Hola, ayer y hoy intente matricularme en la universidad con esta firma electrónica avanzada atreves  de ustedes, entidad acreditadora, en el cual al momento de responder las preguntas que hacían hacia mi persona, eran incorrectas, retrasando mi proceso de matricula, quiero saber si hay algún error en su sistema en torno a las respuestas correctas que ustedes me asignaron, ya que respondía y salían incorrectas siendo que soy yo el que responde con conocimiento, es algo irónico ajaja.</t>
  </si>
  <si>
    <t>Junto con saludarle y en respuesta a su reclamo en que nos indica lo siguiente:   Hola, ayer y hoy intente matricularme en la universidad con esta firma electrónica avanzada atreves de ustedes, entidad acreditadora, en el cual al momento de responder las preguntas que hacían hacia mi persona, eran incorrectas, retrasando mi proceso de matricula, quiero saber si hay algún error en su sistema en torno a las respuestas correctas que ustedes me asignaron, ya que respondía y salían incorrectas siendo que soy yo el que responde con conocimiento, es algo irónico ajaja.  Informamos que la Entidad Acreditadora, no es un proveedor de firma electrónica, por lo tanto, sugerimos tomar contacto directo con la institución donde usted está realizando el trámite, pues las preguntas para validar su identidad son las que, aparentemente, están incorrectas. Puede revisar el alcance de la Entidad Acreditadora siguiendo el enlace https://www.entidadacreditadora.gob.cl/quienes-somos/.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</si>
  <si>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Gabinete Subsecretaria</t>
  </si>
  <si>
    <t>Buenos días o buenas tardes señor(a) ? Soy ronald chery tengo un tramite para mi residencia el estaba a 46% en la semana pasa  me encontrar a 5% esto me preocupa mucho, y no encontro ningún mensaje de extranjería en mi correo, porfavor necesito saver porque me encontrar así</t>
  </si>
  <si>
    <t>Junto con saludar,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Dado lo anterior, le informamos que no es un lineamiento de esta Subsecretaría el manejo de la política de migración del país.  Finalmente, es importante señalar, que la Institución de la Administración del Estado, responsable de la gestión de migración, es el Departamento de Extranjería y Migración (https://www.extranjeria.gob.cl/), por lo tanto, es a través de ellos podrá obtener la información solicitada. https://siac.interior.gob.cl/formulario.gov?accion=ingresa  Ante cualquier duda o dificultad no dude en contactarnos a los siguientes números telefónicos 224733860-224733461-224733785-224733810-.  Atentamente,  Sistema integral de Información y Atención Ciudadana (Siac)  Subsecretaría de Economía y Empresas de Menor Tamaño. https://www.economia.gob.cl/ https://siacciudadano.economia.cl/”</t>
  </si>
  <si>
    <t>2.1</t>
  </si>
  <si>
    <t>JSA Solicita realizar consulta al Ministerio del Interior y seguridad Publica departamento de migración y extranjería.</t>
  </si>
  <si>
    <t>Junto con saludar, de acuerdo a lo conversado vía telefónica, envió enlace para realizar consulta al Ministerio del Interior y seguridad Publica departamento de migración y extranjería en el siguiente enlace https://extranjeriachile.freshdesk.com/es/support/tickets/new Finalmente, le informamos que no es un lineamiento de esta Subsecretaría el manejo de la política de migración del país.  Finalmente, es importante señalar, que la Institución de la Administración del Estado, responsable de la gestión de migración, es el Departamento de Extranjería y Migración (https://www.extranjeria.gob.cl/), por lo tanto, es a través de ellos podrá obtener la información solicitada. https://siac.interior.gob.cl/formulario.gov?accion=ingresa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</si>
  <si>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COOPERATIVA DE TRABAJO Y EDUCACION UPA ARTE Y MOVIMIENTO</t>
  </si>
  <si>
    <t>Junto con saludar, informamos a usted que en atención a su trámite realizado el día  20 de  enero 2022 en nuestras Oficinas SIAC (Sistema Integral de Información y Atención Ciudadana) del Ministerio de Economía, Fomento y Turismo, le informo que fue ingresado con el  ID 47514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</si>
  <si>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orientación para constituir asociación gremial y cooperativa.</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</si>
  <si>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</si>
  <si>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GPT Consulta datos de COOPERATIVA CREDIPAC</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</si>
  <si>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José Manuel Henríquez, adjuntar todo antecedente al correo jhenriquez@economia.cl  Finalmente,  comunicarse con la secretaria de don José Manuel Henríquez, Sra. Georgina Figueroa al correo gfigueroa@economia.cl o al teléfono (56) 2 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t>
  </si>
  <si>
    <t>REGION DE TARAPACA</t>
  </si>
  <si>
    <t>Estimados. 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t>
  </si>
  <si>
    <t>Estimado MAURO FABIAN AROCA GUERRERO  Junto con saludarle y en respuesta a su consulta en que nos indica lo siguiente:   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  Informamos que la consulta no viene con el archivo adjunto de decreto de nombramiento.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División de Asociatividad y Cooperativas  Sistema Integral de Información y Atención Ciudadana (SIAC).     Subsecretaría de Economía y Empresas de Menor Tamaño.  https://www.economia.gob.cl/    https://siacciudadano.economia.cl</t>
  </si>
  <si>
    <t>Junto con saludar, en atención a su requerimiento, se ha duplicado con el ingreso N° 105793, el cual será respondido con dicho número.   Atentamente  Unidad de Registros. Sistema Integral de Información y Atención Ciudadana (SIAC). Ministerio de Economía, Fomento y Turismo. https://www.economia.gob.cl/  https://siacciudadano.economia.cl/</t>
  </si>
  <si>
    <t>JSA Solicita certificado de vigencia de la ASOCIACIÓN GREMIAL DE DECORADORES DE INTERIORES DE CHILE</t>
  </si>
  <si>
    <t>Junto con saludar, de acuerdo a lo conversado vía telefónica, adjunto certificado de vigencia y enlace para obtenerlo a través de la pagina de Asociatividad y Cooperativas "DAES DIGITAL". https://tramites.economia.gob.cl/Certificado/Emitir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</si>
  <si>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GPT Informa que no han realizado asamblea de ASOCIACIÓN DE ESTIBADORES MARÍTIMOS JUBILADOS, MONTEPIADAS Y RAMOS SIMILARES DE VALPARAÍSO, ASOCIACIÓN GREMIAL, solicita instrucciones.</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</si>
  <si>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</si>
  <si>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solicitante, gerente de la Cooperativa Alameda Maipú informa hicieron un ingreso de cambio de directorio el 20/12/2021, señala que tienen urgencia de tener el directorio actualizado ya que están próximos a la fecha de pago de los sueldos y el banco espera el certificado que acredite el nuevo directorio. Se le ha informado que el abogado a cargo se encuentra haciendo uso de su feriado legal. Consulta si es posible que otro/a abogado/a pueda revisar esta situación.</t>
  </si>
  <si>
    <t>Junto con saludar, en relación a su consulta, podrá comunicarse directamente con el área de registro de la División de Asociatividad y Cooperativas a los teléfonos 224733420 o 22433635.   Atentamente, División de Asociatividad y Cooperativas Sistema Integral de Información y Atención Ciudadana (SIAC). Subsecretaría de Economía y Empres https://www.economia.gob.cl/  https://siacciudadano.economia.cl</t>
  </si>
  <si>
    <t>Solicito mayor información respecto de tramite digital de actualización de datos de la asociación gremial, tramitada bajo el número ID 178850, de fecha 10 de diciembre de 2021, que se encuentra en revisión desde el 13 de diciembre de 2021</t>
  </si>
  <si>
    <t>Junto con saludar, te comento que para resolver tus consultas, podrás comunicarte con el área de registro de la División de Asociatividad y Cooperativas al teléfono directo 224733787.   Atentamente, División de Asociatividad y Cooperativas Sistema Integral de Información y Atención Ciudadana (SIAC). Subsecretaría de Economía y Empres https://www.economia.gob.cl/  https://siacciudadano.economia.cl</t>
  </si>
  <si>
    <t>El solicitante, presidente de la Cooperativa de Servicios de Veraneo Las Palmeras Limitada refiere que la cooperativa esta intervenida . El 01/12/21 en la que realizan elección de directorio y confirman al gerente. Consulta si pueden empezar a trabajar y obtener el certificado de vigencia para operar con el banco.</t>
  </si>
  <si>
    <t>Junto con saludar, informamos a usted que la abogada a cargo de la Cooperativa de Servicios de Veraneo Las Palmeras de Pichicuy Limitada es Franchesca Rojas García, fono 224733525, correo electrónico;frojas@economia.cl. Ella regresa de su feriado legal el lunes 24/01/22 y puede llamar a su teléfono directo o escribir ahora un mail solicitando la información que usted requiere.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</si>
  <si>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certificado de vigencia de COOPERATIVA DE SERVICOS DE PERSONAS MAYORES LIMITADA</t>
  </si>
  <si>
    <t>La solicitante consulta por cursos de cooperativismo que realiza el departamento de cooperativas todos los años.</t>
  </si>
  <si>
    <t>Junto con saludar, informamos a usted que realizada su consulta respecto de curso de cooperativismo y fechas me informan que en el mes de marzo se publicará en la página de ministerio la fecha y los cursos que se realizarán en el periodo 2022.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</si>
  <si>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si existe algún diario online para hacer publicaciones de COOPERATIVA DE PEQUEÑOS COMERCIANTES Y CHACAREROS DE PAINE LIMITADA</t>
  </si>
  <si>
    <t>Junto con saludar, le informo existe diario digital DECOOPCHILE.CL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</si>
  <si>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solicitante, socio de la Cooperativa El Bosque de Castilla consulta el número de ingreso de documentación presentada en oficina de partes el 27/12/2021.</t>
  </si>
  <si>
    <t>Junto con saludar, informamos a usted que realizada la búsqueda del número de ingreso del 27/12/2021 de la Cooperativa El Bosque de Castilla - Cobosca - oficina de partes informa el N°455550.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</si>
  <si>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realizar reclamo formal a la  COOPERATIVA DE CONSUMOS CARABINEROS DE CHILE LIMITADA</t>
  </si>
  <si>
    <t>Junto con saludar y según lo conversado, le informamos que debe realizar una carta formal dirigida al jefe de la división de asociatividad y cooperativas el señor José Manuel Enríquez García especificando detalles de su solicitud y si es necesario adjuntar antecedente.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Ministerio de Economía, Fomento y Turismo.   https://www.economia.gob.cl/   https://siacciudadano.economia.cl/</t>
  </si>
  <si>
    <t>El usuario, socio de la Cooperativa Control Pisquero solicita hacer consultas de carácter jurídico con abogado del decoop.</t>
  </si>
  <si>
    <t>Junto con saludar, informamos a usted que se le entregan los datos del abogado a cargo de cooperativas quién lo atenderá y resolverá todas las dudas que usted le plantee.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</si>
  <si>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información de certificado de vigencia de la  ASOCIACIÓN GREMIAL DE PESCADORES ARTESANALES Y BUZOS MARISCADORES DE CALDERA.</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</si>
  <si>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46293.  Ante cualquier duda o dificultad no dude en contactarnos a los siguientes números telefónicos 224733785 - 224733860 - 224733461 - 224733810.    Atentamente,  Jocelyn Soto Acuña.  Sistema integral de Información y Atención Ciudadana (Siac)  Subsecretaría de Economía y Empresas de Menor Tamaño.  https://www.economia.gob.cl/  https://siacciudadano.economia.cl/</t>
  </si>
  <si>
    <t>GPT Consulta por ingreso de documentos de CAMARA DE TURISMO, COMERCIO Y SERVICIOS COLCHAGUA, ASOCIACION GREMIAL - CAMARA DE TURISMO, COMERCIO Y SERVICIOS COLCHAGUA A.G., con fecha 30 de septiembre 2021</t>
  </si>
  <si>
    <t>Junto con saludar, le informo documentación, se encuentra en trámite, derivada a abogado Pablo Cartagena, correo electrónico pcartagena@economia.cl. ID 183301.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</si>
  <si>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COOPERATIVA AGRICOLA PISQUERA ELQUI LIMITADA, del 07 de enero 2022. Solicita información para actualizar cooperativa,</t>
  </si>
  <si>
    <t>Junto con saludar, le informo documentación fue ingresada con ID 198881, el plazo de respuesta es de 30 días hábiles.  Para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</si>
  <si>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Ingresa documentación de ASOCIACION GREMIAL ARTISTA POPULAR EMERGETE</t>
  </si>
  <si>
    <t>JSA Solicita realizar información para emigrar empresa S.P.A. al conservador de bienes raíces.</t>
  </si>
  <si>
    <t>JSA Solicita información para actualizar directorio de la ASOCIACIÓN DE JUBILADOS TRIPULANTES OPERARIOS MARÍTIMOS Y MONTEPIADAS DE LA EX CAJA DE PREVISIÓN DE LA MARINA MERCANTE NACIONAL SECCIÓN TRIOMAR, ASOCIACIÓN GREMIAL SAN ANTONIO</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</si>
  <si>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</si>
  <si>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GAA El solicitante auditor de la Cooperativa de Servicios de Agua Potable Queri Limitada consulta por correo para enviar la información anual de la cooperativa.</t>
  </si>
  <si>
    <t>Junto con saludar, informamos a usted que se recomienda enviar en un sólo PDF la información mencionada al siguiente correo: oficinadepartesgd@gmail.com.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</si>
  <si>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consulta por información de carácter legal solicitada con anterioridad.</t>
  </si>
  <si>
    <t>Junto con saludar, informamos a usted que realizadas las consultas se le informa que el plazo legal de respuesta es de 30 días hábiles, no obstante responderán sus preguntas a la brevedad posible a su correo electrónico.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</si>
  <si>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ingreso de documentación para actualizar directorio de COOPERATIVA DE VIVIENDA Y SERVICIOS HABITACIONALES VILLA MANUTARA LIMITADA</t>
  </si>
  <si>
    <t>Junto con saludar, informamos a usted que en atención a su consulta realizada el día  20 de  enero 2022 a nuestras Oficinas SIAC (Sistema Integral de Información y Atención Ciudadana) del Ministerio de Economía, Fomento y Turismo, le informo que fue ingresado con el  ID 198739 con fecha 11 de enero 2022 y derivado a DAES para su tramitación y posterior respuesta, el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</si>
  <si>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solicitante refiere la AG., de Transporte Escolar de Buin refiere que al constituirse el directorio provisorio ejercieron el mandato por espacio de dos años. Este directorio venció el 30/03/2020. Los socios realizaron una elección el año 2021 que no ha sido comunicada al daes. Informa que enviarán los antecedentes de elección y los balances de 2020 y 2021. Tiene pendiente agregar a su estatuto a que institución dejaran los bienes que tengan al momento de disolver la AG., no obstante señala que los socios/as tomaron el acuerdo de no tener bienes de ninguna naturaleza. La usuaria pide instrucciones de la daes ya que no tiene experiencia alguna en el manejo de la organización.</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</si>
  <si>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</si>
  <si>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El solicitante, presidente de la Cooperativa de Trabajo Acuícola de Tongoy consulta en que estado se encuentra la cooperativa.</t>
  </si>
  <si>
    <t>Junto con saludar, informamos a usted que revisado el sistema se comprueba que se le ha enviado el Ordinario N°190 informando que la constitución se ha llevado a cabo sin observaciones no obstante se hará la revisión de rigor al estatuto la que podría arrojar alguna corrección. También se observa que el email que se le ha enviado tiene un error en su dirección que ha sido informado a registro de la división de asociatividad y economía social (daes) por lo que se le hará llegar el documento al email correcto.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</si>
  <si>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Hola, necesito saber cómo poder solucionar este mensaje que arroja la página. ¿Habrá quedado listo el trámite? Adjunto imagen con el error. gracias</t>
  </si>
  <si>
    <t>Junto con saludarle y en respuesta a su consulta en que nos indica lo siguiente:   Hola, necesito saber cómo poder solucionar este mensaje que arroja la página. ¿Habrá quedado listo el trámite? Adjunto imagen con el error. gracias  Informamos que debe contactar directamente al Servicio de Impuestos Internos, puede revisar las formas de contacto en https://www.sii.cl/ayudas/asistencia/3042-mesa_ayuda-3044.html  Finalmente, y respecto a los medios de comunicación con nosotros, le informamos que se encuentra disponible nuestro Contactar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Ministerio de Economía, Fomento y Turismo   https://www.economia.gob.cl/</t>
  </si>
  <si>
    <t>GPT Solicita información para migrar empresa creada en sistema simplificado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</si>
  <si>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</si>
  <si>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ingreso de documentación de ASOCIACIÓN GREMIAL DE VINOS DE CHILE - ASOCIACIÓN VINOS DE CHILE A.G. para actualizar directorio</t>
  </si>
  <si>
    <t>Junto con saludar, informamos a usted que en atención a su consulta realizada el día  21 de  enero 2022 a nuestras Oficinas SIAC (Sistema Integral de Información y Atención Ciudadana) del Ministerio de Economía, Fomento y Turismo, le informo que fue ingresado con el  ID 194825 el 13 de diciembre 2021 y derivado a DAES para su tramitación y posterior respuesta, plazo del trámite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</si>
  <si>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certificado de estatutos de SINDICATO INTEREMEMPRESA DE ACTORES Actrices trabajadores y trabajadoras de las artes teatrales de Chile.</t>
  </si>
  <si>
    <t>Junto con saludar, de acuerdo a lo conversado vía telefónica, le informamos que a la Subsecretaría de Economía y Empresas de Menor Tamaño,  el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Adicionalmente recomendamos realizar esta consulta en el Servicio de Registro Civil e Identificación (SRCeI). También puede ir a una sucursal ChileAtiende. Explique el motivo de su visita: solicitar un certificado de directorio persona jurídica sin fines de lucro. Indique el número de registro.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</si>
  <si>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si existe algún diario online para publicar aviso de asamblea deASOCIACION GREMIAL DE PENSIONADOS, JUBILADOS Y MONTEPIADAS DE VALPARAISO - UNAP A.G. VALPARAISO</t>
  </si>
  <si>
    <t>Junto con saludar, le informo existe diario digital DECOOPCHILE.CL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</si>
  <si>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solicitante, abogado de la AG., de Pequeños y Medianos Empresarios Nueva Pymepe refiere que están en proceso de constitución de una asociación gremial con 4 personas jurídicas y solicita información de los documentos que debe presentar en éste caso.</t>
  </si>
  <si>
    <t>Junto con saludar, informamos a usted que se le entrega la información solicitada se responden todas sus dudas. Quedamos a la espera del ingreso de los documentos de la AG.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</si>
  <si>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apoderado de la Asociación de Consumidoras Revolucionarias ingresa adecuación de estatutos.</t>
  </si>
  <si>
    <t>Junto con saludar, informamos a usted que se ingresa el antecedente presentado por usted a través de oficina de partes quienes lo derivarán a la división de asociatividad y economía social (daes) para su revisión. Se le recomienda consultar en  30 días hábiles, para informarse acerca del estado de avance del trámite.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</si>
  <si>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emisión de certificado de  estatutos de ASOCIACION DE FORMADORES, ARTISTAS Y GESTORES DE NUEVO CIRCO - ASOFAG NUEVO CIRCO CHILENO</t>
  </si>
  <si>
    <t>Junto con saludar, le informo que de acuerdo a lo conversado, se informo que hoy o el lunes estará firmado certificado y será enviado al correo indicado.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</si>
  <si>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estimados  solicite un certificado  al conservador de bienes raíces de Villarrica para iniciar el traslado de mi sociedad al régimen simplificado.  esto fue en abril del año 2021.  no he sido notificado DE LA RECEPCION. SIN EMBARGO,  conservador me indico que  si lo envió  llevo meses tratando de hacer el tramite.   les adjunto copia de la boleta  del pago del certificado. ademas en mi cuenta no me figura ninguna tramite pendiente. Espero puedan ayudarme.</t>
  </si>
  <si>
    <t>Junto con saludar, en atención a su requerimiento, se ha duplicado con el ingreso N° 105827,  el cual será respondido con dicho número.  Atentamente  Sistema integral de Información y Atención Ciudadana (Siac)  Subsecretaría de Economía y Empresas de Menor Tamaño.  https://www.economia.gob.cl/  https://siacciudadano.economia.cl/</t>
  </si>
  <si>
    <t>Estimado Adolfo:  Junto con saludarle y en respuesta a su reclamo en que nos indica lo siguiente:   Estimados solicite un certificado al conservador de bienes raíces de Villarrica para iniciar el traslado de mi sociedad al régimen simplificado. esto fue en abril del año 2021. no he sido notificado DE LA RECEPCION. SIN EMBARGO, conservador me indico que si lo envió llevo meses tratando de hacer el tramite. les adjunto copia de la boleta del pago del certificado. además en mi cuenta no me figura ninguna tramite pendiente. Espero puedan ayudarme.  Informamos que en la migración, usted debe solicitar el certificado de migración en el CBR respectivo y luego, completar el formulario de Migración en nuestro sitio. El procedimiento que usted describe no es el indicado para este trámite. Puede revisar como hacer la migración ingresando a: https://www.registrodeempresasysociedades.cl/AyudaRegistro.aspx &gt; 19.- ¿Cómo puedo migrar una empresa o sociedad del Régimen General al Régimen Simplificado?.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</si>
  <si>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GPT Problema al ingresar acuerdos</t>
  </si>
  <si>
    <t>Junto con saludarle y en respuesta a su consulta, le informamos que usted debe estar habilitada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</si>
  <si>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Ingresa documentación actualización directorio y balance de ASOCIACIÓN GREMIAL DE PLANTAS FAENADORAS FRIGORÍFICAS DE CARNES DE CHILE</t>
  </si>
  <si>
    <t>Junto con saludar, informamos a usted que en atención a su trámite realizado el día  21 de enero 2022 en nuestras Oficinas SIAC (Sistema Integral de Información y Atención Ciudadana) del Ministerio de Economía, Fomento y Turismo, le informo que fue ingresado con el  ID 47597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</si>
  <si>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como empresa proveedora del estado, queremos hacer un fuerte reclamo contra el hospital San Borja Arriaran por un sin fin de irregularidades con respecto al pago a 30 días. hemos hecho tratos directos sin resolución, sin un contrato que nos avale, por personal externo, hemos abastecido al hospital en momentos críticos, con animo de prestar pronto los servicios, pero esto nos ha ocasionado estar a punto de la quiebra por atraso en los pagos. Su justificación es que los pagos se hacen a 30 días, pero de la facturación, y no desde la prestación de los servicios, lo que nos perjudica enormemente. Hemos podido recién facturar servicios que se han prestado en el mes de Septiembre de 2021, y recién nos emiten la O.C. ahora en enero 2022, lo que no favorece la nueva ley de pago a 30 días. encontramos tremendamente poco ético que se demoren mas de 3 meses en sacarnos una orden de compra para recién facturar, esto va en total desmedro de la ley, que se hace en beneficio de la liquidez de la empresa para poder funcionar. hago un llamado al subsecretario a hacer un sumario, especialmente al ejecutivo de abastecimiento del hospital San Borja Arriaran, a cargo de nuestros tratos directos, Juan Carlos Lafont, por una serie de incumplimientos de pago. Espero tener una buena acogida a esta solicitud, nuestro animo es mejorar el sistema, antes de hacerlo publico, lo cual correspondería. Saludos Cordiales. Kine4movement Ltda.</t>
  </si>
  <si>
    <t>Junto con saludar, informamos a usted, en razón de orientarle en su reclamo, nos permitimos informar que, según la ley 21.131 que establece el pago a 30 días, el sector público debe pagar las facturas de sus proveedores en un plazo no mayor a 30 días desde la recepción de la factura, siempre que las bases de licitación no establezcan un plazo diferente. El responsable del cumplimiento de este plazo es la propia entidad compradora, sin perjuicio de que a partir de mayo del 2020 los pagos se realizan de forma centralizada a través de la Tesorería General de la República, por orden de DIPRES, para aquellos servicios que gestionan su contabilidad a través de SIGFE. Pero tal como Ud. indica, el problema de dilación ocurre en las etapas previas a la facturación, por lo cual, la ley 21.131 no tiene aplicación en dichas etapas. En este caso, Ud. puede realizar su reclamo mediante los mecanismos formales que disponga la institución o el Servicio de Salud del cual esta dependa y de no tener respuesta, puede realizar su reclamo en Chilecompra, en el siguiente enlace: https://ayuda.mercadopublico.cl/reclamosodenuncias/ y en última instancia, a Contraloría General de la República.  Con todo, este Ministerio recomienda no entregar mercaderías o comenzar la prestación del servicio hasta que esté emitida la orden de compra, tanto en el sector público, como en el privado.   Atentamente,  Registro de Acuerdo con Plazos de Pago Excepcional  Sistema Integral de Información y Atención Ciudadana (SIAC).  Ministerio de Economía, Fomento y Turismo https://www.economia.gob.cl/ https://siacciudadano.economia.cl/</t>
  </si>
  <si>
    <t>El usuario, asesor de la Cooperativa Multiactiva de Vivienda de Vivienda, Servicios Habitacionales y Consumo Avanzando por un Sueño informa que el presidente y la tesorera renunciaron. No tienen suplentes. Solicita instrucciones para reemplazar a los renunciados.</t>
  </si>
  <si>
    <t>Junto con saludar, informamos a usted que se le recomienda comunicarse con la abogada Francesca Rojas al teléfono 224733525 o al correo frojasg@economía.cl.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</si>
  <si>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Consultas información para constitución de cooperativa</t>
  </si>
  <si>
    <t>Junto con saludar, informamos a usted que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los cuales puede explicar el tipo de cooperativa que está formando para que ellos le indiquen número mínimo de socios, capital, información sobre los requisitos del terreno, y solicitar modelo de estatutos.  https://asociatividad.economia.cl/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</si>
  <si>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JSA Ingresa documentación para REGISTRO DE MARTILLERO PUBLICO.</t>
  </si>
  <si>
    <t>Junto con saludar, informamos a usted que en atención a su consulta realizada el día 21 de enero de 2022, a nuestras Oficinas SIAC (Sistema Integral Información y Atención Ciudadana) del Ministerio de Economía, Fomento y Turismo, le informo que fue ingresado a Oficina de Partes, 47573, el cual fue derivado a la Unidad de Registro de Empresa y Sociedades, para su tramitación y posterior respuesta.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</si>
  <si>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solicito el cambio el cambio de categoría de la empresa para sociedad RIEGO TECNIFICADO-CHILE SPA rut: 77.157.294-4 de pequeña a mediana empresa. en el 2021 la sociedad facturo 1.200 millones brutos en ventas. adjunto carpeta tributaria. favor comentar si se requiere documentación adicional</t>
  </si>
  <si>
    <t>Junto con saludar, en atención a su requerimiento, se ha duplicado con el ingreso N° 105835,  el cual será respondido con dicho número.   Atentamente, Sistema integral de Información y Atención Ciudadana (Siac)  Subsecretaría de Economía y Empresas de Menor Tamaño.  https://www.economia.gob.cl/  https://siacciudadano.economia.cl/</t>
  </si>
  <si>
    <t>Junto con saludar, en respuesta a su solicitud nos permitimos aclarar que es el SII el organismo que clasifica a las empresas por tamaño, dado que para eso se requiere información tributaria que es de competencia de ese servicio. Respecto a dicha clasificación, la Ley N° 20.416, en su artículo segundo establece que se entenderá como “Empresa de Menor Tamaño” (o Mipyme) las microempresas, pequeñas empresas y medianas empresas. Y a continuación se establecen los límites para cada tramo: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En ese sentido, realizada la consulta al Área Peticiones Administrativas y Caracterización de Contribuyentes del Departamento Ciclo de Vida de la Subdirección de Asistencia al Contribuyente, el SII ha indicado lo siguiente: "la marca “Menor Tamaño (según Ley N°20.416) *: SI “, que presenta el informe de situación tributaria del contribuyente (la cual se adjunta), NO debe entenderse como clasificación de Pequeña Empresa. En segundo lugar, la marca que el Contribuyente presenta actualmente se basa en sus ingresos del giro del año comercial 2020. El SII actualiza masivamente esta marca cuando dispone de toda la información de ingresos de los contribuyentes al concluir la operación Renta. La marca será actualizada en el mes de junio 2022 en base a sus ingresos del giro del año comercial 2021. En el caso que dichos ingresos superen las 100.000 unidades de fomento, se le quitará marca a partir de esa fecha".  Sin otro particular y esperando haber podido aclarar su inquietud,  Saluda atentamente, Unidad de Fomento y Políticas Publicas División Empresas de Menor Tamaño Subsecretaría de Economía y Empresas de Menor Tamaño https://www.economia.gob.cl/ https://siacciudadano.economia.cl/</t>
  </si>
  <si>
    <t>JSA Solicita estatutos de la ASOCIACIÓN NACIONAL DE JUBILADOS Y MONTEPIADAS DEL BANCO DEL ESTADO DE CHILE ASOCIACIÓN GREMIAL</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</si>
  <si>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</si>
  <si>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información para enviar documentación de  ASOCIACIÓN DE JUBILADOS TRIPULANTES OPERARIOS MARÍTIMOS Y MONTEPIADAS DE LA EX CAJA DE PREVISIÓN DE LA MARINA MERCANTE NACIONAL SECCIÓN TRIOMAR, ASOCIACIÓN GREMIAL SAN ANTONIO i</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</si>
  <si>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</si>
  <si>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solicito el cambio de categoría de la empresa para sociedad RIEGO TECNIFICADO CHILE. rut: 77.157.294-4 de pequeña a mediana empresa. en el 2021 la sociedad facturo 1.200 millones brutos en ventas.  adjunto carpeta tributaria. favor comentar si se requiere documentación adicional</t>
  </si>
  <si>
    <t>solicito el cambio de categoría de la empresa para sociedad RIEGO TECNIFICADO CHILE. rut: 77.157.294-4 de pequeña a mediana empresa. en el 2021 la sociedad facturo 1.200 millones brutos en ventas.  favor comentar que documentos son necesarios para realizar el cambio de categoria.</t>
  </si>
  <si>
    <t>GAA El usuario, asesor de la Cooperativa Multiactiva de Vivienda SS HH y Consumo Avanzando por un Sueño informa que renunció el presidente y la tesorera. Consulta que documentos necesitan para informar esta situación a ls división de asociatividad y economía social (daes).</t>
  </si>
  <si>
    <t>Junto con saludar, informamos a usted que la abogada a cargo de la cooperativa es Franchesca Rojas García, correo electrónico; frojas@economia.cl;fono, 224733525. Se recomienda que se comunique con ella desde el lunes 24/01/22 quién puede indicar las instrucciones del caso.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</si>
  <si>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socio de la AG., de Dueños de Camiones en Productos Terminados refiere que la mayoría de los socios quieren dar término voluntario a la AG., y consulta como hacerlo.</t>
  </si>
  <si>
    <t>Junto con saludar, informamos a usted que le recomiendo que informe por escrito el estado en que está la AG., al jefe de Daes abogado José Manuel Henríquez García-Huidobro y solicite instrucciones para disolver de manera voluntaria la organización.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</si>
  <si>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LEY 21239  PRORROGA EL MANDATO DE LOS DIRECTORES U ÓRGANOS DE ADMINISTRACIÓN Y DIRECCIÓN DE LAS ASOCIACIONES Y ORGANIZACIONES QUE INDICA, DEBIDO A LA PANDEMIA PRODUCIDA POR EL COVID-19 MINISTERIO SECRETARÍA GENERAL DE GOBIERNO</t>
  </si>
  <si>
    <t>Junto con saludar, hago envió de la ley 21239 que consulta, e informo que las asociaciones gremiales se rigen por la Ley N° 2757 de  29 de Junio de 1979.-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</si>
  <si>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El usuario consulta por estado de avance del ingreso realizado de la Cooperativa Multiactiva de Vivienda Servicios Habitacionales y Consume Dignidad Limitada.</t>
  </si>
  <si>
    <t>Junto con saludar, informamos a usted que el ingreso se realizó el 14/01/22 es muy pronto como para entregar el avance de la revisión. El plazo de término de revisión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</si>
  <si>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solicita el número de ingreso de una presentación realizada el 27/12/2022.</t>
  </si>
  <si>
    <t>Junto con saludar, informamos a usted que el número del ingreso solicitado es 455550. Adjunto copia del correo enviado anteriormente.  Junto con saludar, informamos a usted que realizada la búsqueda del número de ingreso del 27/12/2021 de la Cooperativa El Bosque de Castilla - Cobosca - oficina de partes informa el N°455550.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</si>
  <si>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t>
  </si>
  <si>
    <t>Estimado MAURO FABIAN AROCA GUERRERO:   Junto con saludarle y en respuesta a su consulta en que nos indica lo siguiente:   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  Informamos que no viene adjunto el decreto de nombramiento, por favor ingréselo mediante un Osticket en https://osticket.economia.cl/open.php?&amp;lang=es_es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</si>
  <si>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Estimado MAURO FABIAN AROCA GUERRERO:   Junto con saludarle y en respuesta a su consulta en que nos indica lo siguiente:   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  Informamos que se han ingresado los datos del notario.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Ministerio de Economía, Fomento y Turismo     https://www.economia.gob.cl/</t>
  </si>
  <si>
    <t>consulta por documentos ingresados por oficina de partes, requiere confirmación del ingreso</t>
  </si>
  <si>
    <t>Junto con saludar, informamos a usted que su presentación fue ingresada con el número de oficina de partes ID47390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</si>
  <si>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registro de acuerdos</t>
  </si>
  <si>
    <t>Junto con saludar, informamos a usted que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mmendoza@economia.cl y  Maria Luisa Lopez 224733773 mllopez@economia.cl .  Para problemas con la página web https://registrodeacuerdos.economia.gob.cl/ por favor contactar al 224733820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</si>
  <si>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presentado</t>
  </si>
  <si>
    <t>Junto con saludar, informamos a usted que su presentación fue ingresada con el número de oficina de partes ID47208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</si>
  <si>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Buenos días  Quisiera información sobre la consulta publica del reglamentó sobre procedimientos de cobranza extrajudicial, articulo 37 ley del consumidor, que buscando información por internet indicaba que estaba habilitada hasta el día 15 de enero</t>
  </si>
  <si>
    <t>Junto con saludar, informamos a usted con relación a su solicitud de información, cabe señalar que la consulta pública sobre el Reglamento de Cobranza Extrajudicial, elaborado en cumplimiento a las Leyes N°21.320 y N°21.062, que modificaron el artículo 37 de la Ley N°19.496, sobre Protección de los Derechos de los Consumidores, inició el día 29 de diciembre de 2021 y finalizó el 15 de enero de 2022, por tanto, efectivamente se encuentra en estado cerrada.  Dicha consulta, actualmente, se encuentra en etapa de revisión de todas las opiniones ciudadanas recibidas y en elaboración de las respuestas que serán dadas a cada una de ellas, las cuales serán publicadas a más tardar el día 9 de marzo de 2022.  Usted podrá revisar la publicación de todos los comentarios recibidos y sus respectivas respuestas en el link directo https://pac.economia.gob.cl/consultas-ciudadanas/reglamento-cobranza-extrajudicial/. Si quisiera revisar las demás consultas públicas anunciadas y desarrolladas por nuestro Ministerio puede acceder a https://pac.economia.gob.cl/consultas-ciudadanas/.  Finalmente, se le adjunta el texto del Reglamento sometido a consulta pública y una minuta explicativa con relación al mismo.  Atentamente,  División Jurídica Sistema integral de Información y Atención Ciudadana (Siac)  Subsecretaría de Economía y Empresas de Menor Tamaño. https://www.economia.gob.cl/ https://siacciudadano.economia.cl/”</t>
  </si>
  <si>
    <t>consulta como presentar documentación de asociaciones gremiales</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</si>
  <si>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</si>
  <si>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Primero, me gustaría felicitar el sistema que tienen actualmente, creo que es una muy buena forma de simplificar la constitución de empresas, modificarlas y llevar su respectivo registro. Sin embargo, les recomendaría ir actualizando y corrigiendo los formularios para constitución de empresas. Hace unos días tuve que constituir una SRL y noté que las clausulas terminan con una puntuación incorrecta, muchas veces con punto y coma (;) en vez de un punto. Además, en la clausula de arbitraje, la cual se puede completar en un cuadro de texto, deja todas las palabras en minúsucula, independientemente si uno llena la casilla de texto con mayúsculas o en formato de frase. Soy abogado y muchos colegas se quejan de este sistema, pero en mi opinión, creo que es una excelente herramienta para simplificar los procesos societarios. Espero que escuchen mi sugerencia y puedan ir constantemente revisando los formularios de las sociedades para ir mejorando. ¡Mucho éxito!</t>
  </si>
  <si>
    <t>Junto con saludarle y en respuesta a su sugerencia en que nos indica lo siguiente:   Estimados: Primero, me gustaría felicitar el sistema que tienen actualmente, creo que es una muy buena forma de simplificar la constitución de empresas, modificarlas y llevar su respectivo registro. Sin embargo, les recomendaría ir actualizando y corrigiendo los formularios para constitución de empresas. Hace unos días tuve que constituir una SRL y noté que las clausulas terminan con una puntuación incorrecta, muchas veces con punto y coma (;) en vez de un punto. Además, en la clausula de arbitraje, la cual se puede completar en un cuadro de texto, deja todas las palabras en minúscula, independientemente si uno llena la casilla de texto con mayúsculas o en formato de frase. Soy abogado y muchos colegas se quejan de este sistema, pero en mi opinión, creo que es una excelente herramienta para simplificar los procesos societarios. Espero que escuchen mi sugerencia y puedan ir constantemente revisando los formularios de las sociedades para ir mejorando. ¡Mucho éxito!  Agradecemos infinitamente su sugerencia y será considerada y enlistada para la próxima actualización, que será este lunes 31/01/2022.  Es reconfortante saber que también hay personas que se toman el tiempo para realizar sugerencias con el fin de mejorar siempre nuestro sistema.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</si>
  <si>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presenta solicitud de ASOCIACIÓN CHILENA DE SABORES Y FRAGANCIAS ASOCIACIÓN GREMIAL - "ACHISAF A.G."</t>
  </si>
  <si>
    <t>Junto con saludar, informamos a usted que su presentación fue ingresada con el número ID47670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</si>
  <si>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Seremi Economía Biobío</t>
  </si>
  <si>
    <t>Junto con saludar, informamos a usted que se envía datos de secretaria seremi CRISTINA DEL CARMEN PAZ PASTOR Teléfono: 41-2223143 E-mail: cpaz@economia.cl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</si>
  <si>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Necesito ayuda ya que compre un vehículo en la casa de remates superbid el día 26 de octubre y hasta el día de hoy no se ha realizado la inscripción al nombre de la empresa  (Sociedad Chilena de inversiones SPA), situación que nos tiene muy preocupados porque no recibimos ninguna respuesta de la casa de remates y mucho menos alguna soluciones; de igual manera me gustaria poder ser orientada en donde debo comunicarme o dirigirme para solucionar el problema. Adjunto Nº de factura: 13918 Patente: JSBC73-3</t>
  </si>
  <si>
    <t>Estimado Milena Bruna Arredondo:   Junto con saludarle y en respuesta a su consulta en que nos indica lo siguiente:   Necesito ayuda ya que compre un vehículo en la casa de remates superbid el día 26 de octubre y hasta el día de hoy no se ha realizado la inscripción al nombre de la empresa (Sociedad Chilena de inversiones SPA), situación que nos tiene muy preocupados porque no recibimos ninguna respuesta de la casa de remates y mucho menos alguna soluciones; de igual manera me gustaria poder ser orientada en donde debo comunicarme o dirigirme para solucionar el problema. Adjunto Nº de factura: 13918 Patente: JSBC73-3.   Informamos que en caso de que esta Subsecretaria tome conocimiento respecto a alguna irregularidad ocasionada por una actividad irregular de un martillero público procede denunciar a la justicia ordinaria o a los juzgados de policía local según corresponda. Es por ello que le solicitamos enviarnos toda la documentación de respaldo que acredite las fallidas comunicaciones con dicho martillero como también toda la documentación relacionada con la adjudicación.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Ministerio de Economía, Fomento y Turismo      https://www.economia.gob.cl/</t>
  </si>
  <si>
    <t>consulta por certificado de empresa menor tamaño</t>
  </si>
  <si>
    <t>Junto con saludar, informamos a usted que la clasificación que existe en el portal del SII es Empresa de Menor Tamaño (PYME) o No Pyme; pero no se detalla si es microempresa, pequeña o mediana.   Además, esa información es proporcionada por el SII en la siguiente página  https://zeus.sii.cl/cvc/stc/stc.html   Atentamente,   División de Empresas de Menor Tamaño.   Sistema integral de Información y Atención Ciudadana (Siac)     Ministerio de Economía, Fomento y Turismo.  https://www.economia.gob.cl/   https://siacciudadano.economia.cl/</t>
  </si>
  <si>
    <t>consulta como presentar reclamo por mala gestión casa remates</t>
  </si>
  <si>
    <t>Los reclamos se presentan por escrito indicando el problema existente, su solicitud fue recibida y derivada a la división correspondiente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</si>
  <si>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modificación empresa spa</t>
  </si>
  <si>
    <t>Junto con saludar, informamos a usted que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</si>
  <si>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obtener certificado martillero</t>
  </si>
  <si>
    <t>Junto con saludar, informamos a usted que debe ingresar https://martilleros.economia.gob.cl/ opción certificado y realizar la búsqueda con alguno de los campos solicitados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</si>
  <si>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usuaria socia de la Cooperativa Lonquimay refiere que hicieron elecciones de nuevo directorio y que al momento de firmar por los cargos hay cuatro señora que resultando electas no firmarán. La cooperativa esta muy cerca de convertirse en junta de vecinos y la actitud de las socia esta atrasando el procedimiento. Se recomienda a la solicitante comunicar por escrito esta situación a la daesy solicitar instrucciones</t>
  </si>
  <si>
    <t>Junto con saludar, informamos a usted que realizadas las consultas que usted nos ha planteado se le solicita que envíe la carta a la brevedad posible con todos sus datos comunicando lo que está sucediendo en la Cooperativa y preguntando como puede solucionar para poder convertirse en Junta de Vecinos.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</si>
  <si>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refiere que ha hecho un reclamo por mala atención a Sernac y le ha contestado un call center ubicado en Perú. Insiste en hacer por esta vía y a jurídica su reclamo no en Sernac. Le preocupa que datos personales de chilenos estén en otro país.</t>
  </si>
  <si>
    <t>Junto con saludar, comunicamos a Ud. que la atención de los call center del Servicio Nacional de Atención al Consumidor operan desde nuestro territorio y este servicio al igual que todos los organismos públicos de nuestro país, en el tratamiento de los datos personales, dan estricto cumplimiento a las obligaciones establecidas por la normativa en la materia reguladas por la Ley 19.628, siendo los datos personales utilizados sólo para los fines para los cuales hubieren sido recolectados por el respectivo servicio, y garantizándose siempre la absoluta confidencialidad, privacidad y protección de la información personal, bajo los altos estándares de seguridad definidos en las respectivas políticas internas de protección de datos de cada servicio público.  Ahora bien, con respecto a su reclamo esperamos que éste haya sido atendido de forma adecuada por el servicio, no obstante, en caso que no hubiere tomado contacto directo con usted o no le hubiere brindado una respuesta satisfactoria, para poder revisar su caso, le solicitados que nos remita una narración circunstanciada de los hechos relativos al requerimiento que no ha sido atendido y los antecedentes del caso, en particular, que nos remita la consulta y/o solicitud que hubiere realizado al SERNAC, el reclamo ingresado y la respuesta obtenida o nos indique la falta de ella.</t>
  </si>
  <si>
    <t>GAA El solicitante consulta los correos de dos asesores del Gabinete del Ministro con quienes refiere que tuvo una reunión junto con el ministro.</t>
  </si>
  <si>
    <t>Junto con saludar, informamos a usted que la secretaria de Gabinete es Ximena Gonzalez 224733409 y Don José Antonio Tanhuz Muñoz, Teléfono: 224733406 E-mail: jtanhuz@economia.cl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</si>
  <si>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se le entrega el email de ambos asesores.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</si>
  <si>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 MAGALLANES Y LA ANTARTICA CHILENA</t>
  </si>
  <si>
    <t>consulta por documentos que se deben presentar por elecciones AG</t>
  </si>
  <si>
    <t>Junto con saludar, informamos a usted que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</si>
  <si>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socia de la Cooperativa Ahorrocoop refiere que compró su cartera y que necesita la devolución de sus cuotas de participación. La usuaria quiere saber si es legal que le indiquen el año 2024 como fecha de pago. No tiene número de prelación. Solicita respuesta del área legal y contable  del decoop.</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</si>
  <si>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</si>
  <si>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consulta sobre funcionamiento cooperativa</t>
  </si>
  <si>
    <t>Junto con saludar, informamos a usted que se realizo consulta a Maria Loreto Vivanco por devolución de cuotas participación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</si>
  <si>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reunión virtual con abogado y auditor por tema devolución de cuotas de socias que renunciaron a la cooperativa y personas expulsadas, y consultas sobre funcionamiento de la cooperativa en general, ya que es primera vez que se realizara devolución de capitales</t>
  </si>
  <si>
    <t>Junto con saludar, ante su consulta, le solicito tomar contacto con Claudia Echeverría (cecheverria@economia.cl), a fin de coordinar la audiencia solicitada.  Atentamente,   División de Asociatividad y Cooperativas   Sistema Integral de Información y Atención Ciudadana (SIAC).      Subsecretaría de Economía y Empresas de Menor Tamaño.   https://www.economia.gob.cl/     https://siacciudadano.economia.cl</t>
  </si>
  <si>
    <t>GAA La solicitante consulta por nombre de jefe de informática.</t>
  </si>
  <si>
    <t>Junto con saludar, informamos a usted que la secretaria de Informatica es Diana Ortiz Teléfono: 224733522 E-mail: dortiz@economia.cl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</si>
  <si>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Instituciones académicas</t>
  </si>
  <si>
    <t>La usuaria socia del Colegio de Psicólogos  manifiesta que quiere la devolución de la cuota de incorporación  que son $70.000. También señala que realizo un ingreso el 06/01/22 y que aún no recibe respuesta. Consulta cuando le responderán y si le devolverán o invertido.</t>
  </si>
  <si>
    <t>Junto con saludar, informamos a usted que el plazo de respuesta legal a su consulta ingresada el 06/01/22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</si>
  <si>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socio de los Jubilados Marítimos Montepiadas Triomar consulta realiza consultas jurídicas.</t>
  </si>
  <si>
    <t>Junto con saludar le informo que lo ha llamado el 25/01 y el 26/01 al teléfono entregado por usted dado que para responder sus dudas es necesario tener más antecedentes. Le solicito pueda comunicarse a los teléfonos que le adjuntaré para entregar una respuesta acorde con las dudas planteadas.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</si>
  <si>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Horny Shriya sent you 2 pics yesterday. She is online now. Click the link below to view the message and reply to her.  https://sexlovers.club/chat/HornyShriya/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</si>
  <si>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</si>
  <si>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</si>
  <si>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t>
  </si>
  <si>
    <t>Junto con saludar, informamos a usted que se informo a la abogada a cargo de su presentación de su llamada, se confeccionara oficio y se enviara a su correo cuando los antecedentes estés revisados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</si>
  <si>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 fecha 31 de diciembre de 2021, solicite a la cooperativa de carabineros, cuenta detallada de deuda que me afecta, ya que por intermedio de mi remuneración se me descontaba la suma de $ 165.000 pesos y en ocasiones más de lo indicado, que no alcanzaba a cancelar la deuda total de $ 171.891, que pacte mes a mes.  Resulta que ahora casi al terminar la deuda me señalan que tengo un a deuda actual de $ 2.760.074, que no es la realidad, ya que las cuotas pactadas están canceladas casi en su totalidad, lo que sería a la fecha imposible, en atención a que el estado de deuda en el mes de enero, febrero y marzo y abril tengo una cuota fija de $ 140.442.  La información que me envía por mail, la Sra. Jessica Rojas Valdés, es que en el mes de enero  la cuota es de $ 824.980, es decir existe un cobro de interés por interés del total de la deuda.  Además, mencionar que cuando realice la repactación en el año 2018, el suscrito pagaba la suma de $ 93.203 pesos,  que al realizar esta repactación me cobraron intereses en la cuota y se me incluyó la deuda que tenía a posterior que solicite compras por varias electrodomésticos que incluía también intereses por cuota.   Creo que Cooperativa de Carabineros, aparte de cobrarme la cuota de socio 206111-1 me cobra interés por sobre interés, no descuenta primero la cuota de socio, para poder cobrar a posterior la deuda, ahora bien si bien me encuentro con deuda y las cuotas se han ido pagando forma mensual nunca e dejado de pagar, debido a que se me descuenta por intermedio de mi liquidación de sueldo, que no alcanzo a cancelar toda la deuda.  le Adjunto documentación.</t>
  </si>
  <si>
    <t>consulta por cesión de derechos en empresa ltda.</t>
  </si>
  <si>
    <t>Junto con saludar, informamos a usted para realizar modificación de representante legal se debe ingresar al sistema paso 2 y cambiar la categoría del socio que deja de ser representante legal y del pasara a serlo. Con respecto a la compraventa se debe ir a modelos y descargar cesión de derecho y pegarlo en el paso 1 sección pactos.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</si>
  <si>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Me encuentro realizando mi tesis sobre la investigación científica en Chile, y necesito las bases de datos de la quinta y sexta Encuesta Nacional sobre Gasto y Personal en Investigación y Desarrollo. Las bases están en la página web pero no está funcionando ya que no permite descargar los documentos. Ruego corregir esto, ya que lleva varios días así.</t>
  </si>
  <si>
    <t>Junto con saludar te comento que debes solicitar esta información a través de la plataforma de transparencia.  https://www.portaltransparencia.cl/PortalPdT/directorio-de-organismos-regulados/?org=AH001   Atentamente,     Gabinete ministro     Sistema Integral de Información y Atención Ciudadana (SIAC)   https://www.economia.gob.cl/  https://siacciudadano.economia.cl/</t>
  </si>
  <si>
    <t>1.2</t>
  </si>
  <si>
    <t>consulta por solicitud presentada de migración para sistema tradicional</t>
  </si>
  <si>
    <t>Junto con saludar, informamos a usted que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</si>
  <si>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cooperativa fedecoop, esta solicitando prestamos y le solicitan 124.800 para gastos, todo el tramite se ha realizado por teléfono y envían certificado de CMF</t>
  </si>
  <si>
    <t>Junto con saludar, ante su consulta, le comento que el abogado Carlos Solorza tomará contacto con usted, a fin de conocer de la situación descrita y responder sus dudas.  Atentamente,     División de Asociatividad y Cooperativas     Sistema Integral de Información y Atención Ciudadana (SIAC).        Subsecretaría de Economía y Empresas de Menor Tamaño.     https://www.economia.gob.cl/       https://siacciudadano.economia.cl</t>
  </si>
  <si>
    <t>La solicitante consulta por una rectificación realizada sobre otra rectificación y no han tenido respuesta. Pregunta cuando estará disponible.</t>
  </si>
  <si>
    <t>Junto con saludar, informamos a usted, que realizadas las consultas en Registro empresas y sociedades responden que la rectificación estará disponible en el plazo de tres días. Se recomienda sacar el certificado de estatutos donde aparecerá la rectificación  consultada.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</si>
  <si>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objeciones ord. 1742, y modificaciones de estatutos</t>
  </si>
  <si>
    <t>Junto con saludar, informamos a usted, se explica oficio indicado y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</si>
  <si>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llenar vacancia de AG</t>
  </si>
  <si>
    <t>Junto con saludar, informamos a usted que se debe revisar los propios estatutos de su organización y seguir lo indicado para llenar vacancias del directorio, después informar con los documentos necesarios al ministerio para actualización de sistema.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</si>
  <si>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solicitante refiere que presento un reclamo en contra del Colegio de Contadores el que ha sido reiterado. El primero se realizo el 15/01/20 y el 2° el  20/04/21. Solicita recibir respuesta.</t>
  </si>
  <si>
    <t>Junto con saludar, y a fin de recabar información respecto de lo planteado, le solicitamos contactar al abogado Javier Parga al mail jparga@economia.cl.  Atentamente,     División de Asociatividad y Cooperativas     Sistema Integral de Información y Atención Ciudadana (SIAC).        Subsecretaría de Economía y Empresas de Menor Tamaño.     https://www.economia.gob.cl/       https://siacciudadano.economia.cl</t>
  </si>
  <si>
    <t>consulta si presentación de cooperativa Adriano Rossi fue recibida en el ministerio</t>
  </si>
  <si>
    <t>Junto con saludar, informamos a usted que su presentación fue ingresada con el número ID47771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</si>
  <si>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pendientes diciembre</t>
  </si>
  <si>
    <t>Junto con saludar, informamos a usted que se consulto al abogado a cargo de su ingreso y este será revisado durante los próximos días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</si>
  <si>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modificación empresa</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</si>
  <si>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</si>
  <si>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consulta requisitos para constituir una asociación gremial (AG:;)</t>
  </si>
  <si>
    <t>Buenos días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</si>
  <si>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numero de ingreso de antecedentes a la división de asociatividad y cooperativas, contacto de los capacitadores y guía de cooperativas.</t>
  </si>
  <si>
    <t>Junto con saludar, de acuerdo con lo conversado vía telefónica, le informamos que los antecedentes ingresados a la división de Asociatividad y Cooperativa se encuentran en revisión en la división para sus tramitación y posterior respuesta con el numero de ingreso 471000.  Finalmente, adjunto guía de cooperativa y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y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</si>
  <si>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GAA La solicitante, administrativa de la Asociación de Quiroprácticos de Chile AG., ingresan los siguientes documentos de junta anual: 1.-Formalidades de convocatoria 2.-Acta de Asamblea 3.-Nómina de socios asistentes a la asamblea 4.-Nómina actualizada de socios/as mujeres y hombres</t>
  </si>
  <si>
    <t>Junto con saludar, informamos a usted, se reciben e ingresan los antecedentes a través de Of., de Partes quienes derivarán los antecedentes a daes (división de asociatividad) en el curso del día,  para su revisión y respuesta en el plazo legal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</si>
  <si>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Buenas tardes,  a la fecha no tenemos respuesta de nuestro reclamo solicitando que se anule el codigo 5043 ya que se nos entregaron dos codigos el 5096 que esta registrado con directorio y el 5043 que esta sin directorio.  ademas ambos codigos estan asociados a coprativas no a nuestra asociasion gremial motivo que ha dificultado nuestro proceso para poder solicitar certificado vigente.  codigo 5096 esta asociado a coperativa indigena y 5043 a coperativa agricola.  cuando asisti al ministerio dijeron siguieramos usando el codigo 5096 ya que nos quedariamo con el, pero pertenece a otra entidad situacionn que nos tiene complicada. favor una pronta respuesta.</t>
  </si>
  <si>
    <t>Junto con saludar, ante su consulta, le solicito tomar contacto con el abogado Pablo Cartagena (pcartagena@economia.cl), a fin de coordinar la respuesta solicitada.  Atentamente,   División de Asociatividad y Cooperativas   Sistema Integral de Información y Atención Ciudadana (SIAC).      Subsecretaría de Economía y Empresas de Menor Tamaño.   https://www.economia.gob.cl/     https://siacciudadano.economia.cl</t>
  </si>
  <si>
    <t>presenta documentación de COOPERATIVA DE SERVICIOS DE VERANEO LONQUIMAY LTDA.</t>
  </si>
  <si>
    <t>Junto con saludar, informamos a usted que su presentación fue ingresada con el número ID47850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</si>
  <si>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Gestión de Personal</t>
  </si>
  <si>
    <t>ingerebibl12gooxs222  http://1876.downloadfirstyou.com/ http://504.allorgdownload.org/ http://1738.downloadfirstyou.com/ http://762.allorgdownload.org/ http://1358.allorgdownload.org/     https://bestwaydownload.com/map.php  https://allsaboutfiles.com/map.php</t>
  </si>
  <si>
    <t>El solicitante, asesor de la Cooperativa Agrícola Coirón Limitada ingresa antecedentes de regularización de la cooperativa.</t>
  </si>
  <si>
    <t>Junto con saludar, informamos a usted que los antecedentes ingresados a través de oficina de partes ya fueron derivados a la división de asociatividad (daes) para su revisión y respuesta en el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</si>
  <si>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Sin ocupación actual</t>
  </si>
  <si>
    <t>En abril postule al bono clase media, no me lo aprobaron, ya que, no revisaron la informacion, apelé y nuevamente me la rechazaron por que no cumplia con el requisito de una baja minima de un 20% (en mi caso era 100% de baja, dado que estoy sin trabajo)... finalmente lo aprobaron y me lo enviaron incluso en un oficio (n°2933) enviado por MARITZA HUERTA GRANIFO. Este tenia fecha de pago en 20 dias habiles, plazo que se cumplio el 19 de noviembre... y obviamente no tengo informacion, ni pago, ni nadie da la cara... solicite tambien que me revisaran nuevamente los documentos, ya que, tampoco me pagaron el bono adicional ni pude solicitar el prestamo solidario. El oficio viene firmado digitalmente por el Sr. Patricio Alberto Muñoz Rojas. Nadie aun, me puede dar respuesta cuando me pagaran el bono... ya no se a quien mas preguntar... y la verdad es que no estoy pidiendo ningun favor, solo parte de lo que me corresponde ... desde abril 2021.</t>
  </si>
  <si>
    <t>Junto con saludar te comento le comento que su caso fue derivado a SII, en cuanto se cuente con la respuesta será enviada a su correo electrónico.  Atentamente,  Gabinete Ministro  Sistema Integral de Atención Ciudadana.  https://www.economia.gob.cl/  https://siacciudadano.economia.cl/</t>
  </si>
  <si>
    <t>DE: SUBDIRECTOR DE ASISTENCIA AL CONTRIBUYENTE (S)
SERVICIO DE IMPUESTOS INTERNOS
A: SRA. CAMILA SANZ BRAVO
Se ha recibido en esta Subdirección su presentación derivada desde la Dirección de Gestión Ciudadana de la Presidencia de la República, en donde indica no ser beneficiario del Bono Clase Clase Media.
De acuerdo a nuestros antecedentes, usted presentó su reclamo, el pasado 18 de abril de 2021, cuyo folio es el Nº151598, dicho reclamo fue respondido por correo electrónico y su respuesta se encuentra disponible en sii.cl, sección MiSII, menú SII te informa, opción cartas y correos informativos.
La Ley N° 21.323, establece los siguientes requisitos para poder acceder al Bono Clase Media 2021.
a. Que el Ingreso Promedio Mensual 2019 sea igual o mayor al ingreso mínimo mensual promedio del año 2019 ($311.934), y que no exceda los $2.000.000.
b. Que experimenten una disminución de al menos un 20% del Ingreso Promedio Segundo Semestre 2020, según la variación porcentual respecto del Ingreso Promedio Segundo Semestre 2019.
c. Que a la fecha de la publicación de esta ley no tengan montos pendientes de restitución por haber obtenido indebidamente el Aporte Fiscal y/o el beneficio, conforme a la Ley N° 21.252.
Luego de una revisión de sus antecedentes, se determinó que Usted cumple los requisitos antes descritos, vale decir, es beneficiaria del Bono Clase Media 2021, por lo tanto, su pago se concretará dentro de 20 días hábiles de recibida esta notificación.
Finalmente, le informamos la existencia de otros beneficios que el Estado ha implementado para ir en ayuda de las personas y familias afectadas por la pandemia.
Le invitamos a conocer estos apoyos en la Red de Protección Social, ingresando al sitio web reddeproteccion.cl.</t>
  </si>
  <si>
    <t>El solicitante consulta por respuesta a ingreso realizado noviembre.</t>
  </si>
  <si>
    <t>Junto con saludar, informamos a usted, que el ingreso fue revisado y se adjunta oficio.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</si>
  <si>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asistente de la AG., N°1920 consulta por un correo fuera de de asociatividad.cl para enviar documentos.</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</si>
  <si>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</si>
  <si>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Quisiera consultar como se puede denunciar incumplimiento de estatutos y además como denunciar cuando un directivo renuncia y no se ha realizado el reemplazo.  Considerando que ustedes pueden fiscalizar las asociaciones gremiales, quisiera saber como ingresar un requerimiento de fiscalización.  Saludos</t>
  </si>
  <si>
    <t>Junto con saludar, y a fin de poder entregar un pronunciamiento respecto de lo descrito,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</si>
  <si>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Estimados,  Junto con saludar, lamento comunicar el inesperado fallecimiento de don Jorge Maturana Palma, quien fuera el Presidente de la directiva de la Asociación Gremial de Informáticos UTE-USACH, hecho ocurrido el 30 de diciembre del 2021.  Ante esta situación y con la finalidad de que la Asociación mantenga su orgánica y funcionamiento, consultamos nuestro Estatuto el que señala que al no contar con Vicepresidente, corresponde al Secretario reemplazar al Presidente hasta la elección de una nueva directiva. La próximas elecciones serán en Abril-Mayo de este año. Por todo ello, agradeceré su orientación al respecto y también su ayuda para actualizar la actual conformación de la directiva registrada en el DAES.  Quedo atento a su valiosa respuesta.   Saludos CARLOS OSSIO PINO SECRETARIO ASOCIACIÓN DE INFORMÁTICOS UTE-USACH A. G.</t>
  </si>
  <si>
    <t>Junto con saludar, y a fin de poder entregar un pronunciamiento respecto de lo descrito,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</si>
  <si>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consulta por constitución AG</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</si>
  <si>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</si>
  <si>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de proceso de antecedente ingresado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</si>
  <si>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44952.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</si>
  <si>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constitución de la cooperativas UNIDOS POR UN SUEÑO LIMITADO Y DIVERSIDAD LIMITADA.</t>
  </si>
  <si>
    <t>Junto con saludar, de acuerdo con lo conversado vía telefónica, le informamos que los antecedentes ingresados a la división de Asociatividad y Cooperativa se encuentran en el área de registro de la división para sus tramitación y posterior respuesta con los siguientes números de ingreso: COOPERATIVA MULTIACTIVA DE VIVIENDA, DE SERVICIOS HABITACIONALES Y CONSUMO UNIDOS POR UN SUEÑO LIMITADA (46829). COOPERATIVA MULTIACTIVA DE VIVIENDA, DE SERVICIOS HABITACIONALES Y CONSUMO DIGNIDAD LIMITADA (47047).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</si>
  <si>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ingreso pendiente ID179620</t>
  </si>
  <si>
    <t>Junto con saludar, informamos a usted, se consulto al abogado a cargo y su ingreso será revisado durante la próxima semana, oficio se envía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</si>
  <si>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actualización de directorio.</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</si>
  <si>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45396.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</si>
  <si>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actualización de directorio antecedentes ingresados en octubre 2021.</t>
  </si>
  <si>
    <t>Junto con saludar, de acuerdo a lo conversado vía telefónica, envió contacto del abogado Carlos Solorza teléfono 224733853, csolorza@economia.cl.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</si>
  <si>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presenta antecedentes contables de ASOCIACIÓN DE JUBILADOS Y MONTEPIADAS EX PESCADORES DE ARRASTRE RR.SS. ASOCIACIÓN GREMIAL SAN ANTONIO</t>
  </si>
  <si>
    <t>Junto con saludar, informamos a usted que su presentación fue ingresada con el número ID47883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</si>
  <si>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cooperativa credicoop existe por que mandan información con otra razón social https://emprendemf.cl/ y existe la duda de estafas</t>
  </si>
  <si>
    <t>Junto con saludar, ante su consulta, le comento que el abogado Carlos Solorza tomará contacto con usted, a fin de conocer de la situación descrita y responder sus dudas.  Atentamente,   División de Asociatividad y Cooperativas   Sistema Integral de Información y Atención Ciudadana (SIAC).      Subsecretaría de Economía y Empresas de Menor Tamaño.   https://www.economia.gob.cl/     https://siacciudadano.economia.cl</t>
  </si>
  <si>
    <t>consulta por ingresos pendientes año 2021</t>
  </si>
  <si>
    <t>Junto con saludar, informamos a usted que se comunico al abogado a cargo de su ingreso de su llamado telefónico y se puede informar que durante la próxima semana serán revisados los antecedentes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</si>
  <si>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solicitante secretaria del Colegio de Traductores e Interpretes AG. ingresó antecedentes de cambio de directorio y consulta si están completos.</t>
  </si>
  <si>
    <t>Junto con saludar, informamos a usted que se revisa su ingreso y se comprueba que esta correcto. Si hago la salvedad que hubo cambio de domicilio el que debe ser informado por escrito a Asociatividad y el acta en que están los nombres de cada nuevo integrante del directorio acompañando el dato con la firma del interesado.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</si>
  <si>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creación empresa spa</t>
  </si>
  <si>
    <t>Junto con saludar, informamos a usted que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</si>
  <si>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poner reclamo contra cooperativa</t>
  </si>
  <si>
    <t>Junto con saludar, y a fin de poder entregar un pronunciamiento respecto de lo descrito,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</si>
  <si>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 de ASOCIACIÓN GREMIAL DE INDUSTRIALES PESQUEROS Y CULTIVOS MARINOS - ASIPEC A.G.</t>
  </si>
  <si>
    <t>consulta por ingreso pendiente COOPERATIVA DE VIVIENDA Y SERVICIOS HABITACIONALES COLINA DE ORO LIMITADA</t>
  </si>
  <si>
    <t>Junto con saludar, informamos a usted que se informo al abogado de su consulta telefónica, su presentación será revisada y se enviara un oficio a su correo electrónico cuando el proceso finalice.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</si>
  <si>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solicitante, asistente de la Corporación Nacional de Consumidores y Usuarios de Chile-Conadecus refiere subieron información de cambio de directorio el 29-12-21. Consulta cuando estará disponible el certificado de vigencia con el nuevo directorio.</t>
  </si>
  <si>
    <t>Junto con saludar, informamos a usted que el plazo de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</si>
  <si>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problema en pagina web para realizar modificación empresa</t>
  </si>
  <si>
    <t>Junto con saludar, informamos a usted que debe realizar un ticket indicando el problema del RUT y adjuntar copia del documento de identidad, para que ministerio se contacte con servicio registro civil.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</si>
  <si>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información de Sercotec por dudas si bono corresponde</t>
  </si>
  <si>
    <t>Junto con saludar, informamos a usted que los contactos de Sercotec  Metropolitana son: Huérfanos 1147, piso 6, of. 646, Santiago, Santiago. 232425432 – 232425430 – 232425425 – 23242 5424 – 232425439 – 232425438  si requiere contactar a Corfo 600 586 8000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</si>
  <si>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Dueño/a de Casa</t>
  </si>
  <si>
    <t>La usuario presenta documentos de juzgado de familia consultando por la pertenencia de un familiar a alguna empresa creada en registro empresas y sociedades.</t>
  </si>
  <si>
    <t>Junto con saludar, informamos a usted que se ingresa a través de oficina de partes para ser derivado a RES el documento del juzgado de familia quienes realizarán la búsqueda solicitada. Una vez finalizada se le comunicará el resultado a su correo electrónico.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</si>
  <si>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solicitante se comunica consultando por certificado que acredite la calidad de pyme de su negocio.</t>
  </si>
  <si>
    <t>Junto con saludar, informamos a usted que se indica que el certificado debe solicitarlo en el SII que es la institución que de acuerdo al monto del capital lo ubicará en el tramo que corresponde.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</si>
  <si>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del Colegio de Arqueólogos de Chile AG., consulta por datos de la abogada Claudia Echeverría de la división de asociatividad y economía social (daes).</t>
  </si>
  <si>
    <t>Junto con saludar informo a usted que el teléfono de la abogada es: 224733872 y su correo electrónico: cecheverria@economía.cl  Adicionalmente se entrega el teléfono de la secretaria de DAES, señora Georgina Figueroa fono:224733454.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</si>
  <si>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ingreso pendiente AG</t>
  </si>
  <si>
    <t>GAA El solicitante, socio y tesorero de la Asociación Bellas Artes , Gastronomía de Comercio, Turismo, y Servicios del Barrio Histórico- Cultural Bellas Artes AG. refiere que desea renunciar a la asociación. Consulta como hacerlo.</t>
  </si>
  <si>
    <t>Junto con saludar informo a usted que debe presentar dos cartas renuncia al directorio, una para el ellos y otra para usted con timbre y firma de la AG., para que la conserve como su respaldo.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</si>
  <si>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Estimados, remito la presente misiva con la finalidad de evacuar una consulta sobre el proceso de registro de nuevo Consejo de Administración de Cooperativa Cerrada de Vivienda y en particular, respecto a la documentación que la DAES exige a fin de hacer el ingreso y registro del nuevo Consejo. Surge la duda si es necesario el acta de elecciones con el conteo en detalle, si basta un certificado simple firmado por el Consejo de Administración saliente, si éste debe ser notariado, si se debe acompañar el registro de socios vigentes autorizado ante notario y en general, que información específica debe contener en detalle el documento para el correcto y debido registro y diligenciamiento ante la referida entidad fiscalizadora.  Quedo atenta a sus comentarios y agradeceré su pronta tramitación. Desde ya le agradezco el tiempo y disposición al proceso.</t>
  </si>
  <si>
    <t>Junto con saludar, y a fin de poder entregar un pronunciamiento respecto de lo descrito, es necesario que se ingrese una consulta formal, identificando nombre y número de registro (ROL) de la cooperativa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</si>
  <si>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JSA Solicita información sobre proceso de constitución de COOPERATIVA VIVIENDA CERRADA AYLLU</t>
  </si>
  <si>
    <t>Junto con saludar, de acuerdo con lo conversado vía telefónica, le informamos que los antecedentes ingresados a la división de Asociatividad y Cooperativa se encuentran en el área de registro de la división para su tramitación y posterior respuesta con el numero de ingreso 47253.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</si>
  <si>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</si>
  <si>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elecciones AG</t>
  </si>
  <si>
    <t>Junto con saludar, informamos a usted que las elecciones se realizan según lo estipulado en los propios estatutos en quorum, plazos y forma. la forma en que se designan los cargos se realiza según lo establecido en los estatutos como se estipulo anteriormente, cualquier problema o duda se puede realizar una presentación por escrito al ministerio.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</si>
  <si>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presidenta de la AG. de Pensionados y Montepiadas del Ex SSS de Cabildo refiere que ha enviado antecedentes de la asociación gremial.</t>
  </si>
  <si>
    <t>Junto con saludar le informo que los antecedentes mencionados por usted telefónicamente no han llegado. Le recomiendo que los envíe a través del siguiente correo electrónico: oficinadepartesgd@economia.cl.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</si>
  <si>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refiere que esta constituyendo la Asociación Gremial de Taxis Colectivos de Transporte Menor de Antofagasta y consulta sobre algunos documentos y correo para enviarlos.</t>
  </si>
  <si>
    <t>Junto con saludar y esperando que la información recibida sea la que ustedes necesitan en la AG., Respecto al email este es el siguiente: oficinadepartesgd@economia.cl.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</si>
  <si>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Escribe Ximena Araya, secretaria de ANIMACHI (reg: 4221).  Escribo por dos cosas: 1. Acabo de enviar como solicitud, el certificado de vigencia de los estatutos &gt; Solicitud: 182289, pero no sé si es posible que nos den el documento mañana jueves o viernes. La urgencia es que estamos haciendo unos trámites para el MinCAP y nos piden dicho documento. En caso contrario, qué nos recomiendan hacer?.. es decir, se puede generar un documento provisorio emitido por ustedes (el deadline de envío es este viernes 28). 2. Al descargar el documento "vigencia de directorio" me di cuenta que la info está corrida (no sale la vigencia de los integrantes del directorio, salvo la presidenta). Adjunto documento (663932.pdf) Ahora, ¿es posible que se corrija esa información? (no es urgente, lo digo para futuras descargas).  Quedo atenta a su respuesta. Muchas gracias, desde ya, por su ayuda. Ximena Araya.</t>
  </si>
  <si>
    <t>Buenas tardes Ximena:  Junto con saludar, en base a su consulta y a fin de recabar información respecto del certificado de vigencia de los estatutos de su asociación gremial, le solicitamos contactar a Paola Jara al mail pjara@economia.cl.  Atentamente,      División de Asociatividad y Cooperativas      Sistema Integral de Información y Atención Ciudadana (SIAC).         Subsecretaría de Economía y Empresas de Menor Tamaño.      https://www.economia.gob.cl/        https://siacciudadano.economia.cl</t>
  </si>
  <si>
    <t>JSA Solicita información de antecedentes ingresados a la División de asociatividad y cooperativas. COOPERATIVA FEMENINA DE BIENESTAR Y SERVICIOS MUNARQUI LIMITADA</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</si>
  <si>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47027.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</si>
  <si>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constitución cooperativa</t>
  </si>
  <si>
    <t>Junto con saludar, informamos a usted que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</si>
  <si>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presentación realizada por ASOCIACIÓN GREMIAL DE DUEÑOS DE TAXIBUSES URBANO DE LOS ÁNGELES</t>
  </si>
  <si>
    <t>Junto con saludar, informamos a usted que su presentación fue ingresada con el número Id181410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</si>
  <si>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solicitante, auxiliar del Gabinete de la Ministra de Transporte señora Hutt solicita firma del señor ministro de economía  en el decreto 77 creado el 11/11/21.</t>
  </si>
  <si>
    <t>Junto con saludar, informamos a usted que se le informa que será recibida en el Gabinete del Ministro por una asesora para revisar el decreto 77 creado en el Ministerio de transporte.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</si>
  <si>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consultas sobre oficio enviado objetando presentación</t>
  </si>
  <si>
    <t>Junto con saludar, informamos a usted que se explican puntos del oficio y se realiza Reunión con Franchesca Rojas para analizar documentación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</si>
  <si>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reclamo presentado contra cooperativa</t>
  </si>
  <si>
    <t>Junto con saludar, informamos a usted que se explica procedimiento de reclamo y plazos que se cumple en cada etapa, con respecto a su solicitud esta fue revisada y se encuentra oficio dirigido a la cooperativa para firma de jefatura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</si>
  <si>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procedimiento de constitución AG</t>
  </si>
  <si>
    <t>GAA La solicitante refiere que el sistema no le ha permitido subir un acuerdo indicando que el rut no corresponde. Consulta con quién puede solucionar su situación.</t>
  </si>
  <si>
    <t>Junto con saludar le informo el nombre y datos de la funcionaria que la guiará en su trámite. Srta. Marcela Mendoza, fono:224733821 y su email es mmendoza@economia.cl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</si>
  <si>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solicitante tiene una SpA y consulta cual es el último trámite para ingresar un auto  como capital a la sociedad.</t>
  </si>
  <si>
    <t>Junto con saludarle y en respuesta a su consulta en que nos indica lo siguiente:   El solicitante tiene una SpA y consulta cual es el último trámite para ingresar un auto como capital a la sociedad.  Informamos que, para aportar un vehículo, debe ingresar a www.RegistroDeEmpresasySociedades.cl y señalar en el Paso 2 del formulario que el aporte es un bien mueble y realizar la individualización del vehículo con los datos que contiene el Certificado de Inscripción (padrón) o el Certificado de Anotaciones Vigentes que emite el Servicio de Registro Civil e Identificación.  Adicionalmente, debe valorizar el vehículo, señalar en cuántos meses harás el traspaso a la empresa o sociedad y, por último, indicar como forma de enterar: “inscripción en el Registro de Vehículos Motorizados (RVM)”.  Luego de eso, se deberá realizar el aporte en dominio, mediante la suscripción de la transferencia del vehículo, en que la sociedad comparezca como adquirente, ante notario público, debiendo posteriormente inscribir dicha transferencia en el Registro Civil, o suscribir la transferencia directamente ante dicho servicio. Esta información está contenida en nuestras preguntas frecuentes en https://www.registrodeempresasysociedades.cl/AyudaCertificados.aspx &gt; 13.- ¿Cómo aportar un vehículo al capital social?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</si>
  <si>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consultas por procedimiento elecciones y como poner reclamo en ministerio</t>
  </si>
  <si>
    <t>Junto con saludar, informamos a usted que las elecciones a AG se realizan según lo estipulado en los propios estatutos en relación a citación, quorun, procedimiento y quienes pueden ser candidatos. Para realizar reclamo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</si>
  <si>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plazos para poder responder oficios</t>
  </si>
  <si>
    <t>Junto con saludar, informamos a usted que los plazos para responder oficios es el que esta estipulado en el mismo documento y esta determinado por el tipo de solicitud. Se contabiliza desde la recepción por parte del ciudadano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</si>
  <si>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con quien se debe comunicar por tema de clasificación de empresa pyme, por que SII le indica que Ministerio de Economía ve el tema. Reclama que la han transferido por 4 números sin respuesta y requiere una solución.</t>
  </si>
  <si>
    <t>Junto con saludar y en respuesta a su consulta, informo lo siguiente: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(adjunto instructivo), su marca de tamaño no corresponda, debe comunicarse directamente con el área de Peticiones Administrativas y Caracterización de Contribuyentes del SII.  Atentamente,    División de Empresas de Menor Tamaño.    Sistema integral de Información y Atención Ciudadana (Siac)      Ministerio de Economía, Fomento y Turismo.   https://www.economia.gob.cl/    https://siacciudadano.economia.cl/</t>
  </si>
  <si>
    <t>consulta por estado ingreso por rectificación extracto</t>
  </si>
  <si>
    <t>Junto con saludar, informamos a usted que se informo al abogado a cargo de su ingreso de presentación, por favor revisar sistema y obtener certificado para los tramites que requiera www.asociatividad.economia.cl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</si>
  <si>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modificación de estatutos AG</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</si>
  <si>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</si>
  <si>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El solicitante, socio de la Sociedad Chilena de Propiedad Animal  consulta que antecedentes enviar a daes y a que correo electrónico.</t>
  </si>
  <si>
    <t>Junto con saludar le indico los antecedentes a enviar a daes; carta conductora dirigida al Jefe de Asociatividad, formalidades de convocatoria, acta de asamblea, nómina de socios que asistan.  Se recomienda mandar todos los antecedentes en un sólo PDF al email oficinadepartesgd@economia.cl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</si>
  <si>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procedimiento de elecciones AG</t>
  </si>
  <si>
    <t>Junto con saludar, informamos a usted, si este año les corresponde hacer elecciones. Se debe realizar según lo establecido en los propios estatutos en quórum, citación y procedimiento.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</si>
  <si>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QUISIERA SABER COMO PODER SOLICITAR LOS CERTIFICADO DE LA EMPRESA YA QUE NO ME PERMITE ME INDICA QUE MI EMPRESA NO ESTA REGISTRADA</t>
  </si>
  <si>
    <t>Junto con saludar, informamos a usted que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</si>
  <si>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El solicitante, socio de la Asociación Gremial de Informáticos UTE-USACH consulta antecedentes y correo electrónico para enviar información de la asociación.</t>
  </si>
  <si>
    <t>Junto con saludar se informa que los antecedentes que debe enviar son los siguientes:  1.-Formalidades de convocatoria 2.-Acta de Asamblea (as) 3.-Nómina de socios asistentes 4.-Balance 5.-Copia del libro de socios Puede enviar toda la documentación en un solo PDF  Atentamente,  Gemita Ampuero  Alegría Sistema integral de Información y Atención Ciudadana (Siac)  Subsecretaría de Economía y Empresas de Menor Tamaño. https://www.economia.gob.cl/ https://siacciudadano.economia.cl/</t>
  </si>
  <si>
    <t>GAA El solicitante, secretario de la Federación Gremial de Transportistas de la vi Región ingresan acta de reunión extraordinaria de directorio.</t>
  </si>
  <si>
    <t>Junto con saludar comunico a usted que el acta ingresada ha sido derivada a la división de asociatividad y economía social (daes) para ser revisada y respondida en un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</si>
  <si>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solicitante consulta por certificado de vigencia de la Cámara de Comercio Alameda - Estación.</t>
  </si>
  <si>
    <t>Junto con saludar le informo que se imprimió y envío a su correo electrónico el certificado con directorio solicitado por usted.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</si>
  <si>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integrante de la AG., Consejo Nacional de Instituciones Privadas de Formación Superior -Conifos- consulta por el decreto 139 fechado del 05/09/2014.</t>
  </si>
  <si>
    <t>Junto con saludar se entrega el decreto solicitado. En todo caso este decreto que le han solicitado desde otras instituciones cuyo número y fecha corresponde a lo solicitado en el contenido no lo es por lo que quedamos a la espera de nueva información de su parte.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</si>
  <si>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socio de la Asociación Gremial Ampich refiere que ha solicitado una modificación del nombre de la Mediana y Pequeña Industria de Chile agregando la palabra artesanado que estaba incluida en el nombre original. Consulta el estado de avance.</t>
  </si>
  <si>
    <t>Junto con saludar y ante su consulta, le comento que dicha situación ya fue subsanada y resuelta, comunicada a la propia asociación gremial al mail que la misma posee registrado en esta División, mediante Ord. N° 3362 de fecha 01/10/21.  Atentamente,        División de Asociatividad y Cooperativas        Sistema Integral de Información y Atención Ciudadana (SIAC).           Subsecretaría de Economía y Empresas de Menor Tamaño.        https://www.economia.gob.cl/          https://siacciudadano.economia.cl</t>
  </si>
  <si>
    <t>Reciban un cordial saludo, la siguiente es para informar que me llego la carta de aprobación de visa definitiva, Resolución número 133406. Pero me ha sido imposible descargar el certificado de aprobación, solicito su colaboracion en el caso para continuar con mi proceso. Agradezco de antemano su gestión</t>
  </si>
  <si>
    <t>Junto con saludar, informamos a usted que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Dado lo anterior, le informamos que no es un lineamiento de  esta Subsecretaría el manejo de la política de migración del país.  Finalmente, es importante señalar, que la Institución de la Administración del Estado, responsable de la gestión de migración, es el Departamento de Extranjería y Migración (https://www.extranjeria.gob.cl/), por lo tanto, es a través de ellos podrá obtener la información solicitada. https://siac.interior.gob.cl/formulario.gov?accion=ingresa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</si>
  <si>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xmEXLBcIVNhDdUY</t>
  </si>
  <si>
    <t>iRHtLpJWfYZ</t>
  </si>
  <si>
    <t>BREAKING! Portable CO2 meters could be used to help fight coronavirus transmission, experts say  Click here to learn more  https://bit.ly/co2-monitor</t>
  </si>
  <si>
    <t>consulta como poner un reclamo ante el ministerio contra Sercotec por ser el organismo superior</t>
  </si>
  <si>
    <t>Junto con saludar, informamos a usted que para poder realizar un reclamo se debe realizar por carta formal indicando lo sucedido y en lo posible adjuntar documentación sustentatoria.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</si>
  <si>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empresa existe por que tiene problemas con los pagos de servicios realizados</t>
  </si>
  <si>
    <t>Junto con saludar, informamos a usted que la empresa RUT 77.309.252-4, esta registrada en sistema empresa en un día, fue creada el año 2021, se adjunta ultima modificación.  Con respecto a los pagos de las empresa esta regulado en LEY NÚM. 21.131, pago 30 días, se adjunta copia de la ley  Con respecto a sello propyme era una acreditación que se realizaba ante el ministerio de Economía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</si>
  <si>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extranjero puede ser representante legal de empresa en Chile</t>
  </si>
  <si>
    <t>Junto con saludar, informamos a usted que cabe destacar que, de acuerdo a las instrucciones del SII, los extranjeros tendrán la obligación de nombrar un representante legal con domicilio o residencia en Chile, para actuar ante la administración tributaria, en distintas situaciones. https://www.sii.cl/portales/investors/registrese/representante_legal.htm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</si>
  <si>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Buenos días  Se solicita reunión con abogado para poder realizar consultas por cooperativa Alameda Maipú, rol 4053, somos las personas de la junta de vigilancia, por los problemas administrativos y económicos ya que llevamos 3 años en perdida. Asistirán 4 personas a la Reunión</t>
  </si>
  <si>
    <t>Junto con saludar, ante su consulta, le solicito tomar contacto con la abogada Franchesca Rojas (frojasg@economia.cl), a fin de coordinar la audiencia solicitada.  Atentamente,         División de Asociatividad y Cooperativas         Sistema Integral de Información y Atención Ciudadana (SIAC).            Subsecretaría de Economía y Empresas de Menor Tamaño.         https://www.economia.gob.cl/           https://siacciudadano.economia.cl</t>
  </si>
  <si>
    <t>JSA Solicita información para realizar renuncia a una asociación gremial.</t>
  </si>
  <si>
    <t>Junto con saludar, le informamos que debe presentar su carta de renuncia a la asociación gremial para dejar en conocimiento. Finalmente, considerar lo que esta estipulado en los estatutos de la asociación.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</si>
  <si>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presenta antecedentes de ASOCIACIÓN GREMIAL CHILENA DEL VIDRIO Y ALUMINIO - ACHIVAL A.G.</t>
  </si>
  <si>
    <t>Junto con saludar, informamos a usted que su presentación fue ingresada con el número ID48093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</si>
  <si>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actualización de directorio de la ASOCIACIÓN GREMIAL MINERA DE TIL TIL</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</si>
  <si>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44267.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</si>
  <si>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problema con firma electrónica compra para firmar modificación empresa</t>
  </si>
  <si>
    <t>Junto con saludar, informamos a usted que se consulto con división empresa en un día por el problema de firma y se hace acompañamiento en proceso de reforma para ver posibles nuevos problemas, recuerde que falta firma del notario validando los documentos adjuntos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</si>
  <si>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actualización de directorio de la ASOCIACIÓN GREMIAL DE EMPRESARIOS ARTISTAS CIRCENSES DE CHILE - EMARCICH A.G.</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</si>
  <si>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45817.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</si>
  <si>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Buenas Tardes, como empresa nos sentimos afectados por el remate judicial realizado el día de hoy Viernes 28 Enero 2022 por el martillero Marco Antonio Zarate Andrade vía plataforma Online. En el lote 4 del remate judicial se remataba el camión Volkswagen Delivery 11180 año 2021 en causa rol 7987-2021 del 6° juzgado civil de Santiago, Forum con Pino, este lote fue rematado con un incremento entre posturas de $2.000.000 lo que no tiene ninguna lógica a la hora de rematar un vehículo, y dejó a muchos postores fuera de su derecho de postular al remate solamente porque el incremento era excesivo. El lote fue adjudicado en $21.000.000, nosotros como empresa ibamos por bastante más, pero no por $23.000.000, sin embargo el sistema Online mediante el cuál el vehículo fue subastado (Plataforma Group) obligaba a subir en incrementos de $2.000.000 por cada postura, lo que no es acceptable en el caso del remate de un auto, en el que a lo menos dicho incremento debiese disminuir hacia el final de las posturas para que las diferentes posturas sean respetadas, y no forzar un incremento excesivo que deje sin posibilidad de postular a postores. Como empresa nos sentimos pasados a llevar en nuestro derecho, y el de todo chileno a participar de un remate judicial público, en que los postores debiesen tener la posibilidad de hacer sus posturas de manera clara y transparente, sin verse vulnerado por en este caso, irregularidades y vicios de remate como lo es en este caso un incremento excesivo de posturas que no dejó posibilidad a postores de seguir incrementando la puja. Ese tipo de incrementos en millones puede entenderse en el caso de la subasta de una propiedad, donde los montos son mucho más altos, pero en el caso de un vehículo es inentendible y pasa a llevar a todo postor que quiera participar por un vehículo judicial hasta el punto que le parezca pertinente hacerlo. Además agregar que el remate comenzó con un mínimo de $15.000.000 en circunstancias en que el remate judial era al mejor postor y no tenía porqué empezar con un mínimo. Como empresa que participa activamente en distintos remates Online, vemos con preocupación como en este y reiterados casos se están vulnerando los derechos de postores y la transparencia del proceso de enajenación judicial, a la hora de llevar a cabo estas subastas de manera telemática, y nos parece que el País está en un momento en que es crítico que todos los procesos que tienen que ver con la acción, sobre todo judicial del estado, se lleven a cabo con transparencia y respeto por los derechos de todos a participar de estos procesos de manera clara. Por estos motivos, nos parece que este remate en particular debiese ser suspendido y subastarse nuevamente en condiciones en que se respeten los legítimos derechos de todos a participar del remate sin vicios y con un incremento de posturas normal, acorde a lo que es el valor de un vehículo. Atentos a sus comentarios, saluda a ustedes. COQUELET Y COMPANIA LIMITADA  RUT 77606960-4 coqueletcamiones@gmail.com Av Ecuador 5028, Estación Central 227763215 - 227647254 - +56999976500</t>
  </si>
  <si>
    <t>Junto con saludarle y en respuesta a su reclamo en que nos indica lo siguiente:   Buenas Tardes, como empresa nos sentimos afectados por el remate judicial realizado el día de hoy Viernes 28 Enero 2022 por el martillero Marco Antonio Zarate Andrade vía plataforma Online. En el lote 4 del remate judicial se remataba el camión Volkswagen Delivery 11180 año 2021 en causa rol 7987-2021 del 6° juzgado civil de Santiago, Forum con Pino, este lote fue rematado con un incremento entre posturas de $2.000.000 lo que no tiene ninguna lógica a la hora de rematar un vehículo, y dejó a muchos postores fuera de su derecho de postular al remate solamente porque el incremento era excesivo. El lote fue adjudicado en $21.000.000, nosotros como empresa ibamos por bastante más, pero no por $23.000.000, sin embargo el sistema Online mediante el cuál el vehículo fue subastado (Plataforma Group) obligaba a subir en incrementos de $2.000.000 por cada postura, lo que no es acceptable en el caso del remate de un auto, en el que a lo menos dicho incremento debiese disminuir hacia el final de las posturas para que las diferentes posturas sean respetadas, y no forzar un incremento excesivo que deje sin posibilidad de postular a postores. Como empresa nos sentimos pasados a llevar en nuestro derecho, y el de todo chileno a participar de un remate judicial público, en que los postores debiesen tener la posibilidad de hacer sus posturas de manera clara y transparente, sin verse vulnerado por en este caso, irregularidades y vicios de remate como lo es en este caso un incremento excesivo de posturas que no dejó posibilidad a postores de seguir incrementando la puja. Ese tipo de incrementos en millones puede entenderse en el caso de la subasta de una propiedad, donde los montos son mucho más altos, pero en el caso de un vehículo es inentendible y pasa a llevar a todo postor que quiera participar por un vehículo judicial hasta el punto que le parezca pertinente hacerlo. Además agregar que el remate comenzó con un mínimo de $15.000.000 en circunstancias en que el remate judial era al mejor postor y no tenía porqué empezar con un mínimo. Como empresa que participa activamente en distintos remates Online, vemos con preocupación como en este y reiterados casos se están vulnerando los derechos de postores y la transparencia del proceso de enajenación judicial, a la hora de llevar a cabo estas subastas de manera telemática, y nos parece que el País está en un momento en que es crítico que todos los procesos que tienen que ver con la acción, sobre todo judicial del estado, se lleven a cabo con transparencia y respeto por los derechos de todos a participar de estos procesos de manera clara. Por estos motivos, nos parece que este remate en particular debiese ser suspendido y subastarse nuevamente en condiciones en que se respeten los legítimos derechos de todos a participar del remate sin vicios y con un incremento de posturas normal, acorde a lo que es el valor de un vehículo. Atentos a sus comentarios, saluda a ustedes. COQUELET Y COMPANIA LIMITADA RUT 77606960-4 coqueletcamiones@gmail.com Av Ecuador 5028, Estación Central 227763215 - 227647254 - +56999976500   Informamos que de acuerdo con lo establecido en la letra d) del artículo 10 de la ley N°18.118, procederemos a remitir a la justicia ordinaria los hechos que nos expone. Nos comunicaremos con ud. al correo electrónico indicado en su solicitud, y además será enviada una copia de dicha denuncia: cristoobalvaldebenito@gmail.com.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  https://siacciudadano.economia.cl/</t>
  </si>
  <si>
    <t>consulta si fue decepcionado documentación enviado por correo</t>
  </si>
  <si>
    <t>Junto con saludar, informamos a usted que su presentación fue ingresada con el número ID181932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</si>
  <si>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problema para poder sacar certificado empresa ltda.</t>
  </si>
  <si>
    <t>Junto con saludar, informamos a usted que se consulto a la división de menor empresa y explican los pasos a seguir por que se produjo el cambio de nombre de uno de los socios.  1.- realizar modificación en sistema para cambiar el nombre de la persona 2.- realizar un ticket solicitando la actualización de información para poder realizar el cambio de nombre, indicando el numero de "atención" https://osticket.economia.cl/open.php?&amp;lang=es_es 3.- retomar modificación y realizar cambio y firma, después que el ministerio le confirme que esta realizada la actualización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</si>
  <si>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realizar asamblea.</t>
  </si>
  <si>
    <t>Junto con saludar y según lo conversado vía telefónica, le informamos que debe realizar una carta formal dirigida al jefe de la división de asociatividad y cooperativas el señor José Manuel Enríquez especificando motivos para realizar asamblea.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</si>
  <si>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realizar reclamo a una cooperativa</t>
  </si>
  <si>
    <t>Junto con saludar y según lo conversado vía telefónica, le informamos que debe realizar una carta formal dirigida al jefe de la división de asociatividad y cooperativas el señor José Manuel Enríquez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</si>
  <si>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adjunto remito acta tribunal de familia , quien solicita información, para que puedan dar respuesta</t>
  </si>
  <si>
    <t>Junto con saludarle y en respuesta a su consulta en que nos indica lo siguiente:   adjunto remito acta tribunal de familia , quien solicita información, para que puedan dar respuesta  Informamos que debe enviar esta documentación al correo oficinadepartesgd@economia.cl.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</si>
  <si>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GAA El solicitante, asesor de la Asociación Gremial de Chicheros de Nancagua ingresa los siguientes antecedentes de constitución de una asociación gremial: 1.-Acta de constitución  2.-Estatutos 3.-Extracto</t>
  </si>
  <si>
    <t>Junto con saludar le informo que los antecedentes ingresados por usted han sido derivados a través de Oficina de Partes a la división de Asociatividad y Economía Socia (Daes). El plazo de revisión y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</si>
  <si>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información para realizar reclamo a REGISTRO DE MARTILLERO</t>
  </si>
  <si>
    <t>Junto con saludar, de acuerdo a lo conversado vía telefónica, en respecto a su consulta, debe realizar una solicitud a través del siguiente enlace https://osticket.economia.cl/open.php?&amp;lang=es_es  Finalmente, si tuviera algún inconveniente puede contactarse con Registro de Martilleros al Call Center teléfono: 224733686 ingresando su Rut, opción (5), uno de nuestros ejecutivos le atenderá en horario continuado de lunes a jueves desde las 09:00 a las 18:00hrs y el viernes desde las 09:00 hasta las 17:00hrs.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</si>
  <si>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GAA El usuario consulta por los teléfonos del Servicio de Cooperación Técnica (Sercotec).</t>
  </si>
  <si>
    <t>Junto con saludar, informamos a usted que se informan los teléfonos de la región del Maulé y metropolitana.  Metropolitana  Huérfanos 1147, piso 6, of. 646, Santiago, Santiago. 232425432 – 232425430 – 232425425 – 23242 5424 – 232425439 – 232425438 Maule  4 Norte 1154. Edificio Alameda Office Piso 4, oficina 402.  71247 0931, oficina 403. Teléfono 71222 7080.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</si>
  <si>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hace entrega de los siguientes teléfonos de contacto del Servicio de Cooperación Técnica (Sercotec): 1.-224818529 - 232425432 - 232425430 - 232425425 - 232425424 - 232425439.  Considerando además que usted se encuentra viviendo en la 7° región le dejo la ubicación de Sercotec Maule: Regional Maule 4 Norte 1154. Edificio Alameda Office, piso 4°. Of.,  403. Telefono: 712227080.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</si>
  <si>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usuaria realizó consultas por Ley de Transparencia y se le enviará el número de la solicitud.</t>
  </si>
  <si>
    <t>Junto con saludar, informamos a usted que el número de la consulta realizada a través de Ley de Transparencia es el siguiente: AH001T0005908. El plazo de respuesta a las consultas realizadas es de 20 días  hábiles desde el momento de ingreso de la solicitud, Transparencia puede tomar 10 días hábiles más si la información solicitada es difícil de encontrar.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</si>
  <si>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MDoVqwujpadRJ</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</si>
  <si>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</si>
  <si>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TfKLvHcOlugS</t>
  </si>
  <si>
    <t>Solicito una modificación de la Razón Social de la Empresa, debido a que en el Nombre de la Empresa, apareció un  (1.) y luego el nombre de la Empresa, (ACSE SpA). Quiero eliminar esos (2) caracteres y dejar solo el nombre.  CONSTITUCIÓN N° de Atención: 4863221 Razón Social: 1. ACSE SpA Rut: 77518681-K Fecha: 30-01-2022 Código de Verificación Electrónico(CVE): AC1mMMM56BJj  Quedo atento a sus comentarios,  Randy Reyes, +569 66254877 rrys21@gmail.com</t>
  </si>
  <si>
    <t>Junto con saludarle y en respuesta a su reclamo en que nos indica lo siguiente:   Solicito una modificación de la Razón Social de la Empresa, debido a que en el Nombre de la Empresa, apareció un (1.) y luego el nombre de la Empresa, (ACSE SpA). Quiero eliminar esos (2) caracteres y dejar solo el nombre. CONSTITUCIÓN N° de Atención: 4863221 Razón Social: 1. ACSE SpA Rut: 77518681-K Fecha: 30-01-2022 Código de Verificación Electrónico(CVE): AC1mMMM56BJj Quedo atento a sus comentarios, Randy Reyes, +569 66254877 rrys21@gmail.com Informamos que deberá realizar una rectificación de la razón, mediante el trámite RECTIFICAR. Allí debe escribir que actualmente el nombre de la sociedad es “1. ACSE SpA” y debe decir “ACSE SpA”. Una vez que firma electrónicamente la rectificación, este es sometida a revisión por parte del equipo jurídico y se aprueba o rechaza.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Subsecretaría de Economía y Empresas de Menor Tamaño. https://www.economia.gob.cl/ https://siacciudadano.economia.cl/</t>
  </si>
  <si>
    <t>quiero solicitar ayuda en la gestión de mi solicitud de rectificación de sociedad</t>
  </si>
  <si>
    <t>Junto con saludarle y en respuesta a su reclamo en que nos indica lo siguiente:   quiero solicitar ayuda en la gestión de mi solicitud de rectificación de sociedad  Informamos que su solicitud de rectificación ha sido rechazada, debido a que lo solicitado respecto de las facultades de administración, es materia de modificación, lo que deberá ser acordado por medio de junta extraordinaria o acuerdo de accionistas, ambos reducidos a escritura pública o protocolizados. De igual forma, debe también darse cumplimiento a lo dispuesto en el artículo 57 inciso final de la Ley 18.046, es decir, presencia y certificación de notario en la junta, por cuanto se trataría de una reforma a los estatutos sociales (salvo que se celebre un acuerdo de accionistas sin forma de junta). Habiendo generado el acuerdo o la junta extraordinaria, deberá adjuntar el mismo, acompañando, además, un certificado de vigencia de accionistas protocolizado o reducido a escritura pública, emitido por notario, por medio del formulario de modificación correspondiente. Se hace presente que, de conformidad al artículo 14 inciso final de la ley 20.659 el certificado de vigencia de accionistas deberá incorporarse al Registro en un plazo no superior a 10 días, contados desde la fecha de protocolización o reducción a escritura pública del mencionado documento. La rectificación está contemplada sólo para corregir errores numéricos u ortográficos.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</si>
  <si>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JSA Ingresa antecedentes para actualizar directorio de la ASOCIACIÓN GREMIAL FERIA LIBRE DE MELIPILLA.</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</si>
  <si>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48183.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</si>
  <si>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obtener estatus de cooperativas y certificado de vigencia.</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</si>
  <si>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podrá obtener el certificado de vigencia de cooperativas a través de la pagina de Asociatividad y Cooperativas "DAES DIGITAL"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</si>
  <si>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ingreso presentado por correo</t>
  </si>
  <si>
    <t>Junto con saludar, informamos a usted que su presentación fue ingresada con el número ID48189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</si>
  <si>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requisitos para postular a martillero</t>
  </si>
  <si>
    <t>Junto con saludar, informamos a usted requisitos, inhabilidades y Documentación Necesaria para ejercer la actividad de Martillero:   A continuación le presentamos los requisitos, inhabilidades y documentación necesaria para ejercer la actividad de Martillero cada tipo: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</si>
  <si>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cooperativa Vitalicia, en los años 80 tenia cuenta en la organización, al irse del país, no contacto mas a la cooperativa y ahora quiere saber cuanto son sus fondos por tener una cuenta de ahorro en dólares</t>
  </si>
  <si>
    <t>Junto con saludar, le comento que la cooperativa no se encuentra en el actual registro de cooperativas vigentes.   Atentamente,  División de Asociatividad y Cooperativas    Sistema Integral de Información y Atención Ciudadana (SIAC   Subsecretaría de Economía y Empresas de Menor Tamaño    https://www.economia.gob.cl/    https://siacciudadano.economia.cl</t>
  </si>
  <si>
    <t>consulta por ingreso presentado en noviembre COLEGIO DE KINESIÓLOGOS DE CHILE ASOCIACIÓN GREMIAL</t>
  </si>
  <si>
    <t>Junto con saludar, informamos a usted que su presentación fue revisada puede ingresar a la pagina web y obtener certificado y verificar si la información esta correcta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</si>
  <si>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 COOPERATIVA DE VIVIENDA Y SERVICIOS HABITACIONALES AREAS VERDES LIMITADA</t>
  </si>
  <si>
    <t>Junto con saludar, informamos a usted que su presentación se encuentra en revisión legal con el abogado César Hachim dentro del plazo establecido por ley, se le informa de su consulta para que tenga presente su consulta.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</si>
  <si>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antecedentes actualización de directorio.</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</si>
  <si>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47445.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</si>
  <si>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presentar antecedentes de ASOCIACIÓN NACIONAL DE EXONERADOS POLÍTICOS EX DIRIGENTES SINDICALES DE LA CENTRAL ÚNICA DE TRABAJADORES, CONFEDERACIONES, FEDERACIÓN Y SINDICATOS A.G. informar listado de documentos a presentar</t>
  </si>
  <si>
    <t>Junto con saludar, informamos a usted que su presentación fue ingresada con el número ID48222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</si>
  <si>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antecedentes de la COOPERATIVA AGRICOLA OHI RAPA NUI LIMITADA.</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</si>
  <si>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42163.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</si>
  <si>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Consulta proceso de actualización de directorio de CERTIFICADORES NACIONALES DE TRANSPORTE VERTICAL ASOCIACION GREMIAL - CENTRAVE A.G.</t>
  </si>
  <si>
    <t>Junto con saludar, de acuerdo con lo conversado vía telefónica, le informamos que los antecedentes ingresados a la división de Asociatividad y Cooperativa se encuentran en el área contable y de registro de la división para sus tramitación y posterior respuesta con el numero de ingreso 180337.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</si>
  <si>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mi reclamo y solicitud va por este medio por no encontrar los canales para obtener y solucionar problema.  Constituí mi empresa a través de un  abogado, y este cambio el nombre al escribirlo. Por esto se realizó rectificación de él al correcto que es : "Centro integral y agroturismo las Loykas" el día 13 de enero del presente año, y a la fecha aún señala la plataforma que se encuentra en revisión, y dependo de este tramite para realizar formalización en SII, el código de revisión es N° 4827229. Mi consulta va cuanto tiempo más tengo que esperar por la rectificación del nombre.  Saludos cordiales, de antemano muchas gracias</t>
  </si>
  <si>
    <t>Junto con saludarle y en respuesta a su reclamo en que nos indica lo siguiente:   Estimados mi reclamo y solicitud va por este medio por no encontrar los canales para obtener y solucionar problema. Constituí mi empresa a través de un abogado, y este cambio el nombre al escribirlo. Por esto se realizó rectificación de él al correcto que es : "Centro integral y agroturismo las Loykas" el día 13 de enero del presente año, y a la fecha aún señala la plataforma que se encuentra en revisión, y dependo de este tramite para realizar formalización en SII, el código de revisión es N° 4827229. Mi consulta va cuanto tiempo más tengo que esperar por la rectificación del nombre. Saludos cordiales, de antemano muchas gracias  Informamos que su solicitud de rectificación ha sido rechazada, debido a que lo solicitado respecto de la razón social de su sociedad, es materia de modificación, lo que deberá ser acordado por medio de junta extraordinaria o acuerdo de accionistas, ambos reducidos a escritura pública o protocolizados. De igual forma, debe también darse cumplimiento a lo dispuesto en el artículo 57 inciso final de la Ley 18.046, es decir, presencia y certificación de notario en la junta, por cuanto se trataría de una reforma a los estatutos sociales (salvo que se celebre un acuerdo de accionistas sin forma de junta). Habiendo generado el acuerdo o la junta extraordinaria, deberá adjuntar el mismo, acompañando, además, un certificado de vigencia de accionistas protocolizado o reducido a escritura pública, emitido por notario, por medio del formulario de modificación correspondiente. La rectificación está contemplada sólo para corregir errores numéricos u ortográficos.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    https://siacciudadano.economia.cl/?</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</si>
  <si>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</si>
  <si>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documentos para elecciones AG</t>
  </si>
  <si>
    <t>consulta por contacto para nuevo proyectos de capacitación y fomento en la comuna</t>
  </si>
  <si>
    <t>Junto con saludar, informamos a usted los números de las secretarias de gabinete ministro XIMENA BEATRIZ GONZALEZ ASTUDILLO Teléfono: 224733409 E-mail: xgonzalez@economia.cl y secretaria de  gabinete subsecretario DEISY XIMENA MARTINEZ MORALES Teléfono: 224733431 E-mail: dmartinez@economia.cl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</si>
  <si>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que documentos debe presentar para elecciones AG</t>
  </si>
  <si>
    <t>consulta por antecedentes de ord. 4441 indicados que se adjuntan</t>
  </si>
  <si>
    <t>Junto con saludar, informamos a usted se consulto a la abogada a cargo y se adjuntan documentos de la presentación, para que los pueda revisar y contestar oficio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</si>
  <si>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de actualización de directorio.</t>
  </si>
  <si>
    <t>Junto con saludar, en relación a su consulta, se adjunta el certificado de vigencia.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</si>
  <si>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realizar modificación de empresa limitada a spa.</t>
  </si>
  <si>
    <t>Junto con saludar, le informamos que fue atendido telefónicamente con Valentina Peña Hurtado de la Unidad Registro de Empresas y Sociedades.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</si>
  <si>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certificado de vigencia de COOPERATIVA DE SERVICIO DE ABASTECIMIENTO DE AGUA POTABLE, ALCANTARILLADO Y SANEAMIENTO AMBIENTAL RASTROJOS LIMITADA.</t>
  </si>
  <si>
    <t>Junto con saludar, de a cuerdo a lo conversado vía telefónico, se adjunta el certificado de vigencia de COOPERATIVA DE SERVICIO DE ABASTECIMIENTO DE AGUA POTABLE, ALCANTARILLADO Y SANEAMIENTO AMBIENTAL RASTROJOS LIMITADA. Numero de registro 1870. Finalmente, envió enlace para obtener certificado de vigencia a través de la pagina de Asociatividad y Cooperativas "DAES DIGITAL".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</si>
  <si>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instrucciones para realizar modificaciones a una empresa SPA.</t>
  </si>
  <si>
    <t>Junto con saludar, le informamos que fue atendido telefónicamente con Valentina Peña Hurtado de la Unidad de Registro de Empresa y Sociedades, contacto 224733505.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</si>
  <si>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ingreso presentado por certificado especial</t>
  </si>
  <si>
    <t>Junto con saludar, informamos a usted que se consulta al personal a cargo de su ingreso y será revisado durante la semana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</si>
  <si>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179515.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</si>
  <si>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presentación de elecciones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</si>
  <si>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</si>
  <si>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instrucciones para constituir una empresa a través de la pagina REGISTRO DE EMPRESA Y SOCIEDADES. MINISTERIO DE ECONOMÍA, FOMENTO Y TURISMO.</t>
  </si>
  <si>
    <t>Junto con saludar, de acuerdo a lo conversado, le informamos que debe realizar una solicitud de ayuda a través de la pagina de Registro de Empresa y Sociedades en el siguiente enlace adjuntando certificado de nacimiento y considerando el numero de ticket de su solicitud https://osticket.economia.cl/open.php?&amp;lang=es_es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</si>
  <si>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como presentar reclamo en el ministerio por CMF</t>
  </si>
  <si>
    <t>Junto con saludar, informamos a usted que los reclamos se presentan por escrito en carta formal, indicando la situación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</si>
  <si>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proceso de migración al sistema tradicional</t>
  </si>
  <si>
    <t>Junto con saludar, informamos a usted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</si>
  <si>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realizar reclamo y estatutos de la COOPERATIVA AGROPECUARIA DE LA REFORMA AGRARIA PRESIDENTE JOHN F. KENNEDY LIMITADA</t>
  </si>
  <si>
    <t>Junto con saludar y según lo conversado vía telefónica, le informamos que debe realizar una carta formal dirigida al jefe de la división de asociatividad y cooperativas el señor José Manuel Enríquez especificando motivos y adjuntando antecedentes que respalden su solicitud.?   Finalmente, una vez redactada esta carta puede realizar él envió a través del correo electrónico oficinadepartesgd@economia.cl, adjuntando todos los documentos como un solo archivo?pdf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Finalmente, le informamos a usted que su requerimiento de estatutos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</si>
  <si>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antecedentes ingresado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</si>
  <si>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registro 48114.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</si>
  <si>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presentación pendiente</t>
  </si>
  <si>
    <t>Junto con saludar, informamos a usted que se consulto al persona a cargo y su presentación será revisado durante la semana, por lo cual debe revisar pagina web durante la próxima semana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</si>
  <si>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actualizar directorio de la COOPERATIVA DE SERVICIO DE ABASTECIMIENTO DE AGUA POTABLE, ALCANTARILLADO Y SANEAMIENTO AMBIENTAL RASTROJOS LIMITADA.</t>
  </si>
  <si>
    <t>Junto con saludar, y en respuesta a su consulta, le informamos que la documentación que las Cooperativas deben enviar para la actualización de sus datos es la siguiente:  - Junta General de Socios autorizada ante notario. - Acta de Constitución del Consejo de Administración autorizada ante notario. - Ficha de Datos - Formalidades de convocatoria.  Dichos documentos, deben ser remitidos a la División de Asociatividad y Economía Social a la siguiente dirección: Av. Libertador Bernardo O’Higgins N° 1449, Santiago Downtown torre II, local 7, piso 1, Santiago de Chile; o bien ser remitidas en la SEREMI de su región.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</si>
  <si>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antecedentes enviados por correo electrónico</t>
  </si>
  <si>
    <t>Junto con saludar, informamos a usted que su presentación de CONFEDERACIÓN GREMIAL NACIONAL DE ORGANIZACIONES DE FERIAS LIBRES, PERSAS Y AFINES DE CHILE - ASOF-C.G. fue ingresada con el número ID48286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</si>
  <si>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obtener certificado empresa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</si>
  <si>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</si>
  <si>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presentar documentos AG</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</si>
  <si>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</si>
  <si>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Solicitud ingresada anteriormente N° 105858  Se adjunta documentación https://www.superbid.cl/#!/oferta/volkswagen-amarok-ano-2017-patente-jsbc73-nro-siniestro-119125509-lote-exento-de-iva-ubic-bodega-superbid-colina-2228335 https://www.superbid.cl/oferta/nissan-qashqai-ano-2017-patente-jkdc94-nro-siniestro-80121000002797-lote-exento-de-iva-ubic-bodega-superbid-colina-2228301</t>
  </si>
  <si>
    <t>Junto con saludarle y en respuesta a su reclamo en que nos indica lo siguiente:   Solicitud ingresada anteriormente N° 105858 Se adjunta documentación https://www.superbid.cl/#!/oferta/volkswagen-amarok-ano-2017-patente-jsbc73-nro-siniestro-119125509-lote-exento-de-iva-ubic-bodega-superbid-colina-2228335 https://www.superbid.cl/oferta/nissan-qashqai-ano-2017-patente-jkdc94-nro-siniestro-80121000002797-lote-exento-de-iva-ubic-bodega-superbid-colina-2228301  Se confirma la recepción de la documentación y además informamos que, con fecha de hoy 2 de febrero de 2022, se envió respuesta de la solicitud SIAC 105963.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 https://siacciudadano.economia.cl/</t>
  </si>
  <si>
    <t>Junto con saludar, en atención a su requerimiento, se ha duplicado con el ingreso N° 106013,  el cual será respondido con dicho número.  Atentamente,  Sistema Integral de Información y Atención Ciudadana (Siac)  Subsecretaría de Economía y Empresas de Menor Tamaño.  https://www.economia.gob.cl/  https://siacciudadano.economia.cl/</t>
  </si>
  <si>
    <t>Junto con saludar, en atención a su requerimiento, se ha duplicado con el ingreso N° 106013,  el cual será respondido con dicho número.   Atentamente,  Sistema Integral de Información y Atención Ciudadana (Siac)  Subsecretaría de Economía y Empresas de Menor Tamaño.  https://www.economia.gob.cl/  https://siacciudadano.economia.cl/</t>
  </si>
  <si>
    <t>Nº de solicitud 105856 https://www.superbid.cl/oferta/nissan-qashqai-ano-2017-patente-jkdc94-nro-siniestro-80121000002797-lote-exento-de-iva-ubic-bodega-superbid-colina-2228301 https://www.superbid.cl/#!/oferta/volkswagen-amarok-ano-2017-patente-jsbc73-nro-siniestro-119125509-lote-exento-de-iva-ubic-bodega-superbid-colina-2228335</t>
  </si>
  <si>
    <t>ccm consulta por esta ingreso presentado en diciembre</t>
  </si>
  <si>
    <t>Junto con saludar, informamos a usted que se consulto por su ingreso a la persona encargado y los antecedentes serán revisados durante la semana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</si>
  <si>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constitución Cooperativa Mediterráneo Austral</t>
  </si>
  <si>
    <t>Junto con saludar, informamos a usted que su presentación fue ingresada con el número ID47880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</si>
  <si>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Lucas Palacios MINISTRO DE ECONOMIA, FOMENTO Y TURISMO Gobierno de Chile   Sr Palacios,  Soy propietario de Astronomy.CL, y estoy considerando vender el DOMINIO web  www.astronomy.cl  Lo anterior esta a mi nombre y proximamente disponible.  Es un dominio estratégico desde el punto de vista de IMAGEN PAIS considerando la importancia de Chile para la gigantesca inversión en instrumentos astronómicos profesionales.  Si estan interesados en adquirirlo, conversemos...  Cordialmente,  Sebastian N Campusano</t>
  </si>
  <si>
    <t>Junto con saludar y esperando a que se encuentre muy bien, le comento que todas las adquisiciones en el sector público se deben realizar a través de Chile Compras, le agradecemos su consideración.  Atentamente,      Gabinete ministro      Sistema Integral de Información y Atención Ciudadana (SIAC)    https://www.economia.gob.cl/   https://siacciudadano.economia.cl/</t>
  </si>
  <si>
    <t>Ruego informar lo siguiente: 1 ¿Enviaran Certificado de Vigencia? 2 ¿Existe documento de prolongación de vigencia del Consejo de Administración? 3 ¿Se podrá celebrar reunión General Obligatoria de Socios? Lo anterior, por la continuidad de la pandemia en el país? Por otra parte, el próximo mes de marzo finaliza el mandato del actual Gobierno y JAMÁS hemos tenido respuesta de correos enviados. Por lo expuesto, exigimos atender a lo solicitado.</t>
  </si>
  <si>
    <t>Junto con saludar, le comento que en lo que se refiere al certificado de vigencia puede obtenerse directamente desde el siguiente link: https://asociatividad.economia.cl/.  Las Juntas Generales pueden celebrarse mediante medios remotos o presenciales resguardando las  medidas sanitarias. El estado de excepción finalizó el día 31 de diciembre por lo que las organizaciones cuentan hasta marzo para poner al día su documentación.  Según consta en el expediente administrativo la cooperativa ingresó documentación en noviembre de 2019, la cual fue contestada mediante el oficio n° 1580.   Cualquier información que puede adjuntarla mediante el correo oficinadepartesgd@economia.cl.   Atentamente, División de Asociatividad y Cooperativas Sistema Integral de Información y Atención Ciudadana (SIAC). Subsecretaría de Economía y Empresas de Menor Tamaño. https://www.economia.gob.cl/ https://siacciudadano.economia.cl</t>
  </si>
  <si>
    <t>ccm consulta por problema con cooperativa coocretal por que socia solicita retirarse de la cooperativa y le indican que no se puede, al volver a preguntar le indican que en 22 meses, pero sin respuestas claras y precisas, mala atención y no aclaran que sucederá con el capital y por ser persona mayor no sabe cuantos años vivirá</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</si>
  <si>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</si>
  <si>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Junto con saludar, informamos a usted que se informo de su consulta al abogado a cargo de su ingreso y este podría ser revisado durante esta semana, posteriormente saldrá un oficio al correo electrónico de la persona que realizo la 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</si>
  <si>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Ingresa actualización de directorio de la COOPERATIVA DE SERVICIO DE ABASTECIMIENTO DE AGUA POTABLE, ALCANTARILLADO Y SANEAMIENTO AMBIENTAL RASTROJOS LIMITADA</t>
  </si>
  <si>
    <t>Junto con saludar, en atención a su consulta realizada el día 02 de enero de 2022, a nuestras Oficinas SIAC (Sistema Integral Información y Atención Ciudadana) del Ministerio de Economía, Fomento y Turismo, le informo que fue ingresado a Oficina de Partes, N°46348,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</si>
  <si>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presentación de COOPERATIVA DE SERVICIOS DE AGUA POTABLE DE MARIA PINTO LIMITADA</t>
  </si>
  <si>
    <t>Junto con saludar, informamos a usted que la presentación fue ingresada con el número Id180314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</si>
  <si>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guía para constituir una Asociación Gremial y Cooperativa, contacto de los capacitadores.</t>
  </si>
  <si>
    <t>Junto con saludar, en relación a su consulta, se adjunta guía para constituir Asociación Gremial y Cooperativa.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</si>
  <si>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ccm  consulta por tramite de ingresar documentos AG</t>
  </si>
  <si>
    <t>Junto con saludar, informamos a usted que se revisa sistema y sus presentaciones ya fueron ingresas por pagina web quedando ingresadas por los números ID182821 y ID182824, se revisa oficio pendiente y se explica documentos faltantes, cartas duplicadas se explica que ya esta en sistema por lo cual no se vuelve a ingresar.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</si>
  <si>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presenta antecedentes constitución asociación gremial de pequeños y medianos pesqueros nueva pymepes</t>
  </si>
  <si>
    <t>Junto con saludar, informamos a usted que su presentación fue ingresada con el número ID48364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</si>
  <si>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Consulta proceso de constitución de asociación gremial (extracto)</t>
  </si>
  <si>
    <t>Junto con saludar, de acuerdo a lo conversado vía telefónica, le informamos que se realizaron las consulta a la División de Asociatividad y Cooperativas, área de registro sobre el extracto de la Asociación Gremial de Productores de Gallinas Libres de Chile, el cual nos comunicaron que el extracto fue enviado digital al correo electrónico raipime@gmail.com .Sugerimos revisar en bandeja correo no deseado y spam.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</si>
  <si>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como obtener certificado martillero</t>
  </si>
  <si>
    <t>Junto con saludar, informamos a usted que los certificados se obtienen en nuestra pagina web martilleros.economia.gob.cl y tiene varias opciones de búsqueda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</si>
  <si>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presentar reclamo en el ministerio de Economía contra cooperativa</t>
  </si>
  <si>
    <t>Junto con saludar, informamos a usted que se debe realizar por carta formal firmada, indicando los problemas existentes en forma detallada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</si>
  <si>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problema en oficio y no puede sacar certificado</t>
  </si>
  <si>
    <t>Junto con saludar, informamos a usted que se solicito la actualización de la AG, por favor sacar certificado y si existiera algún error indicarnos para su nueva corrección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</si>
  <si>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problema en empresa que se realizo saneamiento</t>
  </si>
  <si>
    <t>Junto con saludar, informamos a usted que se consulto a Valentina Diaz, coordinadora atención usuarios división empresa en un día, su ticket esta en revisión legal y saldrá en los próximos días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</si>
  <si>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antecedente ingresado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</si>
  <si>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39234.Tambien informar que darán prioridad a su solitud pendiente.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</si>
  <si>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ingreso pendiente AG</t>
  </si>
  <si>
    <t>Junto con saludar, informamos a usted que se consulto a la persona encargada de su ingreso y será revisado durante la semana, después de lo cual saldrá oficio dirigido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</si>
  <si>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Estimad@s,  Si me pueden ayudar con quienes componen (directiva) actualmente la cooperativa y el numero de rut asociado, gracias. COOPERATIVA DE VIVIENDAS Y SERVICIOS HABITACIONALES RIO DE ORO LIMITADA</t>
  </si>
  <si>
    <t>Junto con saludar, te comento que para conocer el último directorio puede descargar el certificado directamente desde el siguiente link: https://tramites.economia.gob.cl/DAES  En el caso de la obtención del rut, es un dato que se debe consultar directamente en el portal de transparencia al correo https://www.portaltransparencia.cl/PortalPdT/ ; en caso de que el Ministerio cuente con esa información será entregada por canales oficiales.   Atentamente.     División de Asociatividad y Cooperativas    Sistema Integral de Información y Atención Ciudadana (SIAC).     Subsecretaría de Economía y Empresas de Menor Tamaño.      https://www.economia.gob.cl/      https://siacciudadano.economia.cl/</t>
  </si>
  <si>
    <t>Presenté una actuación de Saneamiento para un sociedad por acciones el 14 de diciembre de 2021 y hasta la fecha de hoy la actuación continúa en revisión. Llamé al Registro de Empresas y Sociedades y me respondieron que "el área juridica no tiene plazos para revisar". De esta manera perdujican a las Pymes, ya que por este razón no he podido terminar un trámite bancario importante para nuestra empresa.</t>
  </si>
  <si>
    <t>Junto con saludarle y en respuesta a su reclamo en que nos indica lo siguiente:   Presenté una actuación de Saneamiento para un sociedad por acciones el 14 de diciembre de 2021 y hasta la fecha de hoy la actuación continúa en revisión. Llamé al Registro de Empresas y Sociedades y me respondieron que "el área jurídica no tiene plazos para revisar". De esta manera perdujican a las Pymes, ya que por este razón no he podido terminar un trámite bancario importante para nuestra empresa.  Informamos que su solicitud de saneamiento ha sido rechazada por las siguientes razones: En primer lugar, y desde el punto de vista estrictamente formal no se cumple con el requisito del artículo 16 de la ley 20.659, el cual exige que el acta que se levante de la junta de accionistas que acuerde el saneamiento, previo cumplimiento de las formalidades que sean necesarias, sea reducida a escritura pública. Igualmente, si el saneamiento se funda en un acuerdo de accionistas sin forma de junta, debe reducirse a escritura pública. En cuanto al fondo del saneamiento, éste debe referirse al vicio formal consistente en haber eliminado el artículo primero transitorio sin haber acordado su eliminación en la primera junta extraordinaria de accionistas, pero debiendo reincorporarse en los mismos términos en que se encontraba redactado, es decir, con doña SUSANA HORTENSIA HERRERA PÉREZ como la titular de las acciones en que se encuentra dividido el capital. Luego, la modificación del artículo referente al aporte de los accionistas, de acuerdo con la actual composición accionaria (OLFA MALVINA BERNAL LEHNER y RODRIGO ALONSO PAVEZ VEGA) debe efectuarse por medio de una nueva modificación societaria y no a través de un saneamiento. Se hace presente que, en la próxima junta extraordinaria que se celebre, podrá acordarse tanto el saneamiento del vicio formal señalado, como la modificación del artículo primero transitorio, adjuntando el mismo documento en el trámite de saneamiento, y posteriormente en el trámite de modificación societaria. Finalmente, en ambos trámites debe acompañarse un certificado de vigencia de accionistas protocolizado o reducido a escritura pública, que de conformidad con el art. 14 de la Ley 20.659 debe incorporarse al registro en el plazo de 10 días hábiles contados desde su protocolización o reducción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</si>
  <si>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ccm  consulta como tener categoría pyme, SII lo envía hablar con ministerio de Economía</t>
  </si>
  <si>
    <t>Junto con saludar y en respuesta a su consulta, informo lo siguiente: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(adjunto instructivo),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</si>
  <si>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</si>
  <si>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pendiente cooperativa</t>
  </si>
  <si>
    <t>Junto con saludar, informamos a usted que si presentación fue revisada y salió oficio 534, el cual se adjunta para su conocimiento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</si>
  <si>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poder actualizar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</si>
  <si>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</si>
  <si>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su presentación esta dentro del plazo de revisión y el abogado a cargo es Carlos Solorza 224733852 , csolorza@economia.cl, para que se pueda contactar directamente con la persona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</si>
  <si>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poder solicitar devolución de capital en cooperativa</t>
  </si>
  <si>
    <t>Junto con saludar, informamos a usted que los reclamos se presentan en carta formal firmada, dirigida a José Manuel Henríquez, jefe división asociatividad, indicando los problemas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</si>
  <si>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listado de PYMES.</t>
  </si>
  <si>
    <t>Junto con saludar, de acuerdo a lo conversado vía telefónica, envió enlace en relación a su consulta esperando que sea de utilidad https://datos.gob.cl/dataset/registro-de-empresas-y-sociedades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</si>
  <si>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como responder oficio y consultas por funcionamiento AG</t>
  </si>
  <si>
    <t>Junto con saludar, informamos a usted que en el oficio se solicita que envíen acta de socios donde se realizo el proceso de elección, que el documento este con toda la información del acta, si tiene alguna duda con formatos puede  adaptar el modelo de acta constitutiva.  Para su conocimiento si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</si>
  <si>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se revisa sistema y su presentación se encuentra para revisión de auditor, lo consultado de prorroga de mandato, se puede indicar que su carta no hace ninguna solicitud, solamente informa que prorrogaron internamente la fecha de asamblea, si lo que deseable era solicitar una prorroga del mandato debería haberlo indicado directamente, de igual forma se indica que las solicitudes son revisadas y se resuelven dentro de las facultas por la ley.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</si>
  <si>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constitución Cooperativa de recolectores de Palqui</t>
  </si>
  <si>
    <t>Junto con saludar, informamos a usted que se revisa sistema y su ingreso se encuentra para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</si>
  <si>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documentos para actualizar directorio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</si>
  <si>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</si>
  <si>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Estudiante Educacion Media</t>
  </si>
  <si>
    <t>Tuvimos que hacer una nueva directiva por qué la anterior se disolvió y no había formalizado el proceso de constitución como cooperativa. Hoy Estamos haciendo todas gestiones que están en nuestras manos para vivir en Punta cuartel con nuestras  familias, que además de vivir y trabajar ahí (pesca) queremos tener una mejor calidad de vida. Estamos siendo una caleta productiva pero sin estar conformados legalmente y eso conlleva a que no tenemos las herramientas para poder optar a proyectos y mejorar los espacios ni la productividad de la caleta. Necesitamos saber en que paso del proceso vamos para constituir nuestra cooperativa y así postular a proyectos y/o capitales para mejorar el entorno en que vivimos. Quedo atenta a cuales son los pasos a seguir para consolidarnos como cooperativa de punta cuartel Mejillones.  Pd: el acta de la cooperativa esta en pdf no pudimos subirla completa, adjunto imágen referencial.</t>
  </si>
  <si>
    <t>Junto con saludar, en atención a su requerimiento, se ha duplicado con el ingreso N° 106054, cual será respondido con dicho número.  Atentamente  Sistema Integral de Información y Atención Ciudadana (SIAC).  Ministerio de Economía, Fomento y Turismo.  https://www.economia.gob.cl/  https://siacciudadano.economia.cl/</t>
  </si>
  <si>
    <t>Junto con saludar, le comento que la División de Asociatividad tiene prohibición legal de brindar asesorías profesionales según el artículo 112 de la ley general de cooperativas. En este sentido no podemos generar un acompañamiento personalizado respecto de la constitución de la cooperativa. Sin embargo, mediante el presente adjuntamos una guía de constitución que puede ayudarles a despejar dudas.   Para constituir una cooperativa es necesario contar con el acta, estatuto y extracto reducidos a escritura pública más la publicación en el diario oficial e inscripción en el comercio.   Esos 5 documentos deben ser enviados al correo oficinadepartesgd@economia.cl para ser incorporada el registro de cooperativas.   Atentamente,          División de Asociatividad y Cooperativas          Sistema Integral de Información y Atención Ciudadana (SIAC).             Subsecretaría de Economía y Empresas de Menor Tamaño.          https://www.economia.gob.cl/            https://siacciudadano.economia.cl</t>
  </si>
  <si>
    <t>JSA Solicita información sobre solicitud para activar la COOPERATIVA CAMPESINA PINTUE (COCAPIN) LIMITADA.</t>
  </si>
  <si>
    <t>Junto con saludar, de acuerdo a lo conversado vía telefónica, le informamos que darán prioridad a su solicitud en responder a la brevedad posible lo pendiente.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</si>
  <si>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Consulta para obtener certificado de vigencia de una Asociación Gremial ya publicada en el Diario Oficial.</t>
  </si>
  <si>
    <t>Junto con saludar, de acuerdo a lo conversado vía telefónica, le informamos que deben esperar respuesta a través de oficio de la División de Asociatividad y Cooperativas. Si está todo bien, posiblemente puedan obtener certificado una vez enviado el oficio de respuesta, sino, deberán responder a los requerimientos que pudiesen existir.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</si>
  <si>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problema con firma electrónica comprada a empresa que se le quito su calidad de empresa acreditadora  TOC,  que sucede con los documentos ya firmados electrónicamente</t>
  </si>
  <si>
    <t>Junto con saludarle y en respuesta a su consulta  en que nos indica lo siguiente:   ccm consulta por problema con firma electrónica comprada a empresa que se le quito su calidad de empresa acreditadora TOC, que sucede con los documentos ya firmados electrónicamente  Informamos que todo documento que ha sido firmado con Firma Electrónica Avanzada de la empresa TOC, previa a su cancelación tiene total validez. Comunicamos que mediante resolución administrativa exenta N° 202100976, de 1 de junio de 2021, de la Subsecretaría de Economía y Empresas de Menor Tamaño, confirmada mediante resolución ministerial exenta N° 5, de 26 de julio de 2021, del Ministerio de Economía, Fomento y Turismo, se ha dejado sin efecto la acreditación de la empresa TOC como prestador de servicios de certificación de Firma Electrónica Avanzada, cancelándose su inscripción en el registro de la Entidad Acreditadora.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  https://siacciudadano.economia.cl/</t>
  </si>
  <si>
    <t>Junto con saludarle y en respuesta a su consulta  en que nos indica lo siguiente:   consulta por problema con firma electrónica comprada a empresa que se le quito su calidad de empresa acreditadora TOC, que sucede con los documentos ya firmados electrónicamente  Informamos que todo documento que ha sido firmado con Firma Electrónica Avanzada de la empresa TOC, previa a su cancelación tiene total validez. Comunicamos que mediante resolución administrativa exenta N° 202100976, de 1 de junio de 2021, de la Subsecretaría de Economía y Empresas de Menor Tamaño, confirmada mediante resolución ministerial exenta N° 5, de 26 de julio de 2021, del Ministerio de Economía, Fomento y Turismo, se ha dejado sin efecto la acreditación de la empresa TOC como prestador de servicios de certificación de Firma Electrónica Avanzada, cancelándose su inscripción en el registro de la Entidad Acreditadora.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  https://siacciudadano.economia.cl/</t>
  </si>
  <si>
    <t>ccm  presenta antecedentes de CENTRAL UNITARIA DE JUBILADOS, PENSIONADOS Y MONTEPIADAS DE CHILE C.G. - CUPEMCHI</t>
  </si>
  <si>
    <t>Junto con saludar, informamos a usted que su presentación fue ingresada con el número ID48527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</si>
  <si>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presentado en web y que indica sin aprobación</t>
  </si>
  <si>
    <t>Junto con saludar, informamos a usted que se presentación Id182621 esta en proceso de revisión legal dentro de los plazos establecidos por ley por eso dice sin aprobación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</si>
  <si>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saneamiento presentado</t>
  </si>
  <si>
    <t>Junto con saludar, informamos a usted que se consulta a la división de empresa en un día por su ingreso y se puede informar que procede el tipo de requerimiento y esta dentro de los plazos legales para su revisión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</si>
  <si>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actualizar directorio de la ASOCIACIÓN GREMIAL DE TAXISTAS COLECTIVOS EL BOSQUE.</t>
  </si>
  <si>
    <t>Junto con saludar, de acuerdo con lo conversado vía telefónica, envió antecedente que debe enviar a la División de Asociatividad y Cooperativas para actualizar directorio, se adjunta certificado de vigencia de la ASOCIACIÓN GREMIAL DE TAXISTAS COLECTIVOS EL BOSQUE y, enlace para obtener certificado a través de la pagina de la División de Asociatividad y Cooperativas "DAES DIGITAL" ingresado el numero de registro de la Asociación Gremial 116-8. https://tramites.economia.gob.cl/Certificado/Emitir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</si>
  <si>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como presentar reclamo contra cooperativa</t>
  </si>
  <si>
    <t>Junto con saludar, informamos a usted que los reclamos se presentan en carta formal firmada, dirigida a José Manuel Henríquez, jefe división asociatividad, indicando los problemas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</si>
  <si>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presentación ingresada por correo electrónico</t>
  </si>
  <si>
    <t>Junto con saludar, informamos a usted que su presentación fue ingresada con el número ID48192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</si>
  <si>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se consulta por su presentación y será revisada durante la próxima semana, puede revisar nuestra pagina web asociatividad.economia.cl y obtener certificado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Si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</si>
  <si>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los reclamos se presentan en carta formal firmada, dirigida a José Manuel Henríquez, jefe división asociatividad, indicando los problemas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</si>
  <si>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certificado de vigencia del COLEGIO DE MATRONAS Y MATRONES DE CHILE A.G. – ASOCIACIÓN GREMIAL.</t>
  </si>
  <si>
    <t>Junto con saludar, de acuerdo a lo conversado vía telefónica, se adjunta certificado de vigencia COLEGIO DE MATRONAS Y MATRONES DE CHILE A.G. – ASOCIACIÓN GREMIAL, enlace para obtener certificado a través de la pagina de la División de Asociatividad y Cooperativas "DAES DIGITAL".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</si>
  <si>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ingreso presentado por correo</t>
  </si>
  <si>
    <t>Junto con saludar, informamos a usted que su presentación fue ingresada con el número Id182959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</si>
  <si>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Entidad acreditadora me vendió Firma Electrónica Avanzada por 3 años, menos de 4 meses después el certificado presenta problemas y me obligan a comprar otro y gestionar su revocación. Lo considero impresentable.</t>
  </si>
  <si>
    <t>Junto con saludarle y en respuesta a su consulta en que nos indica lo siguiente:   Entidad acreditadora me vendió Firma Electrónica Avanzada por 3 años, menos de 4 meses después el certificado presenta problemas y me obligan a comprar otro y gestionar su revocación. Lo considero impresentable.  Informamos que debe tomar contacto directo con el proveedor de su firma electrónica, Esing en este caso. Puede llamar directamente al fono 224331501. Cabe mencionar que la entidad acreditadora no es un proveedor de firmas electrónicas, si no una institución donde se acreditan PCS o proveedores de firma.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</si>
  <si>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ccm  consulta por problema con pagina de registro acuerdos</t>
  </si>
  <si>
    <t>Junto con saludar, informamos a usted que se consulto a la división a cargo y no se registra ningún problema en plataforma, se sugiere cambiar d navegador o reiniciar equipo, pensando que los procesos temporales del pc demoren la carga, si el problema persiste realizar un solicitud de apoyo. https://registrodeacuerdos.economia.gob.cl/Contactenos.aspx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</si>
  <si>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Registro Voluntario de Contratos Agrícolas</t>
  </si>
  <si>
    <t>REGION AYSEN DEL GENERAL CARLOS IBAÑEZ DEL CAMPO</t>
  </si>
  <si>
    <t>Hello,   Greetings from Ranker SEO.  Are you looking for a genuine SEO service to rank your website top on Google? Are you cheated by fake SEO companies?   You have found an affordable legitimate SEO agency to rank your website.  Buy backlinks from 20 years aged domains and rank your website top on Google. Exclusive High quality websites to improve your website authority and ranking.  AI Based Powerful Link Building Technology to improve your website ranking fast. 100% safe and secured methods.  Limited number of positions available! Hurry Now!  Our Skype ID: support@ranker.one Our Website: https://www.ranker.one  Thanks &amp; Regards Ranker SEO</t>
  </si>
  <si>
    <t>Junto con saludar, se informa que todas las compras de la Subsecretaría de Economía, se realizan de acuerdo a la ley de compras N°19886 y su reglamento N° 250.-  Por lo anterior, lo invitamos a revisar la página de mercado público para participar en los procesos de licitaciones públicas cabe señalar que por estos momentos no se requiere el servicio que usted realiza.  Atentamente  Servicios Generales  Sistema Integral de Información y Atención Ciudadana.  Atentamente   Sistema Integral de Información y Atención Ciudadana  Subsecretaría de Economía y Empresas de Menor Tamaño.  https://www.economia.gob.cl/  https://siacciudadano.economia.cl/</t>
  </si>
  <si>
    <t>Hola buenos días.  Escribo por una nota de prensa sobre turismo accesible, que está en el siguiente link: http://www.subturismo.gob.cl/2022/01/26/sernatur-da-a-conocer-hoja-de-ruta-de-turismo-accesible-2022-2026/  En la fotografía principal de la nota aparece una persona en silla de ruedas y una persona que la lleva. La persona en silla de ruedas soy yo y quien me lleva es mi hermana. Recuerdo que esa fotografía fue en una actividad de Conaf en el Cerro Ñielol de Temuco, hace aproximadamente 15 años, no recuerdo la fecha exacta.   Más que un reclamo, quisiera solicitar me envíen la autorización firmada por nuestra parte del uso de esa imagen. Puede que yo y mi hermana hayamos consentido, pero como fue hace tanto tiempo, no lo recordamos.   Estaré atenta, muchas gracias</t>
  </si>
  <si>
    <t>Junto con saludar, informamos a usted, se debe  comunicar con el Servicio Nacional de Turismo (Sernatur), debido a que la imagen corresponde a su banco de fotografías y ellos deberían tener el consentimiento firmado https://www.sernatur.cl/contactanos/  Saluda atentamente,  Subsecretaría de Turismo  Sistema Integral de Información y Atención Ciudadana (SIAC).  Ministerio de Economía Fomento y Turismo.  www.subturismo.gob.cl</t>
  </si>
  <si>
    <t>Economia Digital</t>
  </si>
  <si>
    <t>Les escribo indignado ya que tratado de comprar un producto en Amazon y he descubierto que debo pagar un impuesto de exportación a un solo producto, he visto que el impuesto es como el 30% del costo, además, debo pagar el producto y el envío.  Sin duda veo que esta medida lo busca marcar mucho más la diferencia entre quienes tienen dinero y quienes no, yo no voy a hacer un negocio con la compra, solo necesito 1 solo.  Deberían solo cobrar el IVA y a más de 3 productos iguales cobrarle el impuesto de exportación. No me parece justo que quiera hacer un regalo de un  (1 SOLO) producto que no se fabrica en Chile y tenga que vender un riñon para poder comprarlo.  Entiendo la necesidad de generar ingresos para el país pero no comprendo el abuso del estado con esta medida. Espero que reflexionen y cambien esto.</t>
  </si>
  <si>
    <t>Junto con saludar te dejamos cordialmente invitado a que realices la denuncia o reclamo, formalmente a través de SERNAC. https://www.sernac.cl/portal/617/w3-article-9178.html  Atentamente,       Gabinete ministro       Sistema Integral de Información y Atención Ciudadana (SIAC)     https://www.economia.gob.cl/    https://siacciudadano.economia.cl/</t>
  </si>
  <si>
    <t>buenos dias  tengo dos empresas en un dia una Sergel Ltda rut 76.895.387-2 y Equitech Ltda rut 77.126.703-3 ambas vigentes y con facturación al dia en SII , sin embargo cuando intento emitir certificados digitales de la pagina del registro de empresas me indica que hay error  en la validación del rut en el Registro Civil , debo firmar un contrato con los estatutos actualizados al dia de hoy y es IMPOSIBLE obtener los certificados de vuestra página. espero su respuesta urgente,  Maria Fernandez Bahamonde 9.194.355-7</t>
  </si>
  <si>
    <t>Junto con saludarle y en respuesta a su consulta en que nos indica lo siguiente:   buenos días tengo dos empresas en un día una Sergel Ltda rut 76.895.387-2 y Equitech Ltda rut 77.126.703-3 ambas vigentes y con facturación al dia en SII , sin embargo cuando intento emitir certificados digitales de la pagina del registro de empresas me indica que hay error en la validación del rut en el Registro Civil , debo firmar un contrato con los estatutos actualizados al dia de hoy y es IMPOSIBLE obtener los certificados de vuestra página. espero su respuesta urgente, Maria Fernandez Bahamonde 9.194.355-7  Informamos que durante la mañana la validación de los datos se encontraba con una intermitencia desde el Registro Civil, por lo tanto no se podían emitir los certificados. Actualmente el servicio de encuentra reestablecido, adjuntamos los certificados.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</si>
  <si>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donde es mas confiable tramitar una firma electrónica ya que e- sign sa que aparece acreditada por ustedes tiene pésimos comentarios</t>
  </si>
  <si>
    <t>Junto con saludarle y en respuesta a su consulta en que nos indica lo siguiente:   donde es mas confiable tramitar una firma electrónica ya que e- sign sa que aparece acreditada por ustedes tiene pésimos comentarios  Informamos que la Entidad Acreditadora no tiene la facultad de recomendar un proveedor en específico. Sugerimos informarse a través de los sitios web de cada proveedor o bien llamando al Servicio de Impuestos Internos, debido a que ellos mantienen un listado actualizado de los proveedores recomendados por ellos.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</si>
  <si>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presenta antecedentes de ASOCIACIÓN GREMIAL DE PENSIONADOS Y MONTEPIADOS DE LA UNIVERSIDAD DE CHILE - APEUCH - A.G.</t>
  </si>
  <si>
    <t>GPT Realiza consulta para constitución de empresas en sistema simplificado</t>
  </si>
  <si>
    <t>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</si>
  <si>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dia 20 de diciembre se envió vía correo el acta del 18 de noviembre de 2021 y carta al Decoop por cambio de cargos de consejeros, el plazo de respuesta eran de 30 días hábiles, hoy en el Banco Estado nos están pidiendo la carta de respuesta para que ellos tengan acceso a las cuentas de la cooperativa por lo que necesitamos dicha carta con urgencia, hemos llamado por teléfono, pero no hemos tenida respuesta a la fecha</t>
  </si>
  <si>
    <t>Junto con saludar,  le comento que la abogada a cargo  de su cooperativa es Franchesca Rojas, puede contactarla en el teléfono directo 224733525.   Atentamente,           División de Asociatividad y Cooperativas           Sistema Integral de Información y Atención Ciudadana (SIAC).              Subsecretaría de Economía y Empresas de Menor Tamaño.           https://www.economia.gob.cl/             https://siacciudadano.economia.cl</t>
  </si>
  <si>
    <t>GPT Consulta por trámite de constitución de empresas</t>
  </si>
  <si>
    <t>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</si>
  <si>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publicación de la Asociación Gremial Emprendedores y productores de san Antonio.</t>
  </si>
  <si>
    <t>Junto con saludar, informamos a usted que su presentación fue ingresada con el número ID48604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</si>
  <si>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documentos para presentar</t>
  </si>
  <si>
    <t>Junto con saludar, informamos a usted revisado el sistema se puede informar que la organización se encuentra al día sin documentos pendientes,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</si>
  <si>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Economía Digital</t>
  </si>
  <si>
    <t>Hola buenos días, escribo desde la comuna de Quirihue, comuna de la región de Ñuble, estamos interesados en que nuestro municipio pueda ser inscrito en el módulo de patentes de Tu Empresa En Un Día. Quedo atento</t>
  </si>
  <si>
    <t>Estimado Marcelo Vargas Zamora  Junto con saludarle y en respuesta a su consulta en que nos indica lo siguiente:   Hola buenos días, escribo desde la comuna de Quirihue, comuna de la región de Ñuble, estamos interesados en que nuestro municipio pueda ser inscrito en el módulo de patentes de Tu Empresa En Un Día. Quedo atento  Informamos que hemos recibido su solicitud con éxito. Con el fin de agendar una reunión y poder coordinar directamente con el jefe del proyecto, solicitamos se contacte con el Sr. Ricardo Novoa Acosta, al correo  rnovoa@economia.cl .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</si>
  <si>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JSA Solicita información para actualizar directorio y numero de ingreso de antecedentes ingresado a través de correo de oficina de partes para la División de Asociatividad y Cooperativa.</t>
  </si>
  <si>
    <t>Junto con saludar, de acuerdo con lo conversado vía telefónica, envió numero de ingreso de antecedentes 48481.  Listado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</si>
  <si>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como presentar antecedentes cooperativa</t>
  </si>
  <si>
    <t>GPT Consulta por ingreso de documentación de COOPERATIVA MULTIACTIVA DE VIVIENDA, DE SERVICIOS HABITACIONALES Y CONSUMO UNIDOS POR UN SUEÑO LIMITADA</t>
  </si>
  <si>
    <t>Junto con saludar, informo que documentación ingreso el 13 de enero 2022, se encuentra en trámite en área jurídica, dentro de los próximos días se despachará oficio con observaciones.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t>
  </si>
  <si>
    <t>ccm  consulta por documentos que se deben presentar para actualización AG</t>
  </si>
  <si>
    <t>ccm  consulta por constitución COOPERATIVA DE TRABAJO TRAMASUR LIMITADA</t>
  </si>
  <si>
    <t>Junto con saludar, informamos a usted que su ingreso fue revisado y salió oficio al correo del solicitante, se adjunta documento Puede sacar certificado con directorio en nuestro sitio web 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</si>
  <si>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Hola buenos dias mi nombre es  jean andre bernard  Pa pa de dos nñas  yo postulado para permanencia definiva para ellas   No le ha parecido en el sistem  hace un años mas 3meses Nombre keyisha Bernard rut: 26023224-k  y kimberly Bernard rut:26023182-0</t>
  </si>
  <si>
    <t>Junto con saludar, informamos a usted que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Dado lo anterior, le informamos que no es un lineamiento de  esta Subsecretaría el manejo de la política de migración del país.  Finalmente, es importante señalar, que la Institución de la Administración del Estado, responsable de la gestión de migración, es el Departamento de Extranjería y Migración (https://www.extranjeria.gob.cl/), por lo tanto, es a través de ellos podrá obtener la información solicitada. https://siac.interior.gob.cl/formulario.gov?accion=ingresa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</si>
  <si>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trámite de inscripción en Registro de Comercio de empresa creada en sistema simplificado</t>
  </si>
  <si>
    <t>La principal ventaja de www.RegistroDeEmpresasySociedades.cl es que podrás constituir tu empresa o sociedad de manera rápida y sin costo. De esta forma, podrás separar tu patrimonio personal del patrimonio de tu empresa o sociedad y formalizar tu emprendimiento ante bancos e instituciones financieras, proveedores, clientes e instituciones públicas, entre otros beneficios.  Además, las empresas o sociedades constituidas en www.RegistroDeEmpresasySociedades.cl no requieren ser publicadas en el Diario Oficial ni inscritas en el Registro de Comercio del Conservador de Bienes Raíces respectivo, conforme a lo señalado expresamente por el artículo 21 de la Ley 20.659.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</si>
  <si>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si las AG están incluidas en la nueva prorroga de mandatos de directorios que salió nueva ley</t>
  </si>
  <si>
    <t>Junto con saludar, le comento que si es efectivo que pueden prorrogar los mandatos de los directores, dado que el estado de excepción terminó el día 30 de septiembre del año pasado , desde esa fecha tendrán la extensión de plazo para la actualización de sus datos.   Atentamente,           División de Asociatividad y Cooperativas           Sistema Integral de Información y Atención Ciudadana (SIAC). Subsecretaría de Economía y Empresas de Menor Tamaño.   https://www.economia.gob.cl/ https://siacciudadano.economia.cl</t>
  </si>
  <si>
    <t>ccm  consulta por reclamo presentado con AG</t>
  </si>
  <si>
    <t>Junto con saludar, informamos a usted que se consulto al abogado a cargo de su ingreso y se puede informar que se encuentra oficio para firma, que tendría que salir durante esta semana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</si>
  <si>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cambio de situación tributaria de empresa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</si>
  <si>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(adjunto instructivo),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</si>
  <si>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DE TRABAJO TRAMASUR LIMITADA</t>
  </si>
  <si>
    <t>ccm  consulta por constitución empresa SpA</t>
  </si>
  <si>
    <t>GPT  Consulta si existe COOPERATIVA FEDECOOP, le están ofreciendo un crédito por whatsapp y le piden depositar $ 100.000.-</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</si>
  <si>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</si>
  <si>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ccm  consulta si cooperativa credicoop ltda. existe, por que rut entregado por ellos no se encuentra registrado, al consultar los gatos asociados indican se debe pagar un seguro por anticipado dependiendo del monto solicitado, por ejemplo en un crédito de $1.000.000 el monto es de $80.000  correo electrónico finanza@credicoopltda.com telefono +56937001676</t>
  </si>
  <si>
    <t>unto con saludar, ante su consulta, le comento que la abogada Mónica Ortiz tomará contacto con usted, a fin de conocer de la situación descrita y responder sus dudas.  Atentamente,            División de Asociatividad y Cooperativas            Sistema Integral de Información y Atención Ciudadana (SIAC).               Subsecretaría de Economía y Empresas de Menor Tamaño.            https://www.economia.gob.cl/              https://siacciudadano.economia.cl</t>
  </si>
  <si>
    <t>GPT Solicita certificado de vigencia de COOPERATIVA DE VACACIONES DEL PERSONAL DE UNICOOP LIMITADA</t>
  </si>
  <si>
    <t>GPT Solicita copia estatutos de ASOCIACION GREMIAL PUEBLITO DE ARTESANOS, MANUALISTAS Y EMPRENDEDORES CULTURALES A.G. - PUEBLITO ARTESANOS DE LA FLORIDA - P.A.M.E.C.A.G.</t>
  </si>
  <si>
    <t>Junto con saludar, le informo que debe hacer su solicitud en Portal de Transparencia, como se indico por vía telefónica.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</si>
  <si>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documentación y plazos para actualizar directorio de ASOCIACIÓN GREMIAL DE TAXISTAS COLECTIVOS EL BOSQUE</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</si>
  <si>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Modifica la Ley N° 21239, prorrogando nuevamente el mandato de los directores u Organos de Administración  y Directores de las Asociaciones. Reemplazase en el inciso tercero del artículo único de la ley, que prórroga el mandato de los directores u órganos de la administración y dirección de las asociaciones y organizaciones que indica, debido a la pandemia producida por el Covid-19, la expresión  tres meses por nueve meses.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</si>
  <si>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antecedentes ingresado a la División de Asociatividad y Cooperativas. (actualización de directorio).</t>
  </si>
  <si>
    <t>Junto con saludar, de acuerdo a lo conversado vía telefónica, le informamos que se realizaron las consultas al abogado Santiago Undurraga Cruz con respecto a la actualización de su directorio, el cual nos comunico que faltan los siguientes documentos:  *Medios de convocatoria a la asamblea general de socios de fecha 13 de noviembre de 2021; *Nómina de asistencia a la misma; y *Acta de sesión de directorio, en la que consta la designación de cargos. Finalmente, envió contacto del abogado 224733420, correo: sundurraga@economia.cl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</si>
  <si>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COLEGIO DE ANTROPÓLOGOS DE CHILE A.G.</t>
  </si>
  <si>
    <t>Junto con saludar, informamos a usted que en atención a su consulta realizada el día  08 de  febrero 2022 a nuestras Oficinas SIAC (Sistema Integral de Información y Atención Ciudadana) del Ministerio de Economía, Fomento y Turismo, le informo, documentación fue ingresada   y derivada ID 194618, abogado Pablo Cartagena, correo electrónico pcartagena@economia.cl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</si>
  <si>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JSA Solicita información de proceso de antecedentes ingresado a la División de Asociatividad y Cooperativas .</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</si>
  <si>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47208.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</si>
  <si>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plazos y forma de presentación documentación AG</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</si>
  <si>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con respecto a la asamblea anual o si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</si>
  <si>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DE PINTORES Y ESCULTORES DE CHILE  para actualizar directorio</t>
  </si>
  <si>
    <t>Junto con saludar, informamos a usted que en atención a su consulta realizada el día  08 de  febrero 2022 a nuestras Oficinas SIAC (Sistema Integral de Información y Atención Ciudadana) del Ministerio de Economía, Fomento y Turismo, le informo, documentación fue ingresada   y derivada DAES, área de Registro ID 197705, el trámite tiene una duración de 30 días hábiles.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</si>
  <si>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GPT Solicita información y en que situación se encuentra la COOPERATIVA DE VACACIONES EMPLEADOS UNICOOP</t>
  </si>
  <si>
    <t>Junto con saludar, y a fin de poder entregar un pronunciamiento respecto de lo descrito, es necesario que se ingrese una consulta formal, dirigiendo la carta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</si>
  <si>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en empresa SpA, junta de accionista para modificación estatutos, ¿Quién debe quedar como presidente y secretario en esta Reunión?</t>
  </si>
  <si>
    <t>Junto con saludarle y en respuesta a su consulta en que nos indica lo siguiente:     Consulta en empresa SpA, junta de accionista para modificación estatutos, ¿Quién debe quedar como presidente y secretario en esta Reunión?   Informamos que cualquier persona puede actuar como presidente y secretario en una Junta de Accionistas, incluso puede ser el mismo accionista. De todas maneras, informamos que el Acuerdo de Accionistas también es válido y es mucho más simple de completar. Puede descargar en el siguiente enlace https://www.registrodeempresasysociedades.cl/AyudaFormatosTIpoDetalles.aspx?id=3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</si>
  <si>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JSA Solicita comunicarse con el área contable de la División de Asociatividad y Cooperativas para realizar consultas.</t>
  </si>
  <si>
    <t>Junto con saludar, de acuerdo a lo conversado vía telefónica, envió contacto de Marcelo Torres Tapia del área contable de la División de Asociatividad y Cooperativa. Telefono:224733460, correo electrónico: mjtorres@economia.cl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</si>
  <si>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presentación extracto AG</t>
  </si>
  <si>
    <t>Junto con saludar, informamos a usted que se reviso documento y le falta información que estipula la ley, se recomienda modificar y enviar por correo electrónico a tsantelices@economia.cl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</si>
  <si>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constitución AG</t>
  </si>
  <si>
    <t>ccm  consulta estado presentación de AG asoagro</t>
  </si>
  <si>
    <t>Junto con saludar, informamos a usted que consultado el abogado a cargo de los ingreso de esta organización se puede indicar, que el plazo de revisión será contado desde el ultimo documento ingresado por los varios documentos presentados relacionados.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</si>
  <si>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quisiera consultar lo siguiente:  Mediante Ordinario 4208 de 26 de Noviembre de 2021 el Jefe de la DAES dejó sin efecto los ordinarios que autorizaban para efectuar asambleas de socios de Asociaciones Gremiales por medios telemáticos, aún cuando sus estatutos no lo autoricen expresamente. Dicha norma entra en vigencia una vez cumplidos 90 días desde su notificación a las asociaciones gremiales.  La consulta es si, una vez transcurrido el plazo de 90 días, puede la Asociación Gremial a través de una asamblea extraordinaria presencial que cumpla los quórum legales, modificar su estatuto e incorporar el sistema de videoconferencia como forma de realizar las asambleas ordinarias, extraordinarias y las sesiones de directorio, de manera permanente, es decir, si la DAES considera como forma válida y fuera de la situación de pandemia que las asambleas y directorios se efectúen de manera telemática.  Sin otro particular, le saluda atentamente.</t>
  </si>
  <si>
    <t>Junto con saludar, informamos a usted que no deberían tener ningún problema en promover una modificación de estatutos, y consecuencialmente una nueva asamblea de socios, en la cual deberán incluir expresamente para incluir expresamente la posibilidad de reunirse de forma remota a través de una plataforma tecnológica, pudiendo los socios asistir de forma telemática según lo ordenado en el oficio citado.  Atentamente,              División de Asociatividad y Cooperativas              Sistema Integral de Información y Atención Ciudadana (SIAC).                 Subsecretaría de Economía y Empresas de Menor Tamaño.              https://www.economia.gob.cl/                https://siacciudadano.economia.cl</t>
  </si>
  <si>
    <t>GPT Consulta por ingreso de documentación de constitución de asociación gremial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</si>
  <si>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</si>
  <si>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Por un trámite municipal nos exigen que Uds nos faciliten una copia de nuestros estatutos, señalando que es la vigente.  Hemos realizado solicitudes cuyos plazos se encuentran vencidos.  Esta situación podría llevar a que el proceso municipal se frustre, ya que también tiene sus plazos propios.  Adjunto solicitudes pendientes. Ruego solucionar a la brevedad.</t>
  </si>
  <si>
    <t>Junto con saludar, le comento que puede solicitar su certificado  de estatuto vigente mediante el siguiente link: https://tramites.economia.gob.cl/Certificado/Emitir. Para la copia de los estatutos debe solicitarlo mediante el portal de transparencia: https://www.portaltransparencia.cl/PortalPdT/  Ante cualquier duda puede comunicarse con el teléfono 224733454, Georgina Figueroa , secretaria DAES  Atentamente,             División de Asociatividad y Cooperativas             Sistema Integral de Información y Atención Ciudadana (SIAC).                Subsecretaría de Economía y Empresas de Menor Tamaño.             https://www.economia.gob.cl/               https://siacciudadano.economia.cl</t>
  </si>
  <si>
    <t>DoeYzUqvKIdtwOA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</si>
  <si>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</si>
  <si>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YtMKcNyPeVwU</t>
  </si>
  <si>
    <t>Hello,   Greetings from Ranker SEO.  Are you looking for a genuine SEO service to rank your website top on Google? Are you cheated by fake SEO companies?   You have found an affordable legitimate SEO agency to rank your website.  We have ranked 100s of websites such as blogs, shopify stores, ecommerce websites, adult websites, saas websites, etc. You can reach more customers by utilizing our backlinks.  For real proof, you can visit our website and check out. Contact us for more details.  Our Skype ID: support@ranker.one Our Website: https://www.ranker.one  Thanks &amp; Regards Ranker SEO  If you don't like to receive our messages, you can unsubscribe by click here https://www.ranker.one/unsubscribe/?site=economia.cl</t>
  </si>
  <si>
    <t>Junto con saludar, se informa que todas las compras de la Subsecretaría de Economía, se realizan de acuerdo a la ley de compras N°19886 y su reglamento N° 250.-  Por lo anterior, lo invitamos a revisar la página de mercado público para participar en los procesos de licitaciones públicas cabe señalar que por estos momentos no se requiere el servicio que usted realiza.    Atentamente    Sistema Integral de Información y Atención Ciudadana   Subsecretaría de Economía y Empresas de Menor Tamaño.   https://www.economia.gob.cl/   https://siacciudadano.economia.cl/</t>
  </si>
  <si>
    <t>GPT Consulta por trámite de modificación estatutos de empresa SpA creada en sistema simplificado</t>
  </si>
  <si>
    <t>Junto con saludar, informamos a usted que para modificar los estatutos sociales de una SpA se deben cumplir con ciertos requisitos previos:   a) El Acta de la Junta Extraordinaria de Accionistas o Acuerdo de Accionistas debe ser protocolizada, reducida a escritura pública o escritura pública.   Recuerde que en el acta deberá mencionar todos los cambios que desea realizar en la sociedad.   b) El Certificado de Vigencia de los Accionistas debe ser protocolizado.    Previo a realizar la Junta Extraordinaria de Accionistas, debe cumplir con la publicación de las citaciones previas en caso de que la SpA tenga más de un accionista. Sin embargo, dicha junta podrá realizarse sin la publicación de las citaciones si a ella concurren todos los accionistas titulares de las acciones emitidas con derecho a voto.   Por regla general deberán concurrir a firmar todos los accionistas vigentes de la sociedad y que comparecieron a la junta en que se determinó la modificación. Sin embargo, pueden facultar al portador del documento del acta de la junta para que firme en nombre de todos los accionistas existentes por medio de una cláusula con el siguiente texto “Se faculta al portador del presente documento para requerir todas las inscripciones pertinentes ante el Registro de Empresas y Sociedades del Ministerio de Economía, Fomento y Turismo”.   Para incorporar nuevos accionistas o para realizar cambios en las participaciones de los actuales, se debe realizar una venta de acciones la cual deberá ser reducida a Escritura Pública o protocolizada ante un notario e ingresarla como una anotación en el Registro de Empresas y Sociedades concurriendo para ello a una notaría. Posteriormente y si lo desea, puede realizar una modificación a la sociedad, cumpliendo con los requisitos legales, para reflejar la compraventa editando el pacto transitorio “Aportes de Accionistas” y agregando a (los) nuevo(s) accionista(s).   Además le informamos la dirección para  Registro de Empresas  es registrodeempresasysociedades.cl, la que se encuentra habilita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</si>
  <si>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como presentar documentos cooperativa</t>
  </si>
  <si>
    <t>ccm  consulta por ingreso presentado AG</t>
  </si>
  <si>
    <t>Junto con saludar, informamos a usted que se consulto con el encargado de su ingreso y se puedo indicar que se encuentra para la firma oficio el que debería en los próximos días al correo electrónico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</si>
  <si>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Estimada Mónica, junto con saludarla le comento que me indicaron su mail para realizar la siguiente  consulta. Tengo dos certificados  de acciones correspondientes  a valores de PROMEPART y de INDUGAS. Ruego a Ud. orientarme  en como saber la valorización de estos documentos a la fecha.   Desde ya  agradezco mucho su gestión.         Saludos cordiales  Esta consulta fue realizada el 20 de agosto 2021</t>
  </si>
  <si>
    <t>Junto con saludar y a fin de poder gestionar su solicitud podrá comunicarse con la abogada Mónica Ortiz directamente a los teléfonos 224733454 o 224733612.   Atentamente,    División de Asociatividad  Sistema Integral de Información y Atención Ciudadana (SIAC).  Subsecretaría de Economía y Empresas de Menor Tamaño.   https://www.economia.gob.cl/ https://siacciudadano.economia.cl</t>
  </si>
  <si>
    <t>ccm  solicita certificado empresa</t>
  </si>
  <si>
    <t>Junto con saludar, informamos a usted que se reviso sistema y el Rut empresa no se encuentra en nuestra plataforma empresas en un día, verificar RUT con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</si>
  <si>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antecedentes ingresados a la División de Asociatividad y Cooperativas. (actualización de directorio)</t>
  </si>
  <si>
    <t>Junto con saludar, de acuerdo a lo conversado, le informamos los antecedentes ingresado se encuentran con el abogado Cesar Hachim, contacto 224733538, correo electrónico: chachim@economia.cl.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</si>
  <si>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ingreso presentado, necesita confirmar recepción</t>
  </si>
  <si>
    <t>Junto con saludar, informamos a usted que su presentación fue ingresada con el número ID48699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</si>
  <si>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trámite  de transformación de empresa creada en sistema simplificado</t>
  </si>
  <si>
    <t>Junto con saludar, informamos a usted que en atención a su consulta realizada el día 09 de febrero 2022, en nuestras Oficinas SIAC (Sistema Integral de Información y Atención Ciudadana), del Ministerio de Economía, Fomento y Turismo, se informa:  •El sistema le solicitará el N° de Rut de la empresa que desea transformar (sólo sociedades creadas en este Registro) y el Tipo (LTDA, EIRL o SPA) al cual se transformará. •Ud. podrá transformar desde cualquier a cualquier tipo disponible en el Registro (Ejemplo: transformar una LTDA en una EIRL). •Al transformar, podrá modificar algunas menciones según el tipo social, otras deben quedar estáticas. Poner atención en la razón social nueva que siempre deberá cumplir las condiciones del tipo social al que se está transformando. •Finalmente los socios o el constituyente deben firmar con Firma Electrónica Avanzada. Si no cuentan con ella, anote el "N° de Atención" y firme ante un Notario.En el caso de una SpA, se deberá adjuntar además la junta de accionistas o escritura pública donde se acordó la tranformación.  Además le informamos la dirección para crear empresas, es registrodeempresasysociedades.cl, la que se encuentra habilitada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Atentamente, GREGORIA PEREZ TORRES Sistema Integral de Información y Atención Ciudadana (Siac) Subsecretaría de Economía y Empresas de Menor Tamaño. https://www.economia.gob.cl/ https://siacciudadano.economia.cl/”</t>
  </si>
  <si>
    <t>GPT Ingresa documentación contable de COOPERATIVA DE SERVICIO Y PRESTAMO IDIEM UNIVERSIDAD DE CHILE LTDA</t>
  </si>
  <si>
    <t>Junto con saludar, informamos a usted que en atención a su trámite realizado el día  09 de  febrero 2022 en nuestras Oficinas SIAC Sistema Integral de Información y Atención Ciudadana) del Ministerio de Economía, Fomento y Turismo, le informo que fue ingresado con el  ID 48737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</si>
  <si>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realizar migración al sistema tradicional</t>
  </si>
  <si>
    <t>ccm  presenta solicitud de certificado de disolución COOPERATIVA DE VIVIENDA Y SERVICIOS HABITACIONALES SANTA CRUZ DE LA VICTORIA LIMITADA</t>
  </si>
  <si>
    <t>Junto con saludar, informamos a usted que su presentación fue ingresada con el número ID48742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</si>
  <si>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registrar acuerdo de pagos</t>
  </si>
  <si>
    <t>GPT Consulta por trámite de modificación de empresa  creada en sistema simplificado</t>
  </si>
  <si>
    <t>Junto con saludar, informamos a usted que para modificar los estatutos sociales de una SpA se deben cumplir con ciertos requisitos previos: a) El Acta de la Junta Extraordinaria de Accionistas o Acuerdo de Accionistas debe ser protocolizada, reducida a escritura pública o escritura pública. Recuerde que en el acta deberá mencionar todos los cambios que desea realizar en la sociedad. b) El Certificado de Vigencia de los Accionistas debe ser protocolizado. Previo a realizar la Junta Extraordinaria de Accionistas, debe cumplir con la publicación de las citaciones previas en caso de que la SpA tenga más de un accionista. Sin embargo, dicha junta podrá realizarse sin la publicación de las citaciones si a ella concurren todos los accionistas titulares de las acciones emitidas con derecho a voto. Por regla general deberán concurrir a firmar todos los accionistas vigentes de la sociedad y que comparecieron a la junta en que se determinó la modificación. Sin embargo, pueden facultar al portador del documento del acta de la junta para que firme en nombre de todos los accionistas existentes por medio de una cláusula con el siguiente texto “Se faculta al portador del presente documento para requerir todas las inscripciones pertinentes ante el Registro de Empresas y Sociedades del Ministerio de Economía, Fomento y Turismo”. Para incorporar nuevos accionistas o para realizar cambios en las participaciones de los actuales, se debe realizar una venta de acciones la cual deberá ser reducida a Escritura Pública o protocolizada ante un notario e ingresarla como una anotación en el Registro de Empresas y Sociedades concurriendo para ello a una notaría. Posteriormente y si lo desea, puede realizar una modificación a la sociedad, cumpliendo con los requisitos legales, para reflejar la compraventa editando el pacto transitorio “Aportes de Accionistas” y agregando a (los) nuevo(s) accionista(s).   Además le informamos la dirección para Registro de Empresas es registrodeempresasysociedades.cl, la que se encuentra habilita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</si>
  <si>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Junto con saludar, informamos a usted que su ingreso fue recibido y se encuentra pendiente oficio que será enviado a su correo electrónico, se adjunta certificado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</si>
  <si>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empresa RUT 76655815-1</t>
  </si>
  <si>
    <t>Junto con saludar, informamos a usted que en atención a su consulta realizada el día 09 de FEBRERO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</si>
  <si>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por estado presentación COOPERATIVA DE SERVICIOS DE VERANEO LONQUIMAY LTDA.</t>
  </si>
  <si>
    <t>Junto con saludar, informamos a usted que el abogado a cargo César Hachim se comunico con la organización.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</si>
  <si>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postular a Sercotec</t>
  </si>
  <si>
    <t>Junto con saludar, le informo  que debe  ingresar a www.sercotec.cl, y registrarse para postular debe seleccionar región, accede al listado de convocatorias abiertas y selecciona «ver ficha», donde podrás descargar las bases y acceder al formulario de postulación del programa.   Atentamente, Gregoria Pérez Torres Sistema integral de Información y Atención Ciudadana (Siac)  Subsecretaría de Economía y Empresas de Menor Tamaño https://www.economia.gob.cl/ https://siacciudadano.economia.</t>
  </si>
  <si>
    <t>ccm  consulta por avance reclamo ID N°177502</t>
  </si>
  <si>
    <t>necesito saber  ,  donde  debo postular  para  el  subsidio  de trabajo  que  se les da a las  pymes</t>
  </si>
  <si>
    <t>Junto con saludar y en respuesta a su consulta, los subsidios al empleo fueron creados por el Ministerio del Trabajo como ayuda a la mantención de los puestos de trabajo para contribuir a evitar la cesantía, a raíz de la crisis de la pandemia. Corresponde a tres tipos de subsidio gestionados a través de SENCE:   1.- Subsidio al Empleo, líneas Regresa y Contrata, dirigido a empresas como incentivo al regreso de trabajadores con contrato suspendido, y/o la contratación de nuevas personas. Las postulaciones a este subsidio se cerraron el 31 de diciembre de 2021.   2.- Subsidio Protege (apoyo directo para trabajadores(as) que tengan a cargo menores de 2 años)   3.- IFE Laboral (incentivo el empleo formal de los trabajadores, entregando un beneficio directo al trabajador por la nueva relación laboral).   Puede encontrar mayor información en el siguiente link: https://www.subsidioalempleo.cl o en la página de SENCE: www.sence.cl     Atentamente,  División de Empresas de Menor Tamaño.  Sistema integral de Información y Atención Ciudadana (Siac)    Ministerio de Economía, Fomento y Turismo.  https://www.economia.gob.cl/  https://siacciudadano.economia.cl/</t>
  </si>
  <si>
    <t>GPT Consulta como ingresar documentación de COORDINADORA REGIONAL DE RECOLECTORAS Y RECOLECTORES DE LA REGIÓN DEL BÍO BÍO, ASOCIACIÓN GREMIAL - COORDINADORA REGIONAL DE RECOLECTORAS Y RECOLETORES DE LA REGIÓN DEL BÍO BÍO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</si>
  <si>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</si>
  <si>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si la AG puede llevar un registro electrónico de los socios, en vez de libro físico un libro Excel. De la misma manera si las actas de socios y directorio se pueden guardar en formato pdf con firma digital, formando un libro virtual en la nube y si es requerido por alguna entidad imprimir los documentos</t>
  </si>
  <si>
    <t>Junto con saludar, te comento que la legislación indica el artículo 16 del DL 2757 que rige a las asociaciones gremiales indica que deben llevar libros de acta de las asambleas, sesiones de directorio, libros de nómina de socios, etc. Pueden tener un respaldo digital pero de todas  formas deberían tener el registro físico.   Atentamente,            División de Asociatividad y Cooperativas            Sistema Integral de Información y Atención Ciudadana (SIAC).               Subsecretaría de Economía y Empresas de Menor Tamaño.            https://www.economia.gob.cl/              https://siacciudadano.economia.cl</t>
  </si>
  <si>
    <t>Buenas días gusto con saludar, el presente correo es para consultar sobre los cartones de recorrido los cuales tienen fecha de vencimiento en marzo del presente año. Asociación gremial de taxis y colectivos Línea N°20 San Antonio-Algarrobo. Espero su respuesta o algún contacto. muchas gracias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</si>
  <si>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</si>
  <si>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GPT Consulta por ingreso de documentación para actualizar directorio de  TRANSPORTES MACHALÍ ASOCIACIÓN GREMIAL DE TRANSPORTISTAS</t>
  </si>
  <si>
    <t>Junto con saludar, informo que se encuentra en trámite, derivado a Area de Registro ID 185418, contacto Srta Consuelo Muñoz, correo electrónico cmunoz@economia.cl. Sr. Santiago Undurraga, correo electrónico sundurraga@economia.cl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</si>
  <si>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I called you 2 times. WHy didn't you pick up? I'm horny.. Please call me.  I'm online. You can chat with me by clicking this link.  https://sexlovers.club/</t>
  </si>
  <si>
    <t>Hola buen día, escribo porque he estado trabajando hace un año y medio (a la fehca con más de 60 municipios entre la región de Los Lagos y Bío Bío) para resolver el problema de la asimetría en la generación, obtención y uso de datos de las unidades Municipales (comunales) encargadas del Fomento Productivo Local, por medio de la incorporación de cultura de reportabilidad y herramientas digitales, buscando impactar en la mejora de oportunidades de los productores locales más pequeños, por medio del establecimiento de Indicadores Claves en los procesos, gestión y toma de decisiones de las unidades de Fomento Productivo Local.  Nace desde mi pyme dedicada a la inventiva en tecnologías y que trabajamos hace más de 5 años en GovTech.  Buscamos generar lazos con todo el entorno de Fomento Productivo a nivel nacional para proyectar la solución de la mejor forma posible y que sea lo más útil para el ecosistema completo.  Busco con  quién me puedo contactar para entender de mejor forma la estructura jerarquica de las unidades de fomento productivo y ver una posible relación con el ministerio.  Muchas gracias de antemano, que tengan buen día.  Saludos!</t>
  </si>
  <si>
    <t>Junto con saludar, en respuesta a su consulta, puede contactarse con la Unidad de Fomento y Políticas Públicas de la División de Empresas de Menor Tamaño, a través del correo contactodemt@economia.cl.    Sin embargo, para entender la estructura local, le recomendamos contactarse con las Divisiones de Fomento e Industria de las Gobernaciones Regionales, encargadas del Fomento Productivo local, en cada región de su interés:   Gobernación de Los Lagos: https://www.goreloslagos.cl/; info@goreloslagos.cl   Gobernación del Bío Bío: https://sitio.gorebiobio.cl/contacto/   Atentamente,  División de Empresas de Menor Tamaño.     Sistema integral de Información y Atención Ciudadana (Siac)   Ministerio de Economía, Fomento y Turismo. https://www.economia.gob.cl/   https://siacciudadano.economia.cl/</t>
  </si>
  <si>
    <t>ccm  consulta por modificación empresa por compraventra y cambio de representante legal</t>
  </si>
  <si>
    <t>JSA Solicita información respecto a oficio N°656, de la ASOCIACION GREMIAL DE DUEÑOS DE CAMIONES CAJON DEL MAIPO - AGREDUCAM CAJON DEL MAIPO.</t>
  </si>
  <si>
    <t>Junto con saludar, de acuerdo a lo conversado vía telefónica, envió contacto de la abogada Consuelo Muñoz Balich, lo cual me comunico la abogada que la llame hoy a la 12:00 al siguiente telefono:224733635 o, correo electrónico cmunozb@economia.cl  Finalmente, envió enlace para obtener certificado de vigencia a través de la pagina de Registro de Empresa y Sociedades de la Subsecretaría de Economía y Empresas de Menor Tamaño. Debe ingresar con el Rut de la empresa https://www.registrodeempresasysociedades.cl/ObtenerCertificadosHome.aspx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</si>
  <si>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solicita reunión con César Hachim</t>
  </si>
  <si>
    <t>Junto con saludar, informamos a usted que la reunión se realizara en forma virtual por teams el día lunes 14 a las 11:00 hrs, se les enviara el link por correo electrónico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</si>
  <si>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reactivación COOPERATIVA ABIERTA DE VIVIENDAS Y SERVICIOS HABITACIONALES REAL AUDIENCIA LIMITADA</t>
  </si>
  <si>
    <t>En atención a su trámite realizado el día  10 de  febrero 2022 en nuestras Oficinas SIAC (Sistema Integral de Información y Atención Ciudadana) del Ministerio de Economía, Fomento y Turismo, le informo que fue ingresado con el  ID 48788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</si>
  <si>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COOPERATIVA DE SERVICIOS AGRICOLAS DE PAMPA CONCORDIA</t>
  </si>
  <si>
    <t>Junto con saludar, informamos a usted que en atención a su consulta realizada el día  10 de  febrero 2022 a nuestras Oficinas SIAC (Sistema Integral de Información y Atención Ciudadana) del Ministerio de Economía, Fomento y Turismo, le informo que fue ingresado con el  ID 48769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</si>
  <si>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reclamo a la COOPERATIVA DE SERVICIO DE ABASTECIMIENTO Y DISTRIBUCION DE AGUA POTABLE, ALCANTARILLADO Y SANEAMIENTO AMBIENTAL DE LA COMUNIDAD DE SANTA FILOMENA LIMITADA.</t>
  </si>
  <si>
    <t>Junto con saludar, de acuerdo a lo conversado vía telefónica, le informamos que su solicitud esta en proceso que se pronuncie la COOPERATIVA DE SERVICIO DE ABASTECIMIENTO Y DISTRIBUCION DE AGUA POTABLE, ALCANTARILLADO Y SANEAMIENTO AMBIENTAL DE LA COMUNIDAD DE SANTA FILOMENA LIMITADA. Para brindar respuesta  eficaz en base a su reclamo.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</si>
  <si>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ccm  consulta como presentar antecedentes AG</t>
  </si>
  <si>
    <t>GPT Solicita certificado de vigencia y estatuto de empresa rut 77374362-2</t>
  </si>
  <si>
    <t>Junto con saludar, informamos a usted que en atención a su trámite realizado el día 10 de febrero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t>
  </si>
  <si>
    <t>ccm  consulta por ingreso pendiente ID182112 COOPERATIVA CERRADA DE VIVIENDA ALTO MIRADOR LIMITADA</t>
  </si>
  <si>
    <t>Junto con saludar, informamos a usted que se consulta al abogado a cargo de su ingreso y esta en revisión legal dentro del plazo estipulado por ley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</si>
  <si>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dirección para enviar documentación de ASOCIACIÓN GREMIAL DE FUNCIONARIOS PRESTADORES DE SERVICIOS HONORARIOS DE GESTIÓN MUNICIPAL DE CALDERA - FUNCIONARIOS HONORARIOS EN GESTIÓN MUNICIPAL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</si>
  <si>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</si>
  <si>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si existe entidad corpbanca, por solicitud de crédito, todo se ha realizado por whatsapp y no entregaron rut empresa, si el del representante legal, en CMF no se encuentra registrada por eso la consulta al ministerio de Economía</t>
  </si>
  <si>
    <t>Junto con saludar, le comento que la División de Asociatividad y Cooperativas tiene a cargo la fiscalización de cooperativas, asociaciones gremiales y asociaciones de consumidores. Al no tener corpbanca  la denominación de cooperativa, gremial o asociación de consumidores, queda fuera de nuestro ámbito de competencia.   Atentamente,   División de Asociatividad y Cooperativas   Sistema Integral de Información y Atención Ciudadana (SIAC).   Subsecretaría de Economía y Empresas de Menor Tamaño.   https://www.economia.gob.cl/   https://siacciudadano.economia.cl</t>
  </si>
  <si>
    <t>GPT Consulta por respuesta a ingreso de documentación de COOPERATIVA DE TRABAJO REGIONAL MINERA PENINSULA DE CAMAU LTDA.</t>
  </si>
  <si>
    <t>Junto con saludar, le informo, documentación se encuentra en trámite, derivada a DAES, ABOGADO Cesar Hachim, correo electrónico chachim@economia.cl, ID 194629 de fecha 09 de diciembre 2021.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</si>
  <si>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GPT Consulta si existe COOPERATIVA CREDITICIA, fue contactado de dicha cooperativa ofreciendo crédito y le solicitaban hacer ingreso de un monto de dinero para realizar el trámite</t>
  </si>
  <si>
    <t>Junto con saludar, ante su consulta, le comento que la abogada Mónica Ortiz tomará contacto con usted, a fin de conocer de la situación descrita y responder sus dudas.  Atentamente, División de Asociatividad y Cooperativas Sistema Integral de Información y Atención Ciudadana (SIAC). Subsecretaría de Economía y Empresas de Menor Tamaño. https://www.economia.gob.cl/ https://siacciudadano.economia.cl</t>
  </si>
  <si>
    <t>Ante la creciente alza de contagios y el masivo descenso a la etapa paso 2, queremos expresar nuestra especial preocupación en lo que respecta al segmento del rubro gastronómico que se desempeña al interior de centros comerciales, debido a que en la Resolución Exenta 994 (01-oct-2021) (modificada. Res 72 25-ene-2022) actualmente vigente se indica en su articulo 78 lo siguiente:       78. Del funcionamiento de restaurantes, cafés y análogos. La atención de público en restaurantes, cafés y análogos estará sujeto a las siguientes reglas:      a. En espacios cerrados, el público asistente deberá contar con un Pase de Movilidad habilitado.      b. Las mesas deberán estar separadas entre sí por una distancia mínima de dos metros lineales, medidos desde sus bordes.      c. En espacios cerrados, solo podrá haber un máximo de dos personas por mesa.      d. En espacios cerrados, la ventilación deberá cumplir con la norma estándar de ventilación.      No se podrá consumir alimentos dentro de espacios cerrados de centros comerciales.  Queremos poner especial atención respecto del ultimo párrafo, que en conformidad a lo revisado en el cuerpo legal actualmente, la medida tiene un impacto directo respecto de la interrupción de continuidad de operaciones de patio de comidas, restaurantes y cafeterías ubicados al interior de centros comerciales.   Cabe mencionar, que dicho artículo fue redactado el 01 de octubre de 2021, en el establecimiento del cuarto plan paso a paso y a la fecha aun no ha tenido modificaciones.  Atendiendo la situación actual, donde hemos podido evidenciar que la situación de alza de contagios no tiene el mismo impacto que teníamos en ese contexto temporal de la pandemia, como también ante la ausencia de medidas de protección de empleo como lo son la facultad de acceder a la suspensión laboral es que solicitamos al cuerpo técnico del ministerio la eliminación de este párrafo, y de esta manera establecer en este segmento de nuestro gremio, el mismo criterio actualmente vigente para restaurantes y cafeterías en espacios cerrados (cambio de aforo, límite máximo de personas por mesa, exigencia de ventilación).  Esperamos su pronunciamiento, con el fin de comunicar y difundir a las partes interesadas.</t>
  </si>
  <si>
    <t>Junto con saludar y en referencia a su sugerencia, le comento que como institución estamos en el constante apoyo hacia los ciudadano para mejorar y ayudarlos en esta terrible situación en la cual nos encontramos en estos momentos como país.   En relación a lo pedido, le comento que estas medidas son decretadas por el Ministerio de Salud, por lo cual lo dejo cordialmente invitado a realizar la sugerencias o reclamos en el siguiente link https://www.minsal.cl/oirs/    Atentamente,       Gabinete Ministro    Sistema Integral de Información y Atención Ciudadana (SIAC)     https://www.economia.gob.cl/    https://siacciudadano.economia.cl/</t>
  </si>
  <si>
    <t>GPT Consulta como informar situación de ASOCIACIÓN GREMIAL DE EMPRESARIOS DE TAXIBUSES DE VALDIVIA</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</si>
  <si>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</si>
  <si>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como buscar cooperativas</t>
  </si>
  <si>
    <t>Junto con saludar, le indico como buscar cooperativas, debe ingresar a  la pagina web asociatividad.economia.cl DAES DIGITAL - buscar organización - tipo organización cooperativa y en texto buscar por el nombre.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t>
  </si>
  <si>
    <t>ccm  consulta como presentar documentos de cooperativa</t>
  </si>
  <si>
    <t>Junto con saludar, informamos a usted que se consulta a la persona encargada de su ingreso, y se puede indica que saldrá oficio solicitando mas antecedentes ya que se presento solamente acta de socios.  Para su información general cuando se realizan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</si>
  <si>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Viene a retirar documentación de ASOCIACIÓN CHILENA DE SABORES Y FRAGANCIAS ASOCIACIÓN GREMIAL - "ACHISAF A.G."</t>
  </si>
  <si>
    <t>Junto con saludar, se contacta abogado Sr. Javier Parga, atiende requerimiento y se hace entrega de la documentación.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</si>
  <si>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GPT Realiza consultas para constitución de empresa</t>
  </si>
  <si>
    <t>Junto con saludar, informamos a usted que 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le informamos que se encuentra disponible  Call Center N°+56 2 2473 3686, debe ingresar su rut, opción 2, luego opción 1, le atenderá un ejecutivo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</si>
  <si>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Realiza consulta Registro pyme</t>
  </si>
  <si>
    <t>Junto con saludar, informamos a usted que el Registro Pyme, se creó con el objetivo de que las micro, pequeñas y medianas empresas accedan a futuros beneficios del Estado de forma más rápida y oportuna, mediante la Ley 21.354, del 17 de junio de 2021. De carácter permanente, es una plataforma que permite consolidar los antecedentes actualizados de las micro, pequeñas y medianas empresas. Conoce más sobre el Registro Nacional de Pymes antes de inscribirte https://www.registrodeempresasysociedades.cl/RegistroPymes.aspx  Finalmente, y respecto a los medios de comunicación, le informamos que se encuentra disponible  Call Center N°+56 2 2473 3686, opción 3,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</si>
  <si>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comunicarse con REGISTRO DE MARTILLERO PUBLICO.</t>
  </si>
  <si>
    <t>Junto con saludar, de acuerdo a su solicitud, fue comunicado telefónicamente con Carolina Dailler de la Unidad de Registro en lo cual le indico que debe realizar sus solicitud al siguiente correo electrónico registrodemartilleros@economia.cl o, en el siguiente formulario  https://osticket.economia.cl/open.php?&amp;lang=es_es Finalmente, si tuviera algún inconveniente puede contactarse con REGISTRO  Call Center teléfono: 224733686 ingresando su Rut, opción (5), uno de nuestros ejecutivos le atenderá en horario continuado de lunes a jueves desde las 09:00 a las 18:00hrs y el viernes desde las 09:00 hasta las 17:00hrs.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</si>
  <si>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Buenos días,  Hoy recibí respuesta de ustedes.  En ella, indican que sólo hacen adquisiciones a través de ChileCompra.  Puedo entender entonces si están interesados en comprar el Dominio ASTRONOMY.CL ?  Ingresé al portal ChileCompra y dice que puedo vender como persona natural, sin ser empresa (persona juridica), por lo tanto puedo venderles el sitio a través de ese medio.  Entonces, y si entendí bien, la pregunta es cuánto es el precio de venta.  Estoy pensando en U$ 30,000 + gastos, impuestos y otros.  Si ustedes estan Ok con dicho monto, entonces por favor enviar coordenadas de la persona a cargo para materializar la compra-venta.  Recuerdo que hace 15 años le propuse al Gobierno (a través de Corfo Capital Semilla) que Chile debía promover y generar una oferta internacional (Imagen Pais) enfocada en al Turismo Astronómico, ...muchos me dijieron "de que estás hablando" ...y hoy la astronomía se ve en la importancia que realmente tiene. De hecho fui el primero que hizo turismo astronómico en San Pedro de Atacama, diseñado para turistas extranjeros. Es ahí donde Chile debe concentrarse, en atraer a turistas extranjeros, ...de eso viven muchos paises europeos.  Bueno, en este caso estoy hablando de la importancia de la astronomia profesional para nuestro pais.  Estoy seguro que ASTRONOMY.CL podrá ser una llave para fomentar y informar.  Quedo a la espera de vuesro VB e indicaciones para proceder con la inscripción en ChileCompra.  Cordialmente,  Sebastian N Campusano</t>
  </si>
  <si>
    <t>Junto con saludar, informamos a usted tal cómo la respuesta anterior todas la comprar se realizan a través del portal de Chile compra, en caso de estar interesados en la compra buscaremos sus productos y/o servicios a través de dicha plataforma.   Atentamente, Sistema Integral de Información y Atención Ciudadana Subsecretaría de Economía y Empresas de Menor Tamaño.  https://www.economia.gob.cl/   https://siacciudadano.economia.cl/</t>
  </si>
  <si>
    <t>GPT Consulta por ingreso de documentación de COOPERATIVA DE SERVICIOS DE VERANEO, RECREACIÓN Y DESCANSO EL BOSQUE DE CASTILLA LIMITADA</t>
  </si>
  <si>
    <t>Junto con saludar, le informo documentación fue ingresada y derivada a DAES, abogada Mónica Ortiz, correo electrónico mortiz@economia.cl.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t>
  </si>
  <si>
    <t>JSA Solicita información para actualizar directorio de la ASOCIACION GREMIAL CHILENA DE COACHES ONTOLOGICOS PROFESIONALES A.G. - ACCOP A.G.</t>
  </si>
  <si>
    <t>ccm  consulta por procedimiento de  creación empresa</t>
  </si>
  <si>
    <t>GPT Solicita contacto Capacitadores DAES tema constitución de asociación gremial</t>
  </si>
  <si>
    <t>Junto con saludar, informamos a usted que le indico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224733785 - 224733860-224733461 - 224733810  Atentamente, Gregoria Pérez Torres Sistema integral de Información y Atención Ciudadana (Siac)  Subsecretaría de Economía y Empresas de Menor Tamaño. https://www.economia.gob.cl/ https://siacciudadano.economia.cl/</t>
  </si>
  <si>
    <t>ccm  consulta por ingreso pendiente ASOCIACIÓN DE EX FUNCIONARIOS JUBILADOS DEL INSTITUTO DE NORMALIZACIÓN PREVISIONAL</t>
  </si>
  <si>
    <t>Junto con saludar, informamos a usted que su ingreso esta en proceso de revisión y en los próximos días saldrá oficio que se enviara al correo electrónico de la persona que realizo la 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</si>
  <si>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Buenas tardes, soy estudiante de ingeniería civil industrial de la Universidad de Chile y estoy haciendo el trabajo de título sobre el mercado nacional de vestuario local, por lo que me gustaría saber si tienen información sobre la cantidad de nuevas empresas locales que estén en ese rubro, el poder de mercado de las grandes tiendas del retail en tema de vestuario y la cantidad de vestuario textil que se produce acá en Chile.  Desde ya muchas gracias!</t>
  </si>
  <si>
    <t>Junto con saludar, le informo, el Instituto Nacional de Estadísticas, INE, es el organismo encargado de producir las estadísticas oficiales del país. www.ine.cl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</si>
  <si>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Escritura Notarial.</t>
  </si>
  <si>
    <t>JSA Solicita información sobre antecedentes ingresado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</si>
  <si>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44165.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</si>
  <si>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indicaciones para modificar empresa LIMITADA A SPA.</t>
  </si>
  <si>
    <t>Junto con saludar, en relación a su consulta, le informamos que fue comunicado vía telefónica con Carolina Dailler de la unidad de Registro de Empresa y Sociedades, el cual le indico los pasos a seguir para realizar la modificación de sus empresa a  través de la pagina de registro.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</si>
  <si>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de proceso de constitución de la COOPERATIVA LIFKO LIMITADA y Cooperativa Agrícola Lof Kwsaw Limitada.</t>
  </si>
  <si>
    <t>Junto con saludar, en relación a su consulta, le informamos que los antecedentes ingresados para constitución de cooperativas, se encuentran en la División de Asociatividad y Cooperativas, en el área de registro para su tramitación y posterior respuesta.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</si>
  <si>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si existe COOPERATIVA COORDINA TU CREDITO, le están ofreciendo un crédito, la cooperativa, no se encuentra en base de datos.</t>
  </si>
  <si>
    <t>GPT Viene a retirar N° de registro de ASOCIACION GREMIAL CIRCULO DE NARRADORES ORALES DE CHILE</t>
  </si>
  <si>
    <t>Junto con saludar, hago entrega de documento, solicitado.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</si>
  <si>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Solicita certificado de vigencia de ASOCIACIÓN GREMIAL DE EMPRESARIOS ARTISTAS CIRCENSES DE CHILE - EMARCICH A.G.</t>
  </si>
  <si>
    <t>JSA Solicita hacer envió de antecedentes para actualizar directorio.</t>
  </si>
  <si>
    <t>Junto con saludar, de acuerdo a lo conversado vía telefónica,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</si>
  <si>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actualización de directorio de la ASOCIACIÓN CHILENA DE GUÍAS/INSTRUCTORES DE MONTAÑA Y ESCALADA ASOCIACIÓN GREMIAL - "ACGM A.G."</t>
  </si>
  <si>
    <t>Junto con saludar, en relación a  su consulta, le informamos que fue comunicada vía telefónica con el abogado Santiago Undurraga Cruz, el cual le indico que debe espera oficio para reactivar dicha Asociación Gremial.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</si>
  <si>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respuesta a ingreso de documentación de COOPERATIVA DE SERVICIOS DE VERANEO, RECREACIÓN Y DESCANSO EL BOSQUE DE CASTILLA LIMITADA</t>
  </si>
  <si>
    <t>Junto con saludar, le informo que en los próximos días se despachará un oficio.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</si>
  <si>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Subsecretaría de Economía y Empresas de Menor Tamaño.  https://www.economia.gob.cl/   https://siacciudadano.economia.cl/</t>
  </si>
  <si>
    <t>SOLICITUD DE PATROCINIO IX CONGRESO LATINOAMERICANO DE INVESTIGACIÓN TURÍSTICA Y EL 12º CONGRESO DE INVESTIGACIÓN TURÍSTICA DE CHILE, A REALIZARSE LOS DÍAS 8, 9 Y 10 DE NOVIEMBRE DEL 2022 EN LA CIUDAD DE VALDIVIA, CHILE</t>
  </si>
  <si>
    <t>Junto con saludar, informamos a usted que en respuesta a su consulta, puede tomar contacto con la Sra. Daniela Pradel, quien está a cargo de la Unidad de Comunicaciones de este Ministerio y te podrá informar al respecto.  Favor contactarla al mail dpradel@economia.cl o teléfono 22 4733408.   Atentamente,        Gabinete ministro        Sistema Integral de Información y Atención Ciudadana (SIAC)      https://www.economia.gob.cl/     https://siacciudadano.economia.cl/</t>
  </si>
  <si>
    <t>The world's best fantasy sex game is here.  You will never find such an amazing sex game anywhere.  Click here to start playing.  https://sexlovers.club/game/play</t>
  </si>
  <si>
    <t>JSA Solicita información sobre extracto de la  ASOCIACION GREMIAL DE PEQUEÑOS Y MEDIANOS PESQUEROS NUEVA PYMEPES</t>
  </si>
  <si>
    <t>Junto con saludar, de acuerdo a lo conversado vía telefónica, le informamos que el extracto fue enviado por correo electrónico con el numero de registro asignado 5136. Sugerimos revisar en correo no deseados o spam.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</si>
  <si>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ingreso se encuentra en proceso de revisión legal y saldrá en los próximos días un oficio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</si>
  <si>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pasos a seguir después de publicación en diario oficial de AG</t>
  </si>
  <si>
    <t>Junto con saludar, informamos a usted que desde el día que aparece publicado en el diario oficio la organización tiene personalidad jurídica, en forma paralela el ministerio revisara sus antecedentes dentro de un plazo de 30 días hábiles, después de lo cual se enviara un oficio al coreo electrónico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</si>
  <si>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audiencia con Jefe de DAES, para tratar tema de COOPERATIVA DE BUZOS Y PESCADORES QUINTERO LTDA.</t>
  </si>
  <si>
    <t>Junto con saludar, le indico contacto, debe comunicarse con Secretaria Sra. Georgina Figueroa, teléfono 224733454, correo electrónico gfigueroa@economia.cl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</si>
  <si>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Informa situación de ASOCIACIÓN GREMIAL DEL COMERCIO DETALLISTA Y TURISMO DE PUNTA ARENAS, por no tener actualizado directorio</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</si>
  <si>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</si>
  <si>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Ingresa consulta de COOPERATIVA DE SERVICIOS DE VACACIONES COSVAC LTDA. los dos últimos años no se ha informado balance , tampoco informe Comisión Revisora de Cuentas</t>
  </si>
  <si>
    <t>Junto con saludar, informamos a usted que en atención a su trámite realizado el día  14 de  febrero 2022 en nuestras Oficinas SIAC (Sistema Integral de Información y Atención Ciudadana) del Ministerio de Economía, Fomento y Turismo, le informo que fue ingresado con el  ID 48981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</si>
  <si>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modificación de empresa SpA</t>
  </si>
  <si>
    <t>ccm  Viene a retirar extracto AG</t>
  </si>
  <si>
    <t>Junto con saludar, informamos a usted el extracto es entregado por Consuelo Muñoz. Recuerde ir a publicar al diario oficial dentro del plazo legal de 60 días contados desde el día de constitución. Dirección: Dr. Torres Boonen 511, Providencia, Santiago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</si>
  <si>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mail de renuncia de directores de ASOCIACIÓN GREMIAL CHILENA DEL VIDRIO Y ALUMINIO - ACHIVAL A.G.</t>
  </si>
  <si>
    <t>Junto con saludar, informamos a usted que en atención a su trámite realizado el día  14 de febrero 2022 en nuestras Oficinas SIAC (Sistema Integral de Información y Atención Ciudadana) del Ministerio de Economía, Fomento y Turismo, le informo que fue ingresado con el  ID 48979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</si>
  <si>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Acta de Asambles Extraordinaria de socioa de ASOCIACIÓN GREMIAL DEL COMERCIO DENTAL - ACODENT A.G.</t>
  </si>
  <si>
    <t>junto con saludarlos la presente es para enviar por este medio mi carta de renuncia a A.G. feria rayito de esperanza</t>
  </si>
  <si>
    <t>Junto con saludar, y a fin de poder entregar un pronunciamiento respecto de lo descrito, es necesario que realice un ingreso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</si>
  <si>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GPT Viene a retirar extracto para hacer publicación en Diario Oficial</t>
  </si>
  <si>
    <t>Junto con saludar, se hace entrega del documento y se indica que debe ir publicar a Diario Oficial, teléfono  600 712 0001 | HORARIO DE ATENCIÓN: De Lunes a Viernes de 9:30 a 14:00 hrs de 15:00 a 17:30 hrs.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</si>
  <si>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ccm  consulta por estado ingreso pendiente AG y solicita copia estatutos por ley transparencia</t>
  </si>
  <si>
    <t>Junto con saludar, informamos a usted que se consulto al abogado a cargo de su ingreso y durante la próxima semana será revisado y posteriormente saldrá oficio dirigido al correo de la persona que realizo la presentación.  Con respecto a la solicitud de información se realizo por sistema de transparencia quedando con el numero AH001T0005925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</si>
  <si>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renuncia directorio</t>
  </si>
  <si>
    <t>Junto con saludar, y a fin de poder entregar un pronunciamiento respecto de lo descrito, es necesario que haga el ingreso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</si>
  <si>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JSA Solicita contacto de los capacitadores de la División de Asociatividad y Cooperativas.</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</si>
  <si>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</si>
  <si>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ccm  consulta como realizar elecciones de la cooperativa,  1.- Se puede realizar citación por carta por mano con lista de firma recepción, la vez anterior fue aprobado por el ministerio 2.- Para evitar realizar asamblea de socios, quisiéramos ver la posibilidad de poder hacer una votación de 4 hrs. en donde los socios puedan ir a votar individualmente a la multicancha de nuestra localidad que es bastante grande para evitar problemas de aforo, pero para nosotros es importante realizar la votación y renovar al consejo.</t>
  </si>
  <si>
    <t>Junto con saludar, a fin de dar respuesta a sus consultas, le pido  pueda comunicarse con la abogada Mónica Ortiz a los teléfonos 224733454 o al teléfono 224733612.  Atentamente,  División de Asociatividad  Sistema Integral de Información y Atención Ciudadana (SIAC).  Subsecretaría de Economía y Empresas de Menor Tamaño. https://www.economia.gob.cl/ https://siacciudadano.economia.cl/</t>
  </si>
  <si>
    <t>JSA  Solicita enlace de la pagina de Registro de Empresa y Sociedades.</t>
  </si>
  <si>
    <t>Junto con saludar, de acuerdo a lo conversado vía telefónica, envió enlace de la pagina de Registro de Empresa y Sociedades. https://www.registrodeempresasysociedades.cl/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</si>
  <si>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Estimados Señores Entidad Acreditadora.  Hoy nos han llegado correos des de Acepta indicando revocación de certificados, sin aludir el motivo de por que se estaría revocando el certificado en caso de no poder hacer un registro presencial en Santiago.  Ha sido dificil contactar a Acepta para mayor detalle, en caso que ustedes tengan antecedentes de que está pasando sería importante contar con la información.  Se adjunto imagen del correo</t>
  </si>
  <si>
    <t>Junto con saludarle y en respuesta a su consulta, en la cual nos indica lo siguiente:    “Estimados Señores Entidad Acreditadora. Hoy nos han llegado correos des de Acepta indicando revocación de certificados, sin aludir el motivo de por qué se estaría revocando el certificado en caso de no poder hacer un registro presencial en Santiago. Ha sido difícil contactar a Acepta para mayor detalle, en caso que ustedes tengan antecedentes de que está pasando sería importante contar con la información. Se adjunto imagen del correo.”   Informamos que dada su dificultad para contactarse con el Prestador de Servicios de Certificación (PSC), hemos realizado la gestión de informar a ACEPTA de su caso y de esta forma, ella pueda entregarle antecedentes específicos del motivo de esta situación particular.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</si>
  <si>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Solicita certificado de vigencia de COOPERATIVA DE TRABAJO RECOLECTORES DE EMPEDRADO</t>
  </si>
  <si>
    <t>GPT Informa posible estafa,  fue contactada de una cooperativa de ahorro y crédito promocionando crédito, el cual acepto,  le solicitar ingresar dinero para tramitación, y el depósito nunca se realizo</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</si>
  <si>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</si>
  <si>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ccm  Consejo de administración solicita Reunión con César Hachim, por presentación de Id182323 y consultas sobre funcionamiento cooperativa</t>
  </si>
  <si>
    <t>Junto con saludar y para gestionar su requerimiento podrá llamar a los teléfonos 224733454 o 2247334538.    Atentamente,    División de Asociatividad   Sistema Integral de Información y Atención Ciudadana (SIAC).  Subsecretaría de Economía y Empresas de Menor Tamaño.   https://www.economia.gob.cl/   https://siacciudadano.economia.cl</t>
  </si>
  <si>
    <t>Estimados,  Junto con saludar, mi nombre es Pablo Menchaca, Subgerente Legal de Parque Arauco S.A., y les escribo dado que hay un proveedor que se llama ESIGN que ofrece el servicio de firma electrónica avanzada de terceros: A dichos terceros les llega un correo con el documento y para firmarlo solo deben ingresar con su clave única y contestar 4 preguntas. Al respecto, quería saber si i) la firma a través de clave única y 4 preguntas es efectivamente considerada para la Entidad Acreditadora como "Firma Electrónica Avanzada", o ii) si es Firma Electrónica Avanzada, pero de una característica o calidad distinta a la de otras empresas que utilizan métodos distintos de autenticación.</t>
  </si>
  <si>
    <t>Junto con saludarle y en respuesta a su consulta, en la cual nos indica lo siguiente:   “Estimados, Junto con saludar, mi nombre es Pablo Menchaca, Subgerente Legal de Parque Arauco S.A., y les escribo dado que hay un proveedor que se llama ESIGN que ofrece el servicio de firma electrónica avanzada de terceros: A dichos terceros les llega un correo con el documento y para firmarlo solo deben ingresar con su clave única y contestar 4 preguntas. Al respecto, quería saber si i) la firma a través de clave única y 4 preguntas es efectivamente considerada para la Entidad Acreditadora como "Firma Electrónica Avanzada", o ii) si es Firma Electrónica Avanzada, pero de una característica o calidad distinta a la de otras empresas que utilizan métodos distintos de autenticación.”   Informamos que E-Sign es un prestador de servicios de certificación (PSC) acreditado mediante la resolución Nº 330 del 01 de Junio de 2005 que fue emitida por la Subsecretaría de Economía y Empresas de Menor Tamaño. Mediante dicho documento se establece que la PSC cumple con todo los requisito y obligaciones impuestos por la ley 19.799 y su reglamento para la emisión de firma electrónica avanzada. Adicionalmente podemos señalar que actualmente E-Sign se encuentra adherida al decreto Nº 24 donde se señala que las PSC pueden emitir certificados para firma electrónica avanzada mediante el uso del sistema de “ClaveÚnica” mas un mecanismo complementario, otro punto a señalar es que los certificados emitidos deberán encontrarse protegidos mediante un segundo factor de seguridad que permita al titular controlar que el acceso y utilización de éstos únicamente pueda ser realizado por él. Estos factores de seguridad deberán encontrarse declarados de manera clara en las Políticas y Prácticas de Certificación, con expresa mención de la fiabilidad que éstos tienen.    Dado esto y con el antecedente presentado, la Entidad Acreditadora puede señalar que no posee todos los antecedentes que permitan tomar con claridad una postura sobre el caso, es por ello por lo que le sugerimos que pueda comparar la oferta presentada a Parque Arauco S.A. con las Políticas y Declaraciones de Practicas de Certificación publicada por la PSC, para de esta manera usted pueda determinar si lo presentado por E-Sign se ajustan a la documentación aprobadas por la Entidad Acreditadora.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</si>
  <si>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 dia, estos 2 ultimos años, producto de la pandemia he ingresado la documentacion de la asamblea ordinaria de la asociacion gremial, el año pasado, me llegaron unos oficios a los cuales di respuesta y se gestionó el trámite. Para la asamblea del 2021, hice el mismo trámite  la primera vez el 4 de agosto 2021, la segunda vez el 26 de enero, luego el 9 de febrero y el 11 de febrero, todas indican sin aprobación, sin embargo en ninguna de las ocasiones me ha llegado algun correo u oficio en donde se indique la razón de no poder efectuar el trámite, me podrían indicar que paso me falta efectuar?, ¿la unica forma de solucionarlo es entregar la documentación en la seremía de economía de la novena región? (por tener enfermedades de base estoy trabajando desde mi domicilio y no salgo de mi hogar),</t>
  </si>
  <si>
    <t>Junto con saludar le comento que puede hacer envío de la información mediante el correo electrónico del Ministerio a través de oficinadepartesgd@economia.cl dirigido a don José Manuel Henríquez.   Atentamente,            División de Asociatividad y Cooperativas  Sistema Integral de Información y Atención Ciudadana (SIAC).               Subsecretaría de Economía y Empresas de Menor Tamaño.            https://www.economia.gob.cl/              https://siacciudadano.economia.cl</t>
  </si>
  <si>
    <t>ccm  consulta por compra venta acciones, problema RUT accionista comprador</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</si>
  <si>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Para realizar solicitud de arreglo carnet se debe llenar un ticket de contáctenos http://osticket.economia.cl/open.php?&amp;lang=es_es  https://www.registrodeempresasysociedades.cl/Default.aspx, explicar situación y esperar correo confirmando el cambio.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</si>
  <si>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migración empresa</t>
  </si>
  <si>
    <t>GPT Solicita instrucciones para reactivar  ASOCIACIÓN GREMIAL DE ARTESANOS TRADICIONALES URBANOS Y DE RAÍZ ÉTNICA LAUTARO - ASOCIACIÓN DE ARTESANOS LAUTARO A.G. - LAUTARO A.G.</t>
  </si>
  <si>
    <t>En atención a su trámite realizado el día  15 de  febrero 2022 en nuestras Oficinas SIAC (Sistema Integral de Información y Atención Ciudadana) del Ministerio de Economía, Fomento y Turismo, le informo que fue ingresado con el  ID 49036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</si>
  <si>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estado ingreso presentado</t>
  </si>
  <si>
    <t>Junto con saludar, informamos a usted que su presentación fue revisada, se registro el nuevo directorio y se envió oficio a su domicilio, se entrego copia impresa y certificado de directorio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</si>
  <si>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vigencia de asociación gremial</t>
  </si>
  <si>
    <t>Junto con saludar,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</si>
  <si>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dirección para enviar correspondencia  de   COLEGIO DE INGENIEROS AGRÓNOMOS DE ÑUBLE ASOCIACIÓN GREMIAL, al Ministerio de Economía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</si>
  <si>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</si>
  <si>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pasos para reactivar cooperativa</t>
  </si>
  <si>
    <t>Junto con saludar, informamos a usted las Instrucciones:   Conforme lo señalado en el artículo 27º de la R.A. Exenta Nº. 1321 del Departamento de Cooperativas, se deberá solicitar la autorización en los procesos de reactivación, para esto, los miembros del comité reorganizador, sea que estén integrados por miembros del último Consejo de Administración o por simples socios, -se sugiere a lo menos 3-, deberán acompañar a este Ministerio los siguientes documentos:  1. Solicitud firmada por todos los integrantes del Comité, acompañando los documentos que acrediten su calidad de socios de la Cooperativa. 2. Copia del Registro de socios de la Cooperativa, o en su defecto una nómina actualizada del total de los socios. 3. Informe sobre el estado actual de la Cooperativa en los aspectos administrativos y contables. Indicando, además, los planes y tareas que se proponen desarrollar. 4. Una vez presentados los documentos indicados precedentemente, éstos serán evaluados por éste Departamento, y se determinará la autorización a los socios para reorganizar la Cooperativa.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</si>
  <si>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estado de solicitudes de migración</t>
  </si>
  <si>
    <t>Junto con saludar, informamos a usted que se consulto al encargado división y se encuentran en proceso de revisión dentro del plazo establecido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</si>
  <si>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para actualización directorio de CAMARA CHILENO TURCA DE COMERCIO ASOCIACION GREMIAL (A.G)</t>
  </si>
  <si>
    <t>Junto con saludar, le informo documentación se encuentra en trámite derivada a Registro de División de Asociatividad y Economía Social, ID 197553, Abogada Srta. Consuelo Muñoz, correo electrónico cmunoz@economia.cl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</si>
  <si>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Junto con quisiera tramitar un oficio ordenado en la causa C-1019-2021 tramitada ante el Tercer Juzgado de Familia de Santiago que ordena se oficie a esta institución para los fines que indica, lamentablemente no pude adjuntar los documentos por esta plataforma, pero apenas me contacten se los puedo enviar al mail.  Atentamente,  Cristián Weihrauch Varela Postulante CAJ Familia La Florida</t>
  </si>
  <si>
    <t>Junto con saludarle y en respuesta a su consulta en la que nos indica lo siguiente:    Estimados, Junto con quisiera tramitar un oficio ordenado en la causa C-1019-2021 tramitada ante el Tercer Juzgado de Familia de Santiago que ordena se oficie a esta institución para los fines que indica, lamentablemente no pude adjuntar los documentos por esta plataforma, pero apenas me contacten se los puedo enviar al mail. Atentamente, Cristián Weihrauch Varela Postulante CAJ Familia La Florida   Solicitamos enviar esta información al correo: oficinadepartesgd@economia.cl adjuntando el oficio correspondiente.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</si>
  <si>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Señores les solicito por favor orientación de como cobrar y hacer uso de la ley NÚM. 21.131 de pago a 30 días. Realizamos una venta el mes de julio de 2021 con pago a 30 días y al dia de hoy no tenemos el pago, hemos enviados numeros correos y llamados telefónicos, sin respuesta. Hemos realizado una consulta a Contraloria y según oficio E172269 de 2022 remite antecedentes a la municipalidad de Estación Central (deudor) y oficia el pago, no obstante el pago sigue pendiente desde agosto del 2021, mantenemos una segunda factura pendiente de pago del mes de noviembre de 2021.</t>
  </si>
  <si>
    <t>Junto con saludar y en respuesta a su consulta, la ley 21.131 viene a establecer un plazo de pago máximo de 30 días desde la recepción de la factura, indicando como sanción por incumplimiento en el plazo, la generación de un interés corriente que se devenga desde el primer día de mora hasta el día de pago efectivo del monto adeudado, más una comisión fija por mora, equivalente al 1% del saldo adeudado. La tasa a utilizar corresponde a la indicada en la ley en su art. 2° Bis (ver archivo adjunto), que esté vigente al día del devengo, publicada por la CMF. Puede buscar los valores a utilizar para su cálculo en el siguiente link: https://tasas.cmfchile.cl/sbifweb/servlet/InfoFinanciera?indice=4.1   Para cobrar el interés deberá emitir una factura exenta, coetánea a la fecha de pago de dicho interés y para cobrar la comisión fija por mora basta una nota de cobro interna, dado que no es necesario emitir factura. Para mayor información sobre el tratamiento contable de dichos montos, favor consultar en SII.       Por otro lado, la ley no otorga facultades de fiscalización a ninguna institución más allá de las que tengan por funciones el SII, la FNE, la CMF y Contraloría, esta última, en el caso del Sector Público. Por lo tanto, las acciones de cobro permanecen a cargo del acreedor, mediante: cobro directo al cliente, tercerización de las acciones de cobro (Cobranza o Factoring) o cobranza judicial (con abogado).   Existe un mecanismo de reclamo a través del portal de mercado público: https://ayuda.mercadopublico.cl/reclamosodenuncias/   Sin embargo, el reclamo a través de esta plataforma, es derivado a la institución deudora para que entregue respuesta y generalmente es un paso previo a la presentación en Contraloría, por lo que no le podríamos asegurar mayor éxito que el que pueda obtener a través de la gestión que usted ya realizó.    Otro mecanismo de presión es solicitar información por ley de transparencia a la institución deudora, acerca del cumplimiento de lo mandatado por Contraloría y/o del avance de la investigación sumaria por el incumplimiento en el plazo de pago (el cual, según indica la ley, debe estar a cargo del área de Auditoría Interna), ya que existe un plazo legal de 20 días para contestar, bajo riesgo de sanciones administrativas si no hay respuesta. Más información en:  https://www.portaltransparencia.cl/PortalPdT/solicitud-de-acceso-a-la-informacion   Esperando que esta información le sea de utilidad,   Atentamente,  División de Empresas de Menor Tamaño.     Sistema integral de Información y Atención Ciudadana (Siac)       Ministerio de Economía, Fomento y Turismo.    https://www.economia.gob.cl/     https://siacciudadano.economia.cl</t>
  </si>
  <si>
    <t>GPT Requiere informar anomalías de COLEGIO NACIONAL DE CONTADORES DE CHILE A.G.</t>
  </si>
  <si>
    <t>Junto con saludar, en relación a su consulta, se le comunica que deberá hacer ingreso formal informando la situación, debe ser dirigida a Jefe de DAES, don José Manuel Henríquez.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</si>
  <si>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contacto de funcionarios de Capacitación para constituir  cooperativas</t>
  </si>
  <si>
    <t>Junto con saludar, informamos a usted que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</si>
  <si>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ccm  consulta como enviar documentación cooperativa</t>
  </si>
  <si>
    <t>GPT Consulta por ingreso de extracto de ASOCIACIÓN GREMIAL DE TAXIS COLECTIVOS COQUIMBO SAN JUAN</t>
  </si>
  <si>
    <t>Junto con saludar, informo que se encuentra en trámite en DAES, área legal, derivado a abogada Marcela Quiroga, correo electrónico mquiroga@economia.cl.  ID 198052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</si>
  <si>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Gregoria Pérez Torres Sistema integral de Información y Atención Ciudadana (Siac) Subsecretaría de Economía y Empresas de Menor Tamaño. https://www.economia.gob.cl/ https://siacciudadano.economia.cl/”</t>
  </si>
  <si>
    <t>GPT Solicita certificado de vigencia de  SOCIEDAD DE FOMENTO FABRIL FEDERACIÓN GREMIAL,</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</si>
  <si>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</si>
  <si>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constitución ASOCIACION GREMIAL DE FAMILIAS DE ACOGIDA DE CHILE - AFAC A.G.</t>
  </si>
  <si>
    <t>Junto con saludar, hago envió de oficio con observaciones.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</si>
  <si>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información para constitución de cooperativa</t>
  </si>
  <si>
    <t>Junto con saludar, informamos a usted que para constituir una cooperativa se debe realizar una junta de socios, reducir a escritura pública, inscribir constitución en el registro de comercio respectivo, el extracto de ésta,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t>
  </si>
  <si>
    <t>JSA Solicita información sobre antecedentes de constitución de Asociación gremial (extracto) ingresado a la División de Asociatividad y Cooperativas .</t>
  </si>
  <si>
    <t>Junto con saludar, de acuerdo a lo conversado vía telefónica, le informamos que los antecedentes se encuentran en la División de Asociatividad y Cooperativas. Una vez ingresado los antecedentes en un plazo de 10 días hábiles será enviado el extracto a través de correo electrónico con el numero de registro asignado para ser publicado en el diario oficial.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</si>
  <si>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certificado de vigencia de SOCIEDAD DE FOMENTO FABRIL FEDERACION GREMIAL</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</si>
  <si>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</si>
  <si>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certificado de vigencia y enlace para obtenerlo a través de la pagina de División de Asociatividad y Cooperativas  "DAES DIGITAL".</t>
  </si>
  <si>
    <t>Junto con saludar, de acuerdo a lo conversado vía telefónica, se adjunta certificado de vigencia y enlace para obtener certificado a través de la pagina de la División de Asociatividad y Cooperativas "DAES DIGITAL" https://tramites.economia.gob.cl/Certificado/Emitir (Numero de registro 431).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</si>
  <si>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ingreso pendiente</t>
  </si>
  <si>
    <t>Junto con saludar, informamos a usted que se consulto por su ingreso y esta en revisión dentro de los plazos legales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</si>
  <si>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antecedentes ingresado a través del correo electrónico del departamento de oficina de partes.</t>
  </si>
  <si>
    <t>Junto con saludar, de acuerdo a lo conversado vía telefónica, le informamos que los antecedente ingresado se encuentran en la División de Asociatividad y Cooperativas para su tramitación y posterior respuesta con el numero de ingreso 49107.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</si>
  <si>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avance ingresos presentados CÁMARA CHILENA DE LA MINERIA DEL LITIO ASOCIACIÓN GREMIAL</t>
  </si>
  <si>
    <t>Junto con saludar, informamos a usted que se revisa sistema y se encuentran 2 ingresos ID180837 y ID181997 los cuales están en revisión legal dentro de los plazos establecidos.  Para su conocimiento: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</si>
  <si>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reclamo en contra de COOPERATIVA DE VIVIENDA COOPVITAL</t>
  </si>
  <si>
    <t>Junto con saludar, le informo que documentación fue derivada a DAES para su tramitación, ID 201116 Abogada Franchesca Rojas, correo electrónico frojasg@economia.cl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</si>
  <si>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modificación de representante legal empresa SpA</t>
  </si>
  <si>
    <t>GPT Solicita certificado vigencia de ASOCIACIOÓN GREMIAL FERIA LICKAN</t>
  </si>
  <si>
    <t>GPT Solicita certificado de vigencia de Martillero</t>
  </si>
  <si>
    <t>Junto con saludar, hago envió de certificado solicitado.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</si>
  <si>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ingreso presentado por disolución cooperativa</t>
  </si>
  <si>
    <t>GPT Solicita certificado de vigencia de ASOCIACIÓN GREMIAL LLAIMA GALLOS LOS DE MORAN</t>
  </si>
  <si>
    <t>JSA Solicita comunicarse con el abogado Javier Parga de la División de Asociatividad y Cooperativas.</t>
  </si>
  <si>
    <t>Junto con saludar, de acuerdo a lo conversado vía telefónica, envió contacto del abogado Javier Parga, contacto: 224733877, correo electrónico: jparga@economia.cl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</si>
  <si>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antecedente ingresado con fecha 29/12/2021, la División de Asociatividad y Cooperativa.</t>
  </si>
  <si>
    <t>Junto con saludar, le informamos que darán prioridad para responder su solicitud ingresado con el numero de ingreso 45560.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</si>
  <si>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COLEGIO DE CONTADORES DE CHILE - ASOCIACIÓN GREMIAL</t>
  </si>
  <si>
    <t>Junto con saludar, informo que documentación ingreso con fecha 27 de enero 2022 y se encuentra en trámite, derivado a DAES, ID 182342.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</si>
  <si>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desde el 31 de enero del presente año hasta la fecha no hemos tenido ninguna respuesta de la solicitud de saneamiento de la empresa top clean SpA, con numero de atención 4884951, donde nos perjudica para la tramitación de una cuenta bancaria, necesitamos con urgencia una pronta respuesta</t>
  </si>
  <si>
    <t>Estimada Milena Cárdenas  Junto con saludarle y en respuesta a su reclamo en la que nos indica lo siguiente:   “desde el 31 de enero del presente año hasta la fecha no hemos tenido ninguna respuesta de la solicitud de saneamiento de la empresa top clean SpA, con numero de atención 4884951, donde nos perjudica para la tramitación de una cuenta bancaria, necesitamos con urgencia una pronta respuesta”  Informamos que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saneamiento.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</si>
  <si>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por recepción de documentos enviados de conavicoop rol 2444</t>
  </si>
  <si>
    <t>Junto con saludar, informamos a usted que su presentación del dia de ayer no fue decepcionada en el correo de oficina de partes, pero revisado su nuevo envió si ha sido decepcionado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</si>
  <si>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Solicita certificado de ASOCIACIÓN GREMIAL DE PEQUEÑOS Y MEDIANOS AGRICULTORES, FORESTALES Y ARTESANOS "LUIS CRUZ MARTÍNEZ DE LONTUÉ "</t>
  </si>
  <si>
    <t>Junto con saludar, informamos a usted que se entregaron 2 copias de certificado de vigencia con directorio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</si>
  <si>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sara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</si>
  <si>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reclamo presentado contra COOPERATIVA DE SERVICIOS PLAZAS TECHADAS PERSA BIO BIO LIMITADA</t>
  </si>
  <si>
    <t>Junto con saludar, informamos a usted  Se realizo revisión  del sistema y se explico procedimiento a seguir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</si>
  <si>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consulta formal a la División de Asociatividad y Cooperativa.</t>
  </si>
  <si>
    <t>Junto con saludar, de acuerdo con lo conversado vía telefónica, le informamos que los antecedentes ingresados a la división de Asociatividad y Cooperativa se encuentran en el área contable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</si>
  <si>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presenta carta de CAMARA DE COMERCIO ALAMEDA ESTACION ASOCIACION GREMIAL</t>
  </si>
  <si>
    <t>Junto con saludar, informamos a usted  Su presentación fue ingresada con el número ID49292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</si>
  <si>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dirección para enviar correspondencia de ASOCIACIÓN CIENTÍFICA NACIONAL DE TÉCNICOS - PARAMÉDICOS EN ATENCIÓN PREHOSPITALARIA Y PATOLOGÍAS EMERGENTES - ACTEPRECH</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</si>
  <si>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</si>
  <si>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informar situación de ASOCIACIÓN GREMIAL COMUNAL DE COMUNEROS MARIANA DE OSORIO OLMUÉ GRANIZO Volver a la lista</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</si>
  <si>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</si>
  <si>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certificado de vigencia de empresa SPA.</t>
  </si>
  <si>
    <t>Junto con saludar, de acuerdo a lo conversado vía telefónica, se adjunta certificado de vigencia de la empresa MARRÓN FOOD SpA. y enlace para obtener certificado a través de la pagina de Registro de Empresa y Sociedades https://www.registrodeempresasysociedades.cl/ObtenerCertificadosHome.aspx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</si>
  <si>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estado AG y dudas funcionamiento</t>
  </si>
  <si>
    <t>Junto con saludar, informamos a usted que se revisa sistema y se envía copia oficio enviado, se contestan dudas sobre el funcionamiento normal  Los documentos que se presentan anual y cuando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</si>
  <si>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 día, me dirijo a ustedes con motivo de solicitar una corrección en  los plazos de vigencia de la directiva de nuestra asociación gremial debido a que el certificado de vigencia refleja una duración distinta a lo que definen nuestros estatutos. en la actualidad necesitamos tramitar la apertura de una cuenta bancaria , situación que no ha sido posible debido a este tema y esto nos produce un conflicto mayor ya que nos acabamos de adjudicar un financiamiento de FONDART que nos da plazos cortos para poder contar con esta cuenta. Durante el mes actual hemos comenzado la actualización de la nueva directiva en esta misma plataforma pero los tiempos que ustedes proponen no nos permiten hacer el tramite del banco por lo cual la corrección en el certificado de vigencia nos ayudara enormemente. Esperamos su pronta y positiva respuesta. Muchas gracias</t>
  </si>
  <si>
    <t>Junto con saludar, informamos a usted que para poder entregar un pronunciamiento respecto de lo descrito, es necesario que se ingrese un requerimiento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</si>
  <si>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ccm  solicita certificado AG</t>
  </si>
  <si>
    <t>Junto con saludar, informamos a usted que se envía certificado solicitado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</si>
  <si>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presenta antecedentes de CONFEDERACIÓN GREMIAL NACIONAL DE ORGANIZACIONES DE FERIAS LIBRES, PERSAS Y AFINES DE CHILE - ASOF-C.G.</t>
  </si>
  <si>
    <t>Junto con saludar, informamos a usted que su presentación fue ingresada con el número ID49251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</si>
  <si>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Registré empresa en un día, solo me falta cuenta bancaria que solicite a los bancos listados en la web. Banco Estado me contacta con productos listo para la entrega en fecha y lugar determinados. Asistí a la cita y me dicen que no pueden hacerme entrega de productos por tener cédula vencida y que no hay nada que pueda hacer, le informo que tengo constancia del trámite, me dicen que destruirán los productos. Ya que ningún banco responde a mi solicitud de cuenta para el emprendimiento.  Qué puedo hacer? , necesito una cuenta vista al menos para poder afiliar pagos de clientes y pagar a proveedores.</t>
  </si>
  <si>
    <t>Junto con saludar, informamos a usted que lamentamos el inconveniente y le informamos que mediante el Ticket #170971, ha sido enviada la información sobre la extensión del periodo de vigencia de las cédulas de identidad.    Sin perjuicio de lo anterior, usted puede contactar a otro banco y luego ingresar a nuestro sitio y “Compartir Carpeta”, que permite enviar directamente un email a un destinatario que indique con la información y/o certificados de su empresa o sociedad de una sola vez, configurando el envío de la información según su necesidad, con algún ejecutivo del banco. Para eso debe conocer el correo electrónico del ejecutivo.     Ingrese con su clave única en https://www.registrodeempresasysociedades.cl/Compartir/Default.aspx. Luego ingrese el RUT de la empresa o sociedad, el resto de la información se mostrará en forma automática.  La persona que realice la solicitud debe ser el constituyente, socio o representante de la empresa.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</si>
  <si>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Registré empresa en un día, solo me falta cuenta bancaria que solicite a los bancos listados en la web. Banco Estado me contacta con productos listo para la entrega en fecha y lugar determinados. Asistí a la cita y me dicen que no pueden hacerme entrega de productos por tener cédula vencida y que no hay nada que pueda hacer, le informo que tengo constancia del trámite, me dicen que destruirán los productos. Ya que ningún banco responde a mi solicitud de cuenta para el emprendimiento.  Qué puedo hacer? , necesito una cuenta vista al menos para poder afiliar pagos de clientes y pagar a proveedores. Yo soy cliente del banco, estoy registrado como representante legal en el Sii.</t>
  </si>
  <si>
    <t>Junto con saludar, informamos a usted que lamentamos el inconveniente y le informamos que mediante el Ticket #170971, ha sido enviada la información sobre la extensión del periodo de vigencia de las cédulas de identidad.    Sin perjuicio de lo anterior, usted puede contactar a otro banco y luego ingresar a nuestro sitio y “Compartir Carpeta”, que permite enviar directamente un email a un destinatario que indique con la información y/o certificados de su empresa o sociedad de una sola vez, configurando el envío de la información según su necesidad, con algún ejecutivo del banco. Para eso debe conocer el correo electrónico del ejecutivo.     Ingrese con su clave única en https://www.registrodeempresasysociedades.cl/Compartir/Default.aspx. Luego ingrese el RUT de la empresa o sociedad, el resto de la información se mostrará en forma automática.  La persona que realice la solicitud debe ser el constituyente, socio o representante de la empresa.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</si>
  <si>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por estado cooperativa COOPERATIVA DE VACACIONES DEL PERSONAL DE UNICOOP LIMITADA</t>
  </si>
  <si>
    <t>Junto con saludar, informamos a usted que se revisa sistema y se puede indicar que la organización se encuentra vigente y sin consejo vigente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</si>
  <si>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existe cooperativa credipac, que le ofrece crédito con tasa económica, y le solicitan 120.000 por seguro que se devolverá al terminar de pagar el crédito</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</si>
  <si>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</si>
  <si>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GPT Consulta por ingreso de documentos de ASOCIACIÓN GREMIAL DE TAXIS COLECTIVOS COQUIMBO SAN JUAN</t>
  </si>
  <si>
    <t>Junto con saludar, le informo que se encuentra en trámite de firma, oficio que  aprueba modificación estatutaria. Próxima semana será enviado oficio a correo electrónico.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</si>
  <si>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SOCIACIÓN DE QUÍMICOS FARMACÉUTICOS DE FARMACIAS INDEPENDIENTES DE CHILE A.G. - A.F.F.I. - CHILE A.G.</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</si>
  <si>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</si>
  <si>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información de la cooperativa de ahorro y crédito orientacoop.</t>
  </si>
  <si>
    <t>Junto con saludar, de acuerdo a lo conversado vía telefónica, envió enlace para consultar cooperativas vigente https://tramites.economia.gob.cl/Organizacion finalmente, le sugerimos no realizar ningún tipo de transferencia o deposito bancario a dicha cooperativa.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</si>
  <si>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trámite de actualización de directorio de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</si>
  <si>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t>
  </si>
  <si>
    <t>ccm  consulta como obtener certificado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</si>
  <si>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</si>
  <si>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de saneamiento de empresa EIRL</t>
  </si>
  <si>
    <t>Junto con saludar, informamos a usted que se consulto a la división de empresa en un día y su rectificación se encuentra sin firma por lo cual no es valida hasta que sea firmada. Si requiere hacer una modificación se puede realizar a través del sistema y firmar ante notario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</si>
  <si>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de proceso de antecedentes ingresado a la División de Asociatividad y Cooperativas.</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</si>
  <si>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44434.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</si>
  <si>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solicita confirmación de documentos presentado de conavicoop</t>
  </si>
  <si>
    <t>Junto con saludar, informamos a usted que su presentación fue decepcionada en el correo de oficina de partes y el día de mañana se le asignara numero y será enviada a DAES para su revisión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</si>
  <si>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se debe realizar saneamiento de cooperativa</t>
  </si>
  <si>
    <t>Junto con saludar, informamos a usted que se realizo la consulta a la abogada a cargo de sus ingresos y recomienda se realice una solicitud formal de pronunciamiento por las materias consultadas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</si>
  <si>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solicitud ingresada a la División de Asociatividad y Cooperativas.</t>
  </si>
  <si>
    <t>Junto con saludar, le informamos que los antecedentes ingresados a la División de Asociatividad y Cooperativa se encuentran en el área de registro de la división para sus tramitación y posterior respuesta con el numero de ingreso 45914.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</si>
  <si>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realizar un reclamo a un Asociación Gremial.</t>
  </si>
  <si>
    <t>Junto con saludar y según lo conversado vía telefónica, le informamos que debe realizar una carta formal dirigida al jefe de la división de asociatividad y cooperativas el señor José Manuel Enríquez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</si>
  <si>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avance en tramite de migración empresas</t>
  </si>
  <si>
    <t>Junto con saludar, informamos a usted que el ticket 795093 salió respuesta al correo electrónico del solicitante y 173030 se encuentra en revisión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</si>
  <si>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Me interesa ver la posibilidad de acceder al material y ojalá clases grabadas de curso de Diplomado en Cooperativas del Ministerio de Economía convocado por BiblioRedes, el cuál finalizó el 30 de enero y no pude inscribirme a tiempo. Le pido encarecidamente me puedan ayudar. Gracias.</t>
  </si>
  <si>
    <t>Estimada Tania   Junto con saludar te comento que el Diplomado 2022 aún no ha  abierto postulaciones. Esta información estará disponible en la página web de la División de Asociatividad: https://asociatividad.economia.cl/  Lamentablemente no se puede liberar el material de cursos anteriores.   Atentamente, División de Asociatividad Sistema Integral de Información y Atención Ciudadana (SIAC). Subsecretaría de Economía y Empresas de Menor Tamaño. https://www.economia.gob.cl/ https://siacciudadano.economia.cl</t>
  </si>
  <si>
    <t>ccm  consulta por inscripción empresa para tramite internacional</t>
  </si>
  <si>
    <t>ccm  consulta por migración empresa del sistema tradicional al simplificado</t>
  </si>
  <si>
    <t>Junto con saludar, informamos a usted las Empresas pueden migrar al sistema simplificado realizando los trámites en el portal web https://www.registrodeempresasysociedades.cl/ y firmando electrónicamente ante notario para validar la migración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</si>
  <si>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constituir una empresa limitada.</t>
  </si>
  <si>
    <t>Junto con saludar, de acuerdo a lo conversado, se adjunta (Ley 20.659), para toma de conocimiento, se sugiere revisar la pagina de Registro de Empresa y Sociedades a través del siguiente enlace donde usted podrá aclarar dudas respecto constitución de empresa SPA o LIMITADA. https://www.registrodeempresasysociedades.cl/AyudaLtda.aspx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</si>
  <si>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Ingresa antecedente a la División de Asociatividad y Cooperativas.</t>
  </si>
  <si>
    <t>Junto con saludar, en atención a su consulta realizada el día 18 de febrero de 2022, a nuestras Oficinas SIAC (Sistema Integral Información y Atención Ciudadana) del Ministerio de Economía, Fomento y Turismo, le informo que fue ingresado a Oficina de Partes, N°49343,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</si>
  <si>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estado AG</t>
  </si>
  <si>
    <t>Junto con saludar, informamos a usted que revisado sistema y presentaciones realizadas en los 2 últimos años se puede informar que se encuentra con oficio pendiente por solicitud de antecedentes de libros de actas y balances, además de problema con el registro de socios presentado que al parecer empezara con una nueva nomina de afiliados , tienen que aclarar a través de carta explicativa cual es el problema que existe con el libro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</si>
  <si>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certificado de vigencia y enlace para obtener a través de la página de Asociatividad y Cooperativas.</t>
  </si>
  <si>
    <t>Junto con saludar, de acuerdo a lo conversado vía telefónica, adjunto certificado de vigencia y enlace para obtener certificado a través de la página de Asociatividad y Cooperativas "DAES digital". https://tramites.economia.gob.cl/Certificado/Emitir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</si>
  <si>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ccm  presenta rectificación extracto para publicación AG</t>
  </si>
  <si>
    <t>Junto con saludar, informamos a usted el extracto es entregado por Consuelo Muñoz.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</si>
  <si>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Consulta proceso de ticket de migración de empresa.</t>
  </si>
  <si>
    <t>Junto con saludar, le informamos que su solicitud esta en proceso el cual será notificado a través de correo electrónico, le sugerimos revisar en correo no deseados o spm.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</si>
  <si>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que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</si>
  <si>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dudas en modificación empresa</t>
  </si>
  <si>
    <t>ccm  presenta antecedentes de ASOCIACIÓN GREMIAL DE EMPRESARIOS DE TAXIBUSES DE VALDIVIA</t>
  </si>
  <si>
    <t>Junto con saludar, informamos a usted Su presentación fue ingresada con el número Id49359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</si>
  <si>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Buenas  tardes Informo que el dia 9 del presente,efectue una solicitud de apoyo N° 283256 para ser orientada en tema de disolver una soc Eirl Pero a la fecha sin respuesta la ejecutiva indico que seria enviado  a departamento jurídico, pero insisto nuevamente con petición.</t>
  </si>
  <si>
    <t>Junto con saludarle y en respuesta a su reclamo, informamos que, lamentamos la tardanza en responder su solicitud de apoyo, pero efectivamente el caso se encuentra tomado por el área legal, quienes enviarán la respuesta a su solicitud mediante el correo electrónico indicado por usted en esta misma.    No podemos indicarle un plazo fijo, pero se dará prioridad a su solicitud para que pueda ser resuelta lo más pronto posible y de la manera más eficiente.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</si>
  <si>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Welcome to the world of adult Dating loveawake.ru</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</si>
  <si>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Subsecretaría de Economía y Empresas de Menor Tamaño.   https://www.economia.gob.cl/   https://siacciudadano.economia.cl/</t>
  </si>
  <si>
    <t>ccm  consulta por certificado empresa y registro comercio</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</si>
  <si>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</si>
  <si>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estado ingreso presentado en diciembre</t>
  </si>
  <si>
    <t>Junto con saludas, informamos a usted, que el ingreso fue revisado y se envió oficio respuesta al correo electrónico de la persona que realizo la presentación, se adjunta copia para conocimiento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</si>
  <si>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creación empresa EIRL</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</si>
  <si>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</si>
  <si>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creación empresa y problema RUT socio</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</si>
  <si>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Con respecto al problema del RUT debe ingresar todo el nombre en minúscula sin acentos, si persiste el problema debe realizar un ticket y adjuntar certificado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</si>
  <si>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</si>
  <si>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estado ingreso 47384 ASOCIACIÓN GREMIAL DE PROFESIONALES DE CLIMATIZACIÓN Y REFRIGERACIÓN - DITAR CHILE</t>
  </si>
  <si>
    <t>Junto con saludar, informamos a usted Su presentación fue ingresada con el número ID184513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</si>
  <si>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cierre empresa ltda y creación de empresa para uso de terreno</t>
  </si>
  <si>
    <t>Junto con saludar, informamos a usted  Que para cierre de la empresa se debe hacer terminó de giro en SII y posteriormente realizar en sistema de empresa en una día y firmar electrónicamente o ante notario  Se explica como realizar constitución de nueva empresa, mostrando las diferentes etapas del proceso  Se realizo la consulta sobre duda del terreno, e independiente de la cantidad de dueños de terreno este debería poder ser inscrito en el conservador si están todos los documentos correctos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</si>
  <si>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Presenta antecedentes de ASOCIACION GREMIAL BARRIO BASCUÑAN A.G. - BARRIO BASCUÑAN A.G.</t>
  </si>
  <si>
    <t>Junto con saludar, informamos a usted Su presentación fue ingresada con el número ID49447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</si>
  <si>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pendiente AG escolares Buin</t>
  </si>
  <si>
    <t>Junto con saludar, informamos a usted Su presentación fue ingresada con el número ID184157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</si>
  <si>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los plazos para revisión de antecedentes en DAES</t>
  </si>
  <si>
    <t>Junto con saludar, informamos a usted  El plazo interno establecido en DAES para revisión de antecedentes en es de 30 días hábiles, después de lo cual se envía oficio al correo electrónico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</si>
  <si>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procedimiento por defunción de socio en empresa ltda, después que los herederos realicen la posesión efectiva, como se debe registrar en la empresa para poder seguir funcionando</t>
  </si>
  <si>
    <t>Junto con saludar, informamos a usted En primer lugar, los herederos deben tener la posesión efectiva, luego en caso que sean varios herederos, estos deben designar un mandatario heredero común, esta designación debe haber sido hecha mediante escritura pública.   Posteriormente deben ingresar a MODIFICAR, actuación disponible en nuestra página, donde se le pedirá el RUT de la Sociedad. En el paso 2, deben actualizar los correos electrónicos de todos los socios. Una vez actualizado los correos, en la información del socio fallecido se le solicitará seleccionar una de las opciones:   a. Si hay un solo heredero.   b. Si son varios herederos. En este caso deben designar a un mandatario de la comunidad hereditaria, mediante escritura pública.   Según la opción seleccionada, se debe agregar los datos del heredero/mandatario o la comunidad hereditaria (Con RUT otorgado por el SII), y se debe agregar nuevamente pero ahora con el respectivo aporte de capital. Una vez guardados los datos, se debe seleccionar “Continuar / Revisar” para generar el pacto de “CONTINUACIÓN DE LA SOCIEDAD ANTE FALLECIMIENTO DE SOCIO”. Debe volver al paso 1 y editar los datos indicados, completando los espacios en el pacto.   En el paso 3, debe adjuntar la Resolución de posesión efectiva del registro o Resolución judicial de posesión efectiva de juzgado civil, ejecutoriada. Opcionalmente, puede adjuntar el certificado de defunción. En el caso de que firme un mandatario a nombre de la comunidad hereditaria, se debe cargar el mandato (por escritura pública)   Finalmente cuando llegue al paso 4, cada socio debe firmar la modificación pudiendo comprar la firma en línea o bien concurriendo a una notaría.   Importante: el mandatario deberá firmar obligatoriamente en notaria.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</si>
  <si>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Buenas tardes quisiera consulta si es posible hacer una cooperativa de tres personas yo soy pescadora artesanal de Iquique y con dos pescadoras  mas nos gustaría hacer una cooperativa. Me informe en sernapesca que existe una de tres personas en pisagua y si es a si que se pude cuales serian los pasos a seguir. Atte. muchas gracias, espero su respuestab</t>
  </si>
  <si>
    <t>Junto con saludar, ante su consulta, comentar que el número mínimo requerido para conformar cooperativas del ámbito pesquero es de 5 personas, ya sean estas personas naturales, personas jurídicas o la mezcla de ambas, respetando siempre el número mínimo a cumplir de 5 personas.   Con respecto a los pasos para constituir una cooperativa los podrá encontrar en la guía de conformación adjunta, así como el marco legal que rige las cooperativas, presentes en la ley también adjunta.   Atentamente,  División de Asociatividad  Sistema Integral de Información y Atención Ciudadana (SIAC).  Subsecretaría de Economía y Empresas de Menor Tamaño. https://www.economia.gob.cl/  https://siacciudadano.economia.cl</t>
  </si>
  <si>
    <t>Junto con saludar, informamos a usted Su presentación fue ingresada con el número ID183326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</si>
  <si>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El día 17 de Julio del 2020. Se conoce el resultado de la licitación realizada por Cooperativa Agrícola y Forestal Proboste Ltda.  y se asigna la venta de 1.655 hectáreas a la empresa Forestal Mininco SpA. Adjunto circular extraída del sitio www.elproboste.cl. Producto de la venta, he solicitado en reiteradas oportunidades y por destinitos medios, los documentos formales de las tasaciones realizadas a las 1.655 hectáreas e información de los socios de ambas entidades que están realizando la transacción y no he tenido respuesta alguna. Se adjunta certificado de Posesión Efectiva que acredita que soy una de las herederas de las acciones del accionista rut 2.811.678-0    Dado lo anterior solicito lo siguiente: - Nos indiquen si los socios de la empresa Forestal Mininco SpA. (compradora) pertenecen en forma directa o indirecta en el momento de la compra a la cooperativa Agrícola y Forestal Proboste Ltda. hoy en proceso de liquidación - Los documentos formales de las tasaciones realizadas a las 1.655 hectáreas para venta.  Gracias!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</si>
  <si>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</si>
  <si>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GPT Consulta como enviar documentación al Ministerio? Como obtener certificado de vigencia? Consulta por actualización certificado de vigencia de  ASOCIACION GREMIAL CAMARA DE COMERCIO DE QUILLON</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</si>
  <si>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Se indica como obtener certificado de vigencia, debe ingresar a  la pagina web asociatividad.economia.cl DAES DIGITAL- solicitar certificado  Se realizo la consulta por actualización del certificado de vigencia, documentación ingreso 29 de diciembre 2021, se encuentra en trámite, derivada a Registro, ID 196988.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</si>
  <si>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como solicitar solicitud de transparencia.</t>
  </si>
  <si>
    <t>Junto con saludar, le informo que debe ingresar a Portal de Transparencia y solicitar la información.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</si>
  <si>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ASOCIACIÓN DE EMPRESAS CONSULTORAS DE INGENIERÍA DE CHILE A.G. - AIC A.G.- y dirección para enviar documentación al Ministerio.</t>
  </si>
  <si>
    <t>Junto con saludar, se hace envió de certificado y  se indica como obtenerlo, debe ingresar a  la pagina web asociatividad.economia.cl DAES DIGITAL- solicitar certificado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</si>
  <si>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ASOCIACIÓN GREMIAL NACIONAL DE SUPERVISORES DEL COBRE - ANSCO</t>
  </si>
  <si>
    <t>Junto con saludar, informamos a usted que en atención a su consulta realizada el día  22 de  febrero 2022 a nuestras Oficinas SIAC Sistema Integral de Información y Atención Ciudadana) del Ministerio de Economía, Fomento y Turismo, fue ingresado con el  ID 200837  con fecha 25 de enero 2022 y derivado a DAES para su tramitación para posterior respuesta.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</si>
  <si>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El 12 de julio de 2021, envié documento de modificación de consejo de administración producto del fallecimiento del presidente de la cooperativa, el envío del documento lo hice por sugerencia mencionada en Notificación de respuesta de Solicitud Ciudadana N°98541, de fecha 13 de abril del 2021. Hasta la fecha sigue apareciendo el dirigente fallecido en los certificados de directiva vigente, es por esto que nuevamente ingreso el documento por este medio y quedo atento a la orientación que me indiquen.</t>
  </si>
  <si>
    <t>Junto con saludar, en referencia a su observación, y a fin de poder regularizar la situación descrita, la cooperativa debe responder previamente en forma y fondo lo solicitado en el Ord. N°4308 de fecha 13 de diciembre de 2021, mismo que hace referencia a lo instruido en los Oficios Ord. N°2782 de 22 de marzo y Ord. N°7565 de fecha 10 de septiembre, ambos del año 2019, relativos a las Juntas Generales de Socios celebradas el 07 de abril de 2018 y 13 de abril de 2019, respectivamente.   Atentamente,  División de Asociatividad  Sistema Integral de Información y Atención Ciudadana (SIAC).  Subsecretaría de Economía y Empresas de Menor Tamaño.  https://www.economia.gob.cl/  https://siacciudadano.economia.cl/</t>
  </si>
  <si>
    <t>ccm  consulta para confirmar recepción de documentos</t>
  </si>
  <si>
    <t>Junto con saludar, informamos a usted Su presentación fue ingresada con el número ID49132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</si>
  <si>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respuesta a reclamo en contra de la COOPERATIVA DE CONSUMOS CARABINEROS DE CHILE</t>
  </si>
  <si>
    <t>Junto con saludar, informo que se despacho Ordinario N° 3599 de fecha 27 de octubre 2021 a la  cooperativa,  aún no han dado respuesta, Ud., puede reiterar reclamo.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</si>
  <si>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Reitera reclamo en contra de COOPERATIVA DE CONSUMO DE CARABINEROS, presento reclamo en agosto 2021, y a la fecha dicha cooperativa no ha dado respuesta.</t>
  </si>
  <si>
    <t>Junto con saludar, informamos a usted que en atención a su trámite realizado el día  22 de  febrero 2022 en nuestras Oficinas SIAC Sistema Integral de Información y Atención Ciudadana) del Ministerio de Economía, Fomento y Turismo, fue ingresado con el  ID 49547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</si>
  <si>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publicación de empresa en el sistema empresa en un día</t>
  </si>
  <si>
    <t>GPT Consulta por disolución de empresa</t>
  </si>
  <si>
    <t>Junto con saludar, informamos a usted Para disolver una SpA se debe cumplir con los siguientes requisitos previos:  a. El acta de la Junta Extraordinaria de Accionistas debe ser protocolizada o reducida a escritura pública y debe mencionar que por acuerdo de los accionistas se disuelve la sociedad. b. El Certificado de Vigencia de los Accionistas debe ser protocolizado c. Solicitar el Término de Giro ante el SII, en el caso que haya hecho inicio de actividades.  A continuación, se debe completar el formulario de la actuación para disolver la sociedad, adjuntar los documentos requeridos y firmarlo electrónicamente.  Cabe mencionar que, aunque poseas la Firma Electrónica Avanzada, deberás concurrir a firmar a una notaría los documentos registrables.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</si>
  <si>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registro de acuerdos</t>
  </si>
  <si>
    <t>Junto con saludar, informamos a usted que el problema se puede deber a varios factores:  1. Usted no se encuentra habilitado para ingresar los acuerdos. En ese caso, usted o la persona que tiene las facultades para habilitar debe ingresar con su clave única, luego ir a Mi Cuenta, Mi Portal, Habilitar usuarios, ingresar su RUT de usuario y el RUT del comprador, luego habilitar el cuadrado de Declaración Jurada y Aceptar.  2. También, las intermitencias que presentan nuestros formularios dependen de la información que se obtiene de Servicio de Impuestos Internos, y es dicha información la que se encuentra con inconvenientes (validación RUT del comprador y/o vendedor). Por lo que solicitamos seguir ingresando al formulario y cargando la información.  3. Puede que tenga que refrescar su navegador de internet: a. Para windows: presione la combinación de teclas control+F5 b. Para Mac: presione la combinación de teclas la tecla ? (Comando) en lugar de Ctrl. o bien: Presiona la tecla ? Mayús y haz clic en el botón “Recargar esta página” en la barra de herramientas de navegación. (estas combinaciones de teclas equivalen a control+F5 en Mac).  Si atendidos todos esos factores continúa con problemas, le invitamos a comunicarse con nosotros.  Finalmente, y respecto a los medios de comunicación, le informamos que se encuentra disponible  Call Center N°+56 2 2473 3686  opción 4,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</si>
  <si>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GAA La solicitante solicita que se le expliquen las observaciones que contiene el ordinario N° 732, fechado el 15/02/22 dirigido a la AG., de Belleza y Afines Santiago Poniente.</t>
  </si>
  <si>
    <t>Junto con saludar, informamos a usted Se explican ambas dudas señalando que concepto debe reemplazar y tomar el plazo señalado en el oficio. La solicitante presidenta de la AG., realizará los cambios indicados en el día de hoy y los ingresará mañana 23/02/22.  Atentamente,  Gemita Ampuero  Alegría Sistema integral de Información y Atención Ciudadana (Siac)  Subsecretaría de Economía y Empresas de Menor Tamaño. https://www.economia.gob.cl/ https://siacciudadano.economia.cl/</t>
  </si>
  <si>
    <t>GAA El solicitante relata que quiere migrar su SpA y que hizo un ticket en octubre 12, el que no ha sido respondido aún. Consulta por que.</t>
  </si>
  <si>
    <t>Junto con saludar, informamos a usted Consultado con registro empresa se constata que fue  respondida el 13/109/21 solicitando el nombre, rut y demás datos de los otros socios que componen la sociedad. Esto aún no ha sido contestado y sin los datos la migración no será posible. El socio se compromete a ingresar los datos en el menor plazo posible.  Atentamente,  Gemita Ampuero  Alegría Sistema integral de Información y Atención Ciudadana (Siac)  Subsecretaría de Economía y Empresas de Menor Tamaño. https://www.economia.gob.cl/ https://siacciudadano.economia.cl/</t>
  </si>
  <si>
    <t>GAA El solicitante presidente de la AG., Manos que crean Belleza consulta por certificado de vigencia.</t>
  </si>
  <si>
    <t>Junto con saludar, informamos a usted Se explica que hay un oficio pendiente que se le entrega para ser respondido y luego de la revisión y aprobación por la parte legal de daes en un plazo legal establecido, se obtendrá el certificado de vigencia con directorio de la asociación gremial.  Atentamente,  Gemita Ampuero  Alegría Sistema integral de Información y Atención Ciudadana (Siac)  Subsecretaría de Economía y Empresas de Menor Tamaño. https://www.economia.gob.cl/ https://siacciudadano.economia.cl/</t>
  </si>
  <si>
    <t>GAA El solicitante consulta en nombre de la Cooperativa de Vivienda y Servicios Habitacionales Clotario Blest Ltda, en cuanto tiempo más tendrán la vigencia de la institución.</t>
  </si>
  <si>
    <t>Junto con saludar, informamos a usted que se explican los plazos y se le indica que puedan informarse en la página de cooperativas. Pueden consultar en una semana más dado que que presentación fue hecha recientemente. No obstante estamos a su disposición para responder dudas o consultas relativas a su cooperativa.  Atentamente,  Gemita Ampuero  Alegría Sistema integral de Información y Atención Ciudadana (Siac)  Subsecretaría de Economía y Empresas de Menor Tamaño. https://www.economia.gob.cl/ https://siacciudadano.economia.cl/</t>
  </si>
  <si>
    <t>GAA La solicitante, hija de un socio de la Cooperativa Persa Bío Bío indica que su padre era  o es dueño de un local que fue vendido a terceros por parte de otros socios. Presentará documentos que acreditarán que su padre fue el dueño original. Consulta como presentarlos en el  decoop.</t>
  </si>
  <si>
    <t>Junto con saludar, informamos a usted  que por precaución saque copias de los antecedentes que presentará y los protocolize en alguna notaría. Los documentos originales debe conservarlos. Se advierte que las facultades del decoop., son sólo de carácter administrativos. Se recomienda leer los estatutos que rigen dicha cooperativa. Estos pueden ser pedidos a través de ley de transparencia. Ante cualquier duda puede comunicarse con nosotros a los siguientes números:224733461;224733410;224733860;224733785.  Atentamente,  Gemita Ampuero  Alegría Sistema integral de Información y Atención Ciudadana (Siac)  Subsecretaría de Economía y Empresas de Menor Tamaño. https://www.economia.gob.cl/ https://siacciudadano.economia.cl/</t>
  </si>
  <si>
    <t>GAA El solicitante y su socio tienen un SpA. Aumentaron su capital y no lo traspasaron a las acciones de la sociedad por error. Solicitan instrucciones para corregir el error.</t>
  </si>
  <si>
    <t>Junto con saludar, informamos a usted que se comunica telefónicamente con los con abogada de Registro Empresas y Sociedades quién les señala el procedimiento para subsanar el error cometido.   Atentamente,  Gemita Ampuero  Alegría Sistema integral de Información y Atención Ciudadana (Siac)  Subsecretaría de Economía y Empresas de Menor Tamaño. https://www.economia.gob.cl/ https://siacciudadano.economia.cl/</t>
  </si>
  <si>
    <t>GPT Solicita certificado de vigencia de ASOCIACIÓN GREMIAL NACIONAL DE SUPERVISORES DEL COBRE - ANSCO</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</si>
  <si>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</si>
  <si>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estado ticket 173030 y 795093 sobre migración empresas</t>
  </si>
  <si>
    <t>Junto con saludar, informamos a usted  Se consulto al departamento de empresa en un día y se puede indicar que 795093 se encuentra despachado correo para que firmen la migración y 173030 se envió correo con observaciones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</si>
  <si>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GREMIAL DE COMERCIANTES PANAMERICANA SUR</t>
  </si>
  <si>
    <t>Junto con saludar, informo que se encuentra en trámite, derivado a legal abogado Sr. Pablo Cartagena, correo electrónico pcartagena@economia.cl. ID 182012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</si>
  <si>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si una cooperativa de areas verdes con 130 personas entre socios y trabajadores debe tener comité paritario y ya esta inscrita en una mutual</t>
  </si>
  <si>
    <t>Junto con saludar le comento que la posibilidad de establecer o no un comité paritario depende netamente de lo que indican los estatutos de la organización.   Atentamente,   División de Asociatividad  Sistema Integral de Información y Atención Ciudadana (SIAC) Subsecretaría de Economía y Empresas de Menor Tamaño.  https://www.economia.gob.cl/  https://siacciudadano.economia.cl</t>
  </si>
  <si>
    <t>GPT Solicita información modificación SpA y certificado de estatuto empresa RUT 77.118.527-4</t>
  </si>
  <si>
    <t>Junto con saludar, informamos a usted Para realizar una venta de acciones se debe llenar un acta de compraventa. Y solicitar que se registre como anotación al margen en la notaría.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Por regla general, deben concurrir a firmar todos los accionistas vigentes de la sociedad y que comparecieron a la junta en que se determinó la modificación. Ahora bien, según lo dispuesto en el artículo 9 de la Ley N° 20.659, los accionistas pueden designar a un Mandatario para la suscripción de las actuaciones en el Registro de Empresas y Sociedades, el cual debe ser nombrado en la Junta Extraordinaria de Accionistas e ingresar sus datos en el formulario al momento de suscribir la actuación.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t>
  </si>
  <si>
    <t>ccm  Consulta si cooperativa existe, microfinanzas chile.com 76068264-0 fono +56922368053 Daniel Valdivia Lopez, se realizaron todos los tramites por correo y WhatsApp mandaron contrato y certificado CMF sin fecha de emisión y solicitaron 100.000 anticipo para gastos</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</si>
  <si>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</si>
  <si>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GPT Consulta por ingreso de documentación de CENTRAL UNITARIA DE JUBILADOS, PENSIONADOS Y MONTEPIADAS DE CHILE C.G. - CUPEMCHI y solicita certificado de vigencia</t>
  </si>
  <si>
    <t>Junto con saludar, le informo documentación se encuentra en trámite en División de Asociatividad y Economía Social, plazo del trámite es de 30 días hábiles. Documentación de Registro, ID 202410 Documentación contable, ID 202411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</si>
  <si>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como presentar reclamo contra asociación gremial</t>
  </si>
  <si>
    <t>Buenos días  Los reclamos se presentan en carta formal firmada dirigida a Jose Manuel Henriquez jefe división asociatividad, indicando el problema lo mas detallado y especifico posible, y adjuntar antecedentes que demuestren la situación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</si>
  <si>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empresa</t>
  </si>
  <si>
    <t>Junto con saludar, le informo  que la empresa que consulta, no se encuentra en REGISTRODEEMPRESASSOCIEDADES.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</si>
  <si>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Rectificación de extracto de TECNICOS Y RECARGADORES DE EXTINTORES DE CHILE - AGTEX CHILE</t>
  </si>
  <si>
    <t>Junto con saludar, le informo, que será enviado a su correo electrónico Rectificación Extracto. Contacto Srta. Tatiana Santelices, correo tsantelices@economia.cl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</si>
  <si>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como enviar documentos al ministerio</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</si>
  <si>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</si>
  <si>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Asociacion Gremial Taxis Nuevo Pudahuel</t>
  </si>
  <si>
    <t>Junto con saludar, le  informo que se encuentra pendiente de respuesta Ordinario N° 268 de fecha 14 de enero 2022.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</si>
  <si>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respuesta a ingreso  de documentación de Asociación Gremial Taxis Nuevo Pudahuel</t>
  </si>
  <si>
    <t>Junto con saludar, hago entrega de Ordinario N° 268 de fecha 14 de enero 2022, que reitera instrucciones Ordinario 3103 de 07 de septiembre 2021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</si>
  <si>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Junto con saludar, informamos a usted  Revisado sistema salió oficio firmado el cual se adjunta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</si>
  <si>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presentar documentos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</si>
  <si>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</si>
  <si>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Señores SUBSECRETARÍA DE ECONOMÍA Y EMPRESAS DE MENOR TAMAÑO Asunto: Inquietudes respecto de servicios de confianza  Cordial saludo,  Respetuosamente me permito elevar comunicación a su entidad, con la finalidad de solucionar algunas inquietudes en torno al proceso de acreditación que se debe surtir para prestar los servicios de confianza digital, a través de los cuales se dota de validez jurídica a los documentos electrónicos Esta comunicación se eleva en virtud de la competencia legal que se le ha conferido a su entidad y tiene por objeto conocer más acerca de la prestación de servicios de certificación en el país.  En este sentido, agradezco que se respondan las siguientes inquietudes:  1.¿Cuáles son las normas que regulan el proceso de emisión, comercialización, ciclo de vida y autorización de expedición de las firmas electrónicas avanzadas? 2.¿Es posible que entidades que no se encuentren acreditadas como prestadores de servicios de confianza ofrezcan en el mercado firmas electrónicas avanzadas? 3.¿Existe alguna regulación de precios de venta al público de firmas electrónicas avanzadas, o de otros servicios, como correo electrónico certificado, sello de tiempo o estampado cronológico o certificados de servidor seguro? 4.¿Cuáles son los tipos de firmas con los cuáles se puede suscribir un documento electrónico? ¿En qué normas se regulan estos tipos de firmas? 5.¿Las personas de derecho privado y/o de origen extranjero pueden convertirse en prestadores de servicios de certificación? 6.¿Qué servicios pueden ser acreditados por parte de la entidad además de las firmas electrónicas avanzadas? En este sentido, se busca conocer si también se pueden acreditar servicios como correos electrónicos certificados, certificados de servidor seguro o SSL, estampa o sello de tiempo. 7.¿Cuál o cuáles son los documentos técnicos que regulan las condiciones de carácter técnico, administrativo, jurídico y financiero que debe cumplir una empresa que desea convertirse en prestador de servicios de certificación para prestar servicios de confianza digital, como firmas electrónicas avanzadas? Agradezco remitir dichos documentos, junto con las leyes y demás normativa de cualquier rango legal que regule el proceso de acreditación, emisión y prestación de dichos servicios. 8.¿Se requiere que los prestadores de servicios de certificación cuenten con una póliza de seguros para realizar sus actividades? ¿Qué monto debe cumplir esta póliza? 9.¿Cuánto cuesta el proceso de acreditación de los prestadores de servicios de certificación? 10.Una vez se ha realizado la acreditación ¿Cuánto dura dicha acreditación? ¿Qué se debe hacer una vez esta acreditación vaya a caducar? 11.Durante la vigencia de la acreditación ¿Se realizan nuevas visitas de auditoría o procesos de re certificación? ¿Estas nuevas visitas o procesos de re certificación tienen algún costo? 12.¿Cuáles son las etapas del proceso de acreditación de los prestadores de servicios de certificación? ¿Cuánto dura cada una? 13.¿Cuántos prestadores de servicios de certificación están acreditados actualmente y cuáles se encuentran en procesos de acreditación? ¿Qué servicios tienen acreditados dichos prestadores de servicios? 14.¿Para acreditarse como prestador de servicios de confianza es requerido contar con certificaciones de calidad, como normas ISO, Veritas, sello webtrust, entre otras? 15.¿Existen normas que consagren la obligatoriedad de las firmas electrónicas avanzadas para su uso en determinadas actuaciones jurídicas? ¿Cuáles son esas normas? 16.¿El proceso de acreditación de los prestadores de servicios de confianza puede realizarse de forma parcial o total a través de medios electrónicos?   Agradezco que en caso de hacer remisión a normas o documentos técnicos en sus respuestas, los mismos sean remitidos, con la finalidad de poder analizarlos de forma completa.  NOTIFICACIONES Recibiré notificaciones a mi correo andressc94@gmail.com  Atentamente,   ANDRÉS EDUARDO SALCEDO CAMACHO Pasaporte No. AW126900</t>
  </si>
  <si>
    <t>Junto con saludarle y en respuesta a su consulta, en la cual nos indica lo siguiente:     Informamos que toda la información requerida, puede ser visualizada y descargada en la pagina web de la Entidad Acreditadora (https://www.entidadacreditadora.gob.cl/), pero con el objetivo de ser especifico con las dudas presentadas, respondemos por cada punto.   1. ¿Cuáles son las normas que regulan el proceso de emisión, comercialización, ciclo de vida y autorización de expedición de las firmas electrónicas avanzadas?   Resp: Esta información se encuentra publicada en la pagina web de la Entidad Acreditadora, específicamente bajo el menú de “Leyes y Estándares” de la siguiente URL https://www.entidadacreditadora.gob.cl/.   2. ¿Es posible que entidades que no se encuentren acreditadas como prestadores de servicios de confianza ofrezcan en el mercado firmas electrónicas avanzadas?   Resp: Según la legislación vigente en Chile las entidades que pueden emitir Firma Electrónica Avanzada (FEA) son las clasificadas como Prestadores de Servicio de Certificación (PSC) y que están publicadas en https://www.entidadacreditadora.gob.cl/entidades/.   3. ¿Existe alguna regulación de precios de venta al público de firmas electrónicas avanzadas, o de otros servicios, como correo electrónico certificado, sello de tiempo o estampado cronológico o certificados de servidor seguro?    Resp: La Entidad Acreditadora no tiene facultades sobre regulaciones de venta de firmas u otros servicios como correo electrónico certificado, estampado cronológico o certificados de servidor seguro.   Para Sellos de Tiempo (TSA) esta es regulada mediante la guía de acreditación que lleva el mismo nombre y se encuentra publicada en https://www.entidadacreditadora.gob.cl/guias/   4. ¿Cuáles son los tipos de firmas con los cuáles se puede suscribir un documento electrónico? ¿En qué normas se regulan estos tipos de firmas?    Resp: Esta información se puede encontrar en la ley 19.799 y su reglamento (Decreto Supremo N°181) que esta publicado en https://www.entidadacreditadora.gob.cl/marco-legal/   5. ¿Las personas de derecho privado y/o de origen extranjero pueden convertirse en prestadores de servicios de certificación?    Resp: La respuesta la podrá encontrar en Articulo Nº 2 del Decreto Supremo Nº181 que esta publicado en https://www.entidadacreditadora.gob.cl/marco-legal/   6. ¿Qué servicios pueden ser acreditados por parte de la entidad además de las firmas electrónicas avanzadas? En este sentido, se busca conocer si también se pueden acreditar servicios como correos electrónicos certificados, certificados de servidor seguro o SSL, estampa o sello de tiempo.    Resp: Solo se acreditan los servicios contemplados en las guías publicadas en https://www.entidadacreditadora.gob.cl/guias/   7. ¿Cuál o cuáles son los documentos técnicos que regulan las condiciones de carácter técnico, administrativo, jurídico y financiero que debe cumplir una empresa que desea convertirse en prestador de servicios de certificación para prestar servicios de confianza digital, como firmas electrónicas avanzadas? Agradezco remitir dichos documentos, junto con las leyes y demás normativa de cualquier rango legal que regule el proceso de acreditación, emisión y prestación de dichos servicios.    Resp: Los documentos que regulan las condiciones para convertirse en PSC son todos los publicados en la pagina de la Entidad Acreditadora (https://www.entidadacreditadora.gob.cl/), específicamente bajo el menú de “Leyes y Estándares”.   8. ¿Se requiere que los prestadores de servicios de certificación cuenten con una póliza de seguros para realizar sus actividades? ¿Qué monto debe cumplir esta póliza?    Resp: La respuesta la podrá encontrar en articulo Nº 12 del Decreto Supremo Nº181 que esta publicado en https://www.entidadacreditadora.gob.cl/marco-legal/   9. ¿Cuánto cuesta el proceso de acreditación de los prestadores de servicios de certificación?    Resp: La respuesta la podrá encontrar en la resolución  RAEX202100621 que fija Aranceles de acreditación correspondientes al año 2021 ubicada en https://www.entidadacreditadora.gob.cl/2021/04/20/aranceles-2021/    10. Una vez se ha realizado la acreditación ¿Cuánto dura dicha acreditación? ¿Qué se debe hacer una vez esta acreditación vaya a caducar?    Resp: La acreditación no tiene un plazo de caducidad, sin embargo la PSC que cuenta con esta condición debe demostrar anualmente a la Entidad Acreditadora que mantiene y cumple con todo los requisitos con que se le acredito inicialmente, en el caso de no ser así, la Entidad Acreditadora podrá dejar sin efecto la condición como se establece en el articulo 26 letra c) del decreto supremo 181 de la ley 19.799.   11. Durante la vigencia de la acreditación ¿Se realizan nuevas visitas de auditoría o procesos de re certificación? ¿Estas nuevas visitas o procesos de re certificación tienen algún costo?    Resp: Se realizan inspecciones anuales que determinan si la PSC cumple con todo los requisitos que dieron cumplimiento a su acreditación y los aranceles de estos se encuentra publicada en https://www.entidadacreditadora.gob.cl/2021/04/20/aranceles-2021/    12. ¿Cuáles son las etapas del proceso de acreditación de los prestadores de servicios de certificación? ¿Cuánto dura cada una?    Resp: La respuesta la podrá encontrar en el “Titulo Segundo” del decreto supremo 181.   13. ¿Cuántos prestadores de servicios de certificación están acreditados actualmente y cuáles se encuentran en procesos de acreditación? ¿Qué servicios tienen acreditados dichos prestadores de servicios?    Resp: Actualmente se encuentra acreditados siete prestadores, los cuales están publicados en https://www.entidadacreditadora.gob.cl/entidades/ y en esta misma pagina web, se visualizan las acreditaciones con las que cuenta cada uno.   Por motivo de confidencialidad de información, no podemos señalar cuáles o cuántas entidades se encuentran en proceso de acreditación.   14. ¿Para acreditarse como prestador de servicios de confianza es requerido contar con certificaciones de calidad, como normas ISO, Veritas, sello webtrust, entre otras?    Resp: Dentro del proceso de acreditación no es exigible una certificación especifica, sin embargo son referencias que se tendrán para el cumplimiento de la guías de acreditación (https://www.entidadacreditadora.gob.cl/guias/) y las disposiciones transitorias (https://www.entidadacreditadora.gob.cl/normas-tecnicas/).   15. ¿Existen normas que consagren la obligatoriedad de las firmas electrónicas avanzadas para su uso en determinadas actuaciones jurídicas? ¿Cuáles son esas normas?    Resp: Todo lo referente al marco jurídico de Firma Electrónica Avanzada se puede encontrar en la Ley 19.799, en el Decreto supremo 181 (reglamento) y el decreto supremo 24, que se encuentran publicados en https://www.entidadacreditadora.gob.cl/marco-legal/.   16. ¿El proceso de acreditación de los prestadores de servicios de confianza puede realizarse de forma parcial o total a través de medios electrónicos?    Resp: El proceso de acreditación debe realizarse según los señalado en “Titulo Segundo” del decreto supremo N°181, para lo cual es necesario que se presente toda la información a través de medios electrónicos. Adicionalmente se realizan actividades presenciales tales como la ceremonia de llaves y la visita a sus instalaciones.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Entidad Acreditadora Sistema Integral de Información y Atención Ciudadana (SIAC).   Ministerio de Economía, Fomento y Turismo    https://www.economia.gob.cl</t>
  </si>
  <si>
    <t>GPT Solicita instrucciones para informar anomalías  y renuncia de tres directores de ASOCIACIÓN GREMIAL DUEÑOS DE CAMIONES DE SAN ANTONIO AGETRAN-SAI y solicita certificado de vigencia</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</si>
  <si>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</si>
  <si>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La solicitante, abogada de la Cooperativa de Servicios de Veraneo Las Cruces informa que envió un correo en enero'2022 respecto de reorganizar el consejo y un posible cambio de gerente. Recibió acuse de recibo pero consulta cuando estará la respuesta a su consulta.</t>
  </si>
  <si>
    <t>Junto con saludar, informamos a usted, Se debe comunicar con el abogado César Hachim,  a cargo de responder la consulta realizada por la asesora jurídica de la cooperativa.  Atentamente,  Gemita Ampuero  Alegría Sistema integral de Información y Atención Ciudadana (Siac)  Subsecretaría de Economía y Empresas de Menor Tamaño. https://www.economia.gob.cl/ https://siacciudadano.economia.cl/</t>
  </si>
  <si>
    <t>GPT Solicita cese migración de empresa</t>
  </si>
  <si>
    <t>Junto con saludar, le informo debe ingresar a la página web registrodeempresasysociedades.cl - ayuda - contacto - formulario - ingresar una solicitud de apoyo.   Número telefónico para asistencia al usuario:  22473 3686, habilitado para estos efectos.  El horario de atención de nuestras oficinas es el siguiente: LUNES a JUEVES: 9:00 a 17:00 horas VIERNES: 9:00 a 16:00 horas   Atentamente,  GREGORIA PEREZ TORRES Sistema integral de Información y Atención Ciudadana (Siac) Subsecretaría de Economía y Empresas de Menor Tamaño. https://www.economia.gob.cl/ https://siacciudadano.economia.cl/</t>
  </si>
  <si>
    <t>GAA El usuario solicita un registro de empresas privadas chilenas y sus ejercicios financieros. Solicita acceso a los balances. Entrega el rut : 76099306-9 y pide los antecedentes de dicha empresa.</t>
  </si>
  <si>
    <t>Junto con saludar, informamos a usted que se revisa el rut de empresas entregada  y se comprueba que no corresponde a una sociedad constituida en registro empresas y sociedades del ministerio. Se entregan las coordenadas del CBR  que pueda consultar si la empresa se constituyo con ellos.  Ante cualquier duda o consulta no dude en comunicarse con nosotros/as.  Atentamente,  Gemita Ampuero  Alegría Sistema integral de Información y Atención Ciudadana (Siac)  Subsecretaría de Economía y Empresas de Menor Tamaño. https://www.economia.gob.cl/ https://siacciudadano.economia.cl/</t>
  </si>
  <si>
    <t>Nuestro cliente es un inversionista extranjero que quiere obtener la visa de inversionista extranjero. Para estos efectos, la Ley solicita adjuntar a la solicitud de visa de inversionista, un certificado que de cuenta de la validación del proyecto de inversión emitido por el Ministerio sectorial que corresponda, de conformidad con el objeto del mismo. Nuestro cliente desea invertir dinero en Chile a través de su empresa extranjera y para eso quiere venir a vivir a Chile. Quería saber cómo se obtiene este certificado a fin de que podamos tramitar las visas. Le agradecería su respuesta. Saludos!</t>
  </si>
  <si>
    <t>Junto con saludar y en respuesta a su consulta, le recomendamos contactarse con Invest Chile, organismo que asesora a inversionistas extranjeros, a la pagina web https://investchile.gob.cl/es/     Atentamente.  División de Empresas de Menor Tamaño.  Sistema integral de Información y Atención Ciudadana (Siac)   Ministerio de Economía, Fomento y Turismo.    https://www.economia.gob.cl/     https://siacciudadano.economia.cl/</t>
  </si>
  <si>
    <t>Buenas tardes. quisiera saber cuáles son los requisitos para certificar una empresa como proveedor de firma electrónica avanzada. Muchas gracias, cordialmente Andrés Nazar</t>
  </si>
  <si>
    <t>Junto con saludar, informamos a usted que para certificarse como Prestador de Servicio de Certificación (PSC) y de esta forma poder emitir Firmas Electrónicas Avanzadas (FEA), es necesario acceder a la página web (https://www.entidadacreditadora.gob.cl/) de la Entidad Acreditadora dependiente del Ministerio de Economía, Fomento y Turismo, donde en ella podrá encontrar en la pestaña Leyes y Estándares el Marco Legal, Normas Técnicas y las Guías que se aplicarán para la acreditación. Luego, puede solicitar una reunión con el Encargado de la Entidad Acreditadora, al correo a entidadacreditadora@economia.cl, donde podrá resolver dudas frente a los antecedentes publicados en la web.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Entidad Acreditadora.  Sistema Integral de Información y Atención Ciudadana (SIAC).  Ministerio de Economía, Fomento y Turismo. https://www.economia.gob.cl/</t>
  </si>
  <si>
    <t>ccm  consulta por estado ingreso Id182104</t>
  </si>
  <si>
    <t>Junto con saludar, informamos a usted Se consulto al encargado de su presentación y se encuentra en proceso de revisión, podría ser revisada durante la próxima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</si>
  <si>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ASOCIACION GREMIAL CHILENA DE COACHES ONTOLOGICOS PROFESIONALES A.G. - ACCOP A.G.</t>
  </si>
  <si>
    <t>Junto con saludar, informamos a usted En atención a su consulta realizada el día  24 de  febrero 2022 a nuestras Oficinas SIAC Sistema Integral de Información y Atención Ciudadana) del Ministerio de Economía, Fomento y Turismo, le informo que fue ingresado con el  ID 49575 y derivado a DAES para su tramitación y posterior respuesta, el trámite de reforma de estatutos tiene un plazo de 90 días hábiles como máximo.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</si>
  <si>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de modificación estatutos empresa SpA</t>
  </si>
  <si>
    <t>Junto con saludar, informamos a usted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Por regla general, deben concurrir a firmar todos los accionistas vigentes de la sociedad y que comparecieron a la junta en que se determinó la modificación. Ahora bien, según lo dispuesto en el artículo 9 de la Ley N° 20.659, los accionistas pueden designar a un Mandatario para la suscripción de las actuaciones en el Registro de Empresas y Sociedades, el cual debe ser nombrado en la Junta Extraordinaria de Accionistas e ingresar sus datos en el formulario al momento de suscribir la actuación.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Finalmente, y respecto a los medios de comunicación,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</si>
  <si>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presenta acta de directorio de ASOCIACION GREMIAL DE LIQUIDADORES CONCURSALES, y se revisa sistema</t>
  </si>
  <si>
    <t>Junto con saludar, informamos a usted Su presentación fue ingresada con el número ID49713 y fue asignada a DAES para su revisión legal.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</si>
  <si>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listado de socios de ASOCIACION GREMIAL BARRIO BASCUÑAN A.G. - BARRIO BASCUÑAN A.G</t>
  </si>
  <si>
    <t>Junto con saludar, informamos a usted En atención a su trámite realizado el día  24 de  febrero 2022 en nuestras Oficinas SIAC Sistema Integral de Información y Atención Ciudadana) del Ministerio de Economía, Fomento y Turismo, le informo que fue ingresado con el  ID 49712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</si>
  <si>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contacto funcionarios de fomento para constitución cooperativa</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</si>
  <si>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</si>
  <si>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por creación empresa y asesoría técnica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</si>
  <si>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Puede visitar la pagina SERCOTEC para ver programas de ayuda y asesoramiento en funcionamiento empresas www.sercotec.cl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</si>
  <si>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compra venta de empresa spa</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</si>
  <si>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</si>
  <si>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permiso de ingreso a chile de persona que representa un fondo de inversiones noruego que viene a chile a realizar reuniones con banco y que no tiene validado su esquema de vacunación</t>
  </si>
  <si>
    <t>Junto con saludar, informamos a usted Debe enviar correo electrónico explicando la situación y adjuntando los antecedentes del caso a la sra. Riola Polanco, rpolanco@economia.cl con copia a tcolicheo@economia.cl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</si>
  <si>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clasificación de su empresa.</t>
  </si>
  <si>
    <t>Junto con saludar, informo a usted que la clasificación de empresas está consagrada en la Ley N° 20.416, que las define en función del volumen de ventas anuales. Los rangos son los siguientes:  Microempresa - menos de 2.400 UF (app. $65 millones)   Pequeña empresa - entre 2.400 y 25.000 UF (app. $65 a $686 millones)   Mediana empresa - entre 25.000 y 100.000 UF (app. $686 a $2.700 millones)   La determinación sobre si su empresa es o no MiPyme es realizada por el Servicio de Impuestos Internos, en función de su información tributaria. Puedes consultar si una empresa es PYME en el siguiente link: https://zeus.sii.cl/cvc/stc/stc.html   Para mayor antecedentes, sugerimos consultar directamente con el Servicio de Impuestos Internos.   Atentamente,     Gregoria Pérez Torres  Sistema integral de Información y Atención Ciudadana (Siac)  Ministerio de Economía, Fomento y Turismo.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</si>
  <si>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</si>
  <si>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GAA El solicitante refiere que tiene una cuenta de ahorros en la Cooperativa Detacoop en Valparaíso. Cada vez que realiza un retiro en la sucursal de su región lo hacen esperar un tiempo luego del cual se le avisa telefónicamente a su casa que puede realizar el retiro. Consulta si el procedimiento es correcto ya que para realizar el retiro sin tener un tiempo de espera debe viajar a Santiago donde si le entregan su retiro de inmediato.</t>
  </si>
  <si>
    <t>Junto con saludar, informamos a usted que dado la complejidad de la consulta se hace la presentación a través de una carta formal dirigida a DAES que es ingresada con el ID49720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</si>
  <si>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certificado de vigencia de ASOCIACIÓN NACIONAL DE FABRICANTES E IMPORTADORES DE PRODUCTOS FITOSANITARIOS AGRICOLAS A.G. AFIPA</t>
  </si>
  <si>
    <t>Junto con saludar,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</si>
  <si>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avance de solicitudes de migraciones</t>
  </si>
  <si>
    <t>Junto con saludar, informamos a usted Se consulto al departamento de empresa en un día y se puede indicar que 795093 se encuentra despachado correo para que firmen la migración y 173030 se envió correo con observaciones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</si>
  <si>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Las reuniones de directorio es obligatorio subirlas a la página o sólo las asambleas de socios</t>
  </si>
  <si>
    <t>Junto con saludar, le comento que las actas de las reuniones de directorio deben ser remitidas a la División de Asociatividad y Cooperativas en los casos que las mismas tuvieran relación con la incorporación o expulsión de socios o socias de la asociación gremial.   Atentamente,   Sistema Integral de Información y Atención Ciudadana (SIAC). Subsecretaría de Economía y Empresas de Menor Tamaño.  https://www.economia.gob.cl/  https://siacciudadano.economia.cl/</t>
  </si>
  <si>
    <t>GPT Solicita certificado de vigencia de COLEGIO TÉCNICOS PARAMÉDICOS IV REGIÓN A.G. - CTP-IV R A.G.</t>
  </si>
  <si>
    <t>GPT Solicita informar situaciones que ocurren en COLEGIO DE ARTETERAPEUTAS DE CHILE A.G.</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</si>
  <si>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</si>
  <si>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</si>
  <si>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avance ingreso presentado en enero</t>
  </si>
  <si>
    <t>Junto con saludar, informamos a usted Se le informo al abogado a cargo de su ingreso de su llamada para que tenga presente al momento de revisar los antecedentes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</si>
  <si>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trámite de migración de empresa</t>
  </si>
  <si>
    <t>Junto con saludar, informamos a usted que, deberá ingresar a www.registrodeempresasysociedades.cl,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Gregoria Pérez Torres Sistema integral de Información y Atención Ciudadana (Siac) Subsecretaría de Economía y Empresas de Menor Tamaño https://www.economia.gob.cl/ https://siacciudadano.economia/</t>
  </si>
  <si>
    <t>Hola Buenos días!  Me presento mi nombre es Claudia Gallardo Mateluna, soy presidenta de la Cooperativa pesquera Mujeres Bravas del Mar de Caldera (COPEMBRA). Nos conformamos en Octubre del 2021. Estamos muy moivadas y organizando hacer nuestra primera junta general de socias, por lo que nos ha aparecido algunas dudas:   1.- según la ley, debemos invitar de forma formal a nuestras socias; a través de correo electrónico, pero queríamos saber si podría ser un canal formal, el Whatsapp de la misma cooperativa, donde todas las socias continuamente ven sus mensajes.   2.- La ley también dice que debamos publicar la invitación en un diario ubicado en el domicilio social. En Caldera, no existe un diario de difusión oficial, por lo que pensamos que podría ser una buen forma de publicar,  la red social de la Municipalidad de Caldera. ¿Es posible publicar en este medio de acceso a toda la comunidad?   quedamos atentas a sus respuestas   Muchas gracias  Saludos   Claudia</t>
  </si>
  <si>
    <t>Junto con saludar, le agradecemos su interés, le comento, las citaciones deben realizarse entre 15 a 5 días hábiles antes a la fecha de la reunión.    No son válidos los medios de citación por redes sociales, es decir, whatsapp, facebook u otra red social. Esto porque no son aceptados como medios de prueba ante tribunales.    Cuando envíen la información le recomiendo que pueda explicar en una cartita introductoria el tema del diario, pero hay formas de suplir esa situación, una forma puede efectivamente ser usando lo que la municipalidad pueda poner a su disposición, además de eso, también pueden enviar la citación mediante correo electrónico a las socias. En el caso de que no todas tengan correo, pueden también entregar una citación por mano, esto es, entregarles la citación física contra firma, es decir, que la socia al momento de recibirla pueda dejar constancia de lo mismo en una planilla con el nombre, día y hora de recepción y por supuesto poniendo su firma.    Toda la documentación puede enviarse mediante la SEREMI de la región o  en medios digitales a través del correo oficinadepartesgd@economia.cl.    Atentamente,  División de Asociatividad  Sistema Integral de Información y Atención Ciudadana (SIAC).  Subsecretaría de Economía y Empresas de Menor Tamaño.  https://www.economia.gob.cl/  https://siacciudadano.economia.cl/</t>
  </si>
  <si>
    <t>GPT Consulta por ingreso de documentos de CÁMARA ADUANERA DE CHILE - ASOCIACIÓN GREMIAL</t>
  </si>
  <si>
    <t>Junto con saludar, le informo que la documentación fue derivada a DAES, al abogado Sr. Pablo Cartagena, correo pcartagena@economia.cl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</si>
  <si>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Buenas tardes,  Escribo porque como Asociación Gremial nececitamos realizar la rendición de cuentas. Le agradecería nos pueda informar sobre el procedimiento a seguir. Con respecto a la directiva, necesitamos hacer una actualización. He encontrado la opción de "actualización de número de socios", pero no de la directiva. Si es que nos pudiera guiar en el proceso de actualizacion de directiva. Muchas gracias.</t>
  </si>
  <si>
    <t>Junto con saludar, informamos a ud que a fin de poder entregar un pronunciamiento respecto de lo descrito, le comento que puede ingresar la documentación de la asociación a través de partes del Ministerio en Santiago, a través de la SEREMI de economía regionales en físico (papel), o través del mail oficinadepartesgd@economia.cl en formato digital,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</si>
  <si>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Junto con saludar, informamos a usted Se consulto al encargado de su ingreso y este será revisado durante la próxima semana y posteriormente saldrá oficio dirigido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</si>
  <si>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CÁMARA DE COMERCIO DE ANDACOLLO ASOCIACIÓN GREMIAL</t>
  </si>
  <si>
    <t>Junto con saludar, informo que se encuentra en trámite la documentación ingresada el 05 de enero 2022, derivada a Registro ID. 197699.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</si>
  <si>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certificado de vigencia de COLEGIO NACIONAL DE ENTRENADORES DE VOLEIBOL DE CHILE ASOCIACION GREMIAL - CONEVOCH</t>
  </si>
  <si>
    <t>GAA La solicitante, socia de la Coordinadora Regional de Recolectores y Recolectoras de la 8° región AG., ingresa los siguientes antecedentes: 1.-Acta de asamblea del 28/09/2021 2.-Acta de asamblea del 18/012022 3.-Nómina de asistentes a la asamblea</t>
  </si>
  <si>
    <t>Junto con saludar le informo que los antecedentes presentados por usted e ingresados a través de oficina de partes, ya han sido derivados a daes para su revisión por el área legal de la división en un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</si>
  <si>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refiere que tiene una E.I.R.L. y que necesita cambiarla a una SpA. Consulta como hacerlo y cual es el costo para hacer ésta transformación.</t>
  </si>
  <si>
    <t>Junto con saludar, informamos a usted señora Carolina, una vez revisado el rut de empresa presentado por usted, se comprueba que fue constituido en el CBR. Se le aconseja consultar con un abogado para realizar la migración por la que está consultando.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</si>
  <si>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refiere que necesita comunicarse con una asesora del Ministro con quién converso ayer.</t>
  </si>
  <si>
    <t>Junto con saludar, informamos a usted don Maximiliano comunicarse con Ximena Gonzalez 224733409 secretaria de gabinete quien lo puede comunicar con Riola Polanco.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</si>
  <si>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venezolano consulta si su madre quién lo visitará en el próxímo mes necesitará visa para entrar a Chile.</t>
  </si>
  <si>
    <t>Junto con saludar y explicando que consultaremos junto con usted al Servicio Nacional de Turismo (Sernatur). Nos comunicamos telefónicamente y el ejecutivo que lo atiende le explica que que no es necesaria la visa de visita de su madre y se señala cuales son los cuatro requisitos ineludibles para entrar al país. Le recuerdo que se le recomendó entrar a la página Chile.travel.medidas donde podrá resolver todas sus dudas.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</si>
  <si>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Excuse, I have thought and have removed the message  dfgdlfg2131.32  https://howytooutoknowb.fun/map.php</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</si>
  <si>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</si>
  <si>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Save a hundred dollars every month to transfer your domains, hosting on NameCheap. It is an Official Offer of NameCheap, and the offer is valid until 28 Feb 2022.    Domain Transfer Offers:  .Com &lt;&gt;0% Off - $6.98 Only with 1 Year Renewal]  .Net &lt;&gt;9% Off - $8.48 Only with 1 Year Renewal]  .Org &lt;&gt;5% Off - $8.48 Only with 1 Year Renewal]  See more domain extensions offer here: https://itwise.link/nc-transferweek    Hosting Transfer Offers:  Shared Hosting - Steller Plus &lt;&gt;5% Off - $23.88 for 1 Year]  -Unlimited Website  -Unlimited SSD Storage  -Unlimited Bandwith  -Unlimited Email  -Free CDN  -Free Comodo SSL  -Auto Backup tools  Get it Here: https://itwise.link/nc-transferweek    WordPress Hosting Transfer Offers:  EasyWP Starter - &lt;&gt;0% Off - $17.44 for 1 Year]  -10GB SSD Storage  -50GB Bandwidth  -3X faster than traditional hosting  -Hosted on Namecheap Cloud  -Easy backups and restores  -Transfer in under 90 seconds  Get it Here: https://itwise.link/nc-transferweek    # All Plan with 30Days money-back guarantee  # After Purchase, chat with support. They will transfer your Domains, Hosting, WordPress site. You do not need to worry about the transfer.</t>
  </si>
  <si>
    <t>Hola, en el formulario de constitución de empresas por Internet existe un error en la base de datos que contiene mi nombre, favor actualizar según los datos del registro civil ya que esto me impide formalizar un negocio. Mi nombre es Alfonso Abraham González Rivas 18068171k</t>
  </si>
  <si>
    <t>Junto con saludar, le Informamos que es necesario que nos envíe una solicitud de apoyo al siguiente enlace http://osticket.economia.cl/open.php?&amp;lang=es_es indicando el número de atención que está llenando y adjuntando una foto de su cédula de identidad por ambos lados.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</si>
  <si>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ingreso de documentación modificación estatutos de CAMARA DE LA INNOVACION FARMACEUTICA DE CHILE, ASOCIACION GREMIAL- CIF</t>
  </si>
  <si>
    <t>Junto con saludar, informo que se encuentra en trámite en legal, ingreso ID 201233 de fecha 28 de enero 2022, se le dará prioridad, el tiempo del trámite es de 90 días hábiles.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</si>
  <si>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Consultar como enviar documentación de COOPERATIVA DE TRABAJO LIKEN</t>
  </si>
  <si>
    <t>Junto con saludar, le informo se encuentra pendiente de respuesta oficio de fecha 08 .05. 2020.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</si>
  <si>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ingreso de documentación de COOPERATIVA CAMPESINA ASOCIACION DE APICULTORES DE ALHUE LIMITADA</t>
  </si>
  <si>
    <t>Junto con saludar, informo que se despacho Ordinario que emite pronunciamiento sobre Junta General de Socios. Se adjunta copia.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</si>
  <si>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certificado de vigencia de  ASOCIACIÓN GREMIAL DE LADRILLEROS ARTESANALES DE LA REGIÓN METROPOLITANA</t>
  </si>
  <si>
    <t>Junto con saludar, se hace entrega de certificado solicitado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</si>
  <si>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ingresos pendientes AG</t>
  </si>
  <si>
    <t>Junto con saludar, informamos a usted Su ingreso fue revisado y esta pronto va salir oficio al correo electrónico de la persona que realizo la presentación, puede obtener certificado es nuestra pagina web, 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</si>
  <si>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actualización de certificado de vigencia de ASOCIACIÓN GREMIAL DE DUEÑOS DE TAXIBUSES URBANO DE LOS ÁNGELES</t>
  </si>
  <si>
    <t>Junto con saludar, le informamos a ud, En atención a su consulta realizada el día  28 de  febrero 2022 a nuestras Oficinas SIAC Sistema Integral de Información y Atención Ciudadana) del Ministerio de Economía, Fomento y Turismo, su presentación fue ingresada con el  ID 189478 el 17 de enero 2022 y fue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</si>
  <si>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para actualizar directorio de COLEGIO PROFESIONAL DE TÉCNICOS DE FÚTBOL DE CHILE -ASOCIACIÓN GREMIAL</t>
  </si>
  <si>
    <t>Junto con saludar, le informamos a ud,  En atención a su consulta realizada el día  28 de  febrero 2022 a nuestras Oficinas SIAC Sistema Integral de Información y Atención Ciudadana) del Ministerio de Economía, Fomento y Turismo, su presentacion fue ingresada con el  ID 204772 el 25 de febrero 2022 y fue derivado a DAES para su tramitación y posterior respuesta, el plazo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</si>
  <si>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documentos para actualizar directorio de de ASOCIACIÓN GREMIAL DE MICROEMPRESARIOS CRECIMIENTO SOLIDARIO - CRESOL A.G.</t>
  </si>
  <si>
    <t>Junto con Saludar, le informamos a ud., En atención a su consulta realizada el día  28 de  febrero 2022 a nuestras Oficinas SIAC Sistema Integral de Información y Atención Ciudadana) del Ministerio de Economía, Fomento y Turismo, que su presentación fue ingresada con el  ID 194615 el 09 de diciembre 2022 y fue derivado a DAES para su tramitación y posterior respuesta. La próxima semana esta disponible su emisión.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</si>
  <si>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solicitud reactivación de ASOCIACIÓN GREMIAL DE LADRILLEROS ARTESANALES DE LA REGIÓN METROPOLITANA</t>
  </si>
  <si>
    <t>Junto con saludar, le informo a ud, En atención a su trámite realizado el día  28 de  febrero 2022 en nuestras Oficinas SIAC Sistema Integral de Información y Atención Ciudadana) del Ministerio de Economía, Fomento y Turismo, su presentación fue ingresado con el  ID 49822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</si>
  <si>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audiencia con Jefe de DAES, actualizar directorio para presentar al banco de COOPERATIVA DE SERVICIOS INTEGRALES MULTIACTIVA TIEMPOS NUEVOS LIMITADA</t>
  </si>
  <si>
    <t>Junto con saludar, le informo que debe contactarse con secretaria de DAES, Sra. Georgina Figueroa, correo electrónico gfigueroa@economia.cl, la documentación ingreso el 14 de febrero 2022, derivada a legal ID 203274.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</si>
  <si>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como obtener certificado especial de una AG</t>
  </si>
  <si>
    <t>Junto con saludar, le informo a ud que debera solicitar por escrito lo requerido y adjuntar documentacion necesaria para ver si se puede realizar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César Contreras Muñoz Sistema integral de Información y Atención Ciudadana (Siac)  Subsecretaría de Economía y Empresas de Menor Tamaño .  https://www.economia.gob.cl/  https://siacciudadano.economia/</t>
  </si>
  <si>
    <t>Consulta por respuesta a ingreso de documentación de  COOPERATIVA CAMPESINA PINTUE (COCAPIN) LIMITADA, con fecha 09 de noviembre 2021</t>
  </si>
  <si>
    <t>Junto con saludar, le comento que el ingreso se encuentra con la contadora María Loreto Vivanco. Puede llamar al teléfono 224733454 y solicitar hablar directamente con ella.    Atentamente,  División de Asociatividad  Sistema Integral de Información y Atención Ciudadana (SIAC).  Subsecretaría de Economía y Empresas de Menor Tamaño.  https://www.economia.gob.cl/  https://siacciudadano.economia.cl/</t>
  </si>
  <si>
    <t>GPT Consulta por ingreso de documentación constitución  ASOCIACION GREMIAL DEFENSORIA DEL PUEBLO - DEFENSORIA DEL PUEBLO A.G., no se puede solicitar certificado de vigencia</t>
  </si>
  <si>
    <t>Junto con saludar, le informo, se envió oficio que formula observaciones a la constitución y al estatuto social, Ordinario N° 3285 de fecha 23 de septiembre 2021.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</si>
  <si>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Junto con saludar, informamos a usted Su ingreso sera revisada durante esta semana y durante la próxima sera enviado oficio al correo electrónico de la persona que realizo la presentación, de igual manera puede revisar nuestra pagina web para poder sacar certificado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</si>
  <si>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GREMIAL DE COMERCIANTES PANAMERICANA SUR</t>
  </si>
  <si>
    <t>Junto con saludar, le informo a ud, En atención a su consulta realizada el día  22 de  febrero 2022 a nuestras Oficinas SIAC Sistema Integral de Información y Atención Ciudadana) del Ministerio de Economía, Fomento y Turismo, su presentación fue ingresada con el  ID 200448 el 24 de enero 2022  y derivado a DAES para su tramitación y posterior respuesta, el tiempo de respuesta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</si>
  <si>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constitución cooperativa</t>
  </si>
  <si>
    <t>Junto con saludar,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Pérez 224733833 cperez@economia.cl, con quien puede pedir orientación y realizar consultas, como tipos de cooperativas, mínimos de socios, capital, requisitos de terreno y solicitar modelos de estatutos.  Para revisar guía para constituir cooperativa, ley general y página de Asociatividad y cooperativas. https://asociatividad.economia.cl/  Finalmente, envió enlace del portal de transparencia https://www.portaltransparencia.cl/PortalPdT/ingreso-sai-v2?idOrg=undefined para solicitar la información requerida por usted sobre estado financieros de las cooperativas.  Ante cualquier dificultad no dude en contactarnos a los siguientes números telefónicos 224733860-224733461-224733785-224733810.  Atentamente,  César Contreras Muñoz Sistema integral de Información y Atención Ciudadana (Siac)  Subsecretaría de Economía y Empresas de Menor Tamaño.  https://www.economia.gob.cl/  https://siacciudadano.economia.cl/</t>
  </si>
  <si>
    <t>GAA La solicitante ingresa los siguientes antecedentes  de constitución de la Asociación Gremial de APR de la Provincia de Melipilla: 1.-Acta de constitución 2.-Estatutos 3.-Nómina de socios 4.-Extracto</t>
  </si>
  <si>
    <t>Junto con saludar, informo a usted que los antecedentes ingresados a través de Oficina de Partes han sido derivados a la división de asociatividad (daes) para su revisión y aprobación en el plazo de 30 días hábiles. El extracto estará disponible en el plazo de 10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</si>
  <si>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refiere que el Servicio de Impuestos Internos  (SII)  no la ha calificado como pequeña empresa. Está fue constituida hace una semana . Consulta que hacer.</t>
  </si>
  <si>
    <t>Junto con saludar y en respuesta a su consulta, informo lo siguiente: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(adjunto instructivo),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</si>
  <si>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ingreso de documentación actualización certificado de vigencia de ASOCIACIÓN GREMIAL DE INDUSTRIALES DE MALLECO Y CAUTIN, ASIMCA"</t>
  </si>
  <si>
    <t>Junto con saludar, le informo, documentación fue ingresada el 10 de enero 2021, ID 198264,el  trámite es de 30 días hábiles. Los certificados se obtienen en nuestra pagina web,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</si>
  <si>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reunión con abogado Sr. Cesar Hachim, temas legales de la COOPERATIVA DE SERVICIOS DE VERANEO LONQUIMAY</t>
  </si>
  <si>
    <t>Junto con saludar, le informo contacto de abogado Sr. Cesar Hachim, correo electrónico chachim@economia.cl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</si>
  <si>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actualizado de ASOCIACIÓN NACIONAL DE FABRICANTES E IMPORTADORES DE PRODUCTOS FITOSANITARIOS AGRICOLAS A.G. AFIPA, documentación fue ingresada en agosto 2021</t>
  </si>
  <si>
    <t>Junto con saludar, informo que certificado de vigencia, estará disponible para la próxima semana.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</si>
  <si>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dirección para enviar documentación de COOPERATIVA CAMPESINA SANTA ESTELA LIMITADA</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</si>
  <si>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</si>
  <si>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documentos de COOPERATIVA DE AGUA POTABLE Y ALCANTARILLADO DE HIERRO VIEJO, para actualización de directorio</t>
  </si>
  <si>
    <t>Junto con saludar, le informo  documentación ingreso el 29 de diciembre 2021, ID 196844, derivado al abogado Sr. Cesar Hachim, correo electrónico  hachim@economia.cl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</si>
  <si>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constitución  de  COOPERATIVA GRICOLA HUERTO FRUT LLAMUCO LIMITADA</t>
  </si>
  <si>
    <t>Junto con saludar, le informo que dicha cooperativa no se encuentra constituida, tiene observaciones que deben subsanar. Se adjunta oficio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224733785 - 224733860-224733461 - 224733810 Atentamente, Gregoria Pérez Torres Sistema integral de Información y Atención Ciudadana (Siac) Subsecretaría de Economía y Empresas de Menor Tamaño https://www.economia.gob.cl/ https://siacciudadano.economia.cl/</t>
  </si>
  <si>
    <t>GAA El solicitante consulta por correo que llego desde registro empresas.</t>
  </si>
  <si>
    <t>Junto con saludar y luego de comunicarnos con la encargada de registros y sociedades han quedado aclaradas las dudas presentadas por usted. No obstante si necesita comunicarse nuevamente no dude en contactarnos a los siguientes teléfonos: 224733785 - 224733860-224733461-224733810.  Atentamente,  Gemita Ampuero  Alegría Sistema integral de Información y Atención Ciudadana (Siac)  Subsecretaría de Economía y Empresas de Menor Tamaño. https://www.economia.gob.cl/ https://siacciudadano.economia.cl/</t>
  </si>
  <si>
    <t>GPT Consulta como enviar documentación y contacto de capacitadores de ASOCIACIÓN DE ARMADORES E INDUSTRIALES PESQUEROS DE LA TERCERA Y CUARTA REGIONES A.G. - "ASIPAC"</t>
  </si>
  <si>
    <t>Junto con saludar, en relación a su consulta, se le dará los contactos de los capacitadores de la División de Asociatividad del Ministerio de Economía-,  en todo lo relacionado con asociaciones gremiales como cooperativas; a continuación los contactos de los profesionales: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</si>
  <si>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La solicitante, socia de la Cooperativa El Bosque de Castilla consulta por correo electrónico para enviar archivos a la daes.</t>
  </si>
  <si>
    <t>Junto con saludar le comparto el correo electrónico oficinadepartesgd@economia.cl. Puede enviar los antecedentes en un sólo PDF, el que será remitido a la división de Asociatividad en el curso del día.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</si>
  <si>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por ingreso pendiente constitución AG</t>
  </si>
  <si>
    <t>Junto con saludar, informamos a usted Se consulto a la persona encargada y se envió oficio por observaciones a su constitución el cual debe ser respondido para seguir tramites de constitución, se adjunta copia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</si>
  <si>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consulto por su ingreso a la persona encargada y saldrá durante la próxima semana oficio dirigido al correo electrónico de la persona que realizo la presentación. Con respecto a nuestros canales para presentar reclamos lo puede realizar por la pagina web de economia.gob.cl icono contáctenos, en nuestros libros de reclamos y felicitaciones que se encuentran en cada una de nuestras oficinas o una presentación formal ingresada al ministerio.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</si>
  <si>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constitución cooperativa</t>
  </si>
  <si>
    <t>Junto con saludar, informamos a usted  Su presentación esta en proceso de revisión y saldrá dentro de los próximos días un oficio dirigido al correo electrónico de la persona que realizo el ingreso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</si>
  <si>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Revisado sistema se puede indicar que los ingresos de los años pasados con respecto a constitución y elecciones posteriores fueron registradas y se encuentra presentación de febrero 2020 a la espera de revisión legal, dentro del plazo establecido de 30 días hábiles desde el día del ingreso, se adjuntan oficios anteriores.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</si>
  <si>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le informo a la persona a cargo de su ingreso de su llamada, la presentación será revisada en los próximos días y saldrá un oficio dirigido al correo electrónico de la persona que realizo el ingreso.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</si>
  <si>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contable de COOPERATIVA CAMPESINA MALALHUE LIMITADA</t>
  </si>
  <si>
    <t>Junto con saludar, informamos a usted En atención a su consulta realizada el día  01 de  marzo  2022 a nuestras Oficinas SIAC Sistema Integral de Información y Atención Ciudadana) del Ministerio de Economía, Fomento y Turismo, le informo que fue ingresado con el  ID 191066 con fecha 11 de noviembre 2021, y derivado a DAES para su tramitación, se encuentra pendiente de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</si>
  <si>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ingreso pendiente de septiembre 2021</t>
  </si>
  <si>
    <t>Junto con saludar, informamos a usted Se consulto a la persona encargada de su presentación y saldrá oficio en forma prioritaria a mas tarde este día viernes al correo electrónico dela persona que realizo el ingreso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</si>
  <si>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trámite de modificación de empresa SpA creada en sistema simplificado</t>
  </si>
  <si>
    <t>Junto con saludar, informamos a usted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Una vez hecha la modificación y subido los documentos a la página, todos los socios deben firmar con Firma Electrónica Avanzada. Si no cuentan con ella, anote el “N° de Atención” y firme ante un Notario. En caso que los socios hayan designado mandatario para suscribir los formularios, el mandatario deberá firmar ante notario. Una vez hecho esto quedará completamente Modificada.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</si>
  <si>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 fecha 8 de julio de 2021, ingresé la solicitud de saneamiento 4231978. Después de varios meses su servicio me respondió con una negativa y se me instó a volver a ingresar la información. La nuevo solicitud tiene por número 4763134, firmada digitalmente en notaría el 11 de enero de este año 2022. Habiendo transcurrido casi dos meses, aún no se procede a revisar mi solicitud, impidiéndome realizar cualquier gestión con mi empresa y lo necesito hacer con urgencia. Agradeceré su atención y su pronta gestión.</t>
  </si>
  <si>
    <t>Junto con saludarle y en respuesta a su reclamo en la que nos indica lo siguiente:   Con fecha 8 de julio de 2021, ingresé la solicitud de saneamiento 4231978. Después de varios meses su servicio me respondió con una negativa y se me instó a volver a ingresar la información. La nuevo solicitud tiene por número 4763134, firmada digitalmente en notaría el 11 de enero de este año 2022. Habiendo transcurrido casi dos meses, aún no se procede a revisar mi solicitud, impidiéndome realizar cualquier gestión con mi empresa y lo necesito hacer con urgencia. Agradeceré su atención y su pronta gestión.   Informamos que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saneamiento.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</si>
  <si>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ingreso de documentación, reforma estatutos de ASOCIACIÓN CHILENA DE EMPRESAS DE CONTROL DE PLAGAS ASOCIACIÓN GREMIAL - ACHICPLA A.G</t>
  </si>
  <si>
    <t>Junto con saludar, informamos a usted En atención a su consulta realizada el día  01 de  marzo 2022 a nuestras Oficinas SIAC (Sistema Integral de Información y Atención Ciudadana) del Ministerio de Economía, Fomento y Turismo, le informo que fue ingresado con el  ID 197919    y derivado a DAES - Legal para su tramitación y posterior respuesta, el tiempo del trámite es de 90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</si>
  <si>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informar situación anómala que ocurre en ASOCIACION GREMIAL TAXIS NUEVO PUDAHUEL - AGTNP</t>
  </si>
  <si>
    <t>Junto con saludar, informamos a usted,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</si>
  <si>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El solicitante, socio de la Cooperativa Tasacoop, indica que de acuerdo al plazo legal de respuesta de un oficio enviado a la cooperativa, ésta debería estar ya respondida.</t>
  </si>
  <si>
    <t>Junto con saludar le informo que realizada la búsqueda solicitada por usted, la cooperativa Tasacoop no ha respondido el oficio enviado.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</si>
  <si>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secretaria de la AG., Persa Teniente Cruz, consulta por certificado de vigencia de la asociación .Los antecedentes se ingresaron en diciembre del 2021</t>
  </si>
  <si>
    <t>Junto con saludar le informo que revisado el sistema se observa que hay un oficio que llegará en breve plazo a la AG, en el que se le informará que es lo que hay que subsanar. Una vez respondido se otorgará el certificado de vigencia con el nuevo directorio.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</si>
  <si>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presidente de la AG., Servicio Evangélico para el Desarrollo informa que ingreso antecedentes de cambio de directorio los primeros días de febrero. Consulta cuando estará disponible el certificado de vigencia con el nuevo directorio.</t>
  </si>
  <si>
    <t>Junto con saludar le informo que el plazo de revisión de un nuevo directorio es de 30 días hábiles. Por lo que el ingreso de su asociación se encuentra aún en plazo legal de revisión.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</si>
  <si>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Estimados, quisiera consultar respecto al D.S. 160/09 MINECON, en particular por el artículo N°112, sobre la eliminación in situ de TK de combustible líquido mediante inertización y posterior relleno con material inerte. La consulta está asociada a si después de realizar todos los precedimiento de obras civiles para rellenar el tanque, darlo de baje ante la SEC, es posible consutruir sobre losa que cubre al tanque enterrado. En el D.S. 160 no se presenta ninguna restircción.  El caso en particular corresponde a un tanque enterrado que cumplió su vida útil, el titular ha decidio rellenarlo con material inerte para su eliminación, y ahora sobre este desea construír un estanque vertical para mantener el suministro de combustible al proceso.  De antemano muchas gracias por su respuesta. Saludos cordiales</t>
  </si>
  <si>
    <t>Junto con saludar, informamos a usted Con la creación del Ministerio de Energía, el 01 de febrero de 2010, todas las atribuciones normativas y regulatorias en los ámbitos energéticos del país, en particular de los sectores eléctrico y combustibles, fueron traspasadas desde este Ministerio de Economía al nuevo ministerio creado en esa fecha. Por lo anterior, su consulta debería ser realizada ya sea al mismo Ministerio de Energía, o bien, a la Superintendencia de Electricidad y Combustibles, SEC.    Sin otro particular, le saluda atte.  División Jurídica   Sistema Integral de Información y Atención Ciudadana (SIAC). Ministerio de Economía, Fomento y Turismo.   https://www.economia.gob.cl/     https://siacciudadano.economia.cl/</t>
  </si>
  <si>
    <t>GPT Solicita antecedentes para realizar disolución de COOPERATIVA DE VIVIENDA Y SERVICIOS HABITACIONALES VILLA DOCTOR H. VERGARA M. LIMITADA</t>
  </si>
  <si>
    <t>Junto con saludar, informamos a usted En atención a su trámite realizado el día  02 de  marzo 2022 en nuestras Oficinas SIAC Sistema Integral de Información y Atención Ciudadana) del Ministerio de Economía, Fomento y Turismo, le informo que fue ingresado con el  ID 49998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</si>
  <si>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contacto de abogada Srta. Susana Abarca por trámite de disolución de UNIÓN NACIONAL DE ESTETICISTAS (U.N.E.) A.G.</t>
  </si>
  <si>
    <t>Junto con saludar, le informo contacto Secretaria: Sra. Georgina Figueroa, teléfono 224733454 Abogada Srta. Susana Abarca, correo electrónico sabarca@economia.cl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</si>
  <si>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capacitación en cooperativas</t>
  </si>
  <si>
    <t>Junto con saludar, informamos a usted  La información de fechas y postulaciones a capacitaciones de cooperativas de publican asociatividad.economia.cl se puede comunicar con la secretaria de DAES al 224733454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</si>
  <si>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Seleccione Opción</t>
  </si>
  <si>
    <t>GPT Solicita certificado de vigencia de ASOCIACION GREMIAL DE EMPRENDEDORES Y PRODUCTORES DE SAN ANTONIO - AGEPSA</t>
  </si>
  <si>
    <t>GPT Consulta como informar nueva dirección de COOPERATIVA MEDICINA Y SALUD INTEGRAL LIMITADA</t>
  </si>
  <si>
    <t>Junto con saludar, le informo que debe comunicar el cambio de dirección a División de Asociatividad y Economía Social en carta formal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</si>
  <si>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Estimado/a, mi consulta es respecto a los trámites y documentos que se requieren presentar en caso de renuncia de un integrante de la directiva en una asociación gremial. No he podido encontrar nada en los estatutos de nuestra asociación (ANIMACHI) y tampoco en la ley. Quedo atenta, mucha gracias.</t>
  </si>
  <si>
    <t>Junto con saludar, ante su consulta le comento que, por norma general, la carta de renuncia debe ser remitida al directorio de la asociación gremial.     Adicional a lo anterior, es fundamental el revisar el estatuto de la asociación gremial, toda vez que en el tal debe estar presente el proceso de renuncia particular establecido.  Finalmente, si la renuncia la realiza un miembro del directorio, es necesario el remitir el acta de la sesión de directorio en la cual se designe al suplente.    Atentamente,   División de Asociatividad  Sistema Integral de Información y Atención Ciudadana (SIAC).  Subsecretaría de Economía y Empresas de Menor Tamaño.  https://www.economia.gob.cl/ https://siacciudadano.economia.cl</t>
  </si>
  <si>
    <t>ccm  consulta por reclamo por cuotas de crédito de financoop</t>
  </si>
  <si>
    <t>Junto con saludar, informamos a usted Debe realizar reclamo formal indicando el problema y en lo posible adjuntando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</si>
  <si>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cambiar dirección de COOPERATIVA MEDICINA Y SALUD INTEGRAL LIMITADA</t>
  </si>
  <si>
    <t>Junto con saludar, informo que debe ingresar documento que indique nueva dirección.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</si>
  <si>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</si>
  <si>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créditos y beneficios para su empresa</t>
  </si>
  <si>
    <t>Junto con saludar, informamos a usted  Se recomienda contactar directamente a Sercotec para ver los próximos proyectos y concursos que se realizaran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</si>
  <si>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DE SERVICIOS DE VERANEO, RECREACION Y DESCANSO SIAM DI TELLA LTDA.</t>
  </si>
  <si>
    <t>GPT Consulta por ingreso de documentación de COOPERATIVA DE SERVICIOS DE VERANEO, RECREACION Y DESCANSO SIAM DI TELLA LTDA.</t>
  </si>
  <si>
    <t>Junto con saludar, indico que documentación fue designada a abogado don Cesar Hachim, correo electrónico chachim@economia.cl, secretaria DAES Sra. Georgina Figueroa, teléfono 224733454.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</si>
  <si>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documentos pendientes para actualizar AG por que cree que han pedido muchos documentos distintos en cada oficio</t>
  </si>
  <si>
    <t>Junto con saludar, informamos a usted  Se solicita atención de abogado y es atendido en forma presencial por Santiago Undurraga y le explica los pasos a seguir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</si>
  <si>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GOT SOLICITA CONTACTO FUNCIONARIOS DE FOMENTO, TEMA COOPERATIVA</t>
  </si>
  <si>
    <t>Junto con saludar, en relación a su consulta, se le dará los contactos de los capacitadores de la División de Asociatividad del Ministerio de Economía-, quienes les pueden ayudar en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</si>
  <si>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ASOCIACIÓN GREMIAL DE ORGANISMOS TÉCNICOS DE CAPACITACIÓN DE CHILE A.G.- AGMO A.G. - AGMO, para actualizar directorio</t>
  </si>
  <si>
    <t>Junto con saludar, informamos a usted En atención a su consulta realizada el día  02 de  marzo 2022 a nuestras Oficinas SIAC Sistema Integral de Información y Atención Ciudadana) del Ministerio de Economía, Fomento y Turismo, le informo que fue ingresado con el  ID 196305 el 23 de diciembre 2021 y derivado a DAES para su tramitación y posterior respuesta, la próxima semana estará disponible para su emisión.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</si>
  <si>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recursos jerárquicos presentados</t>
  </si>
  <si>
    <t>Junto con saludar, informamos a usted  Se realizo consulta con oficina de partes por los números de ingreso presentados, al no ser encontrados se procedo a devolver al llamado y explicar situación.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</si>
  <si>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estatutos de ASOCIACION GREMIAL DE LOS MEDIANOS Y PEQUEÑOS INDUSTRIALES Y SERVICIOS DE PRODUCTOS QUIMICOS Y PLASTICOS "APIQUIM"</t>
  </si>
  <si>
    <t>Junto con saludar, se indica como obtenerlo, debe ingresar a  la pagina web asociatividad.economia.cl DAES DIGITAL- solicitar certificado estatutos.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</si>
  <si>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ingreso presentado por reclamo</t>
  </si>
  <si>
    <t>Junto con saludar, informamos a usted Su presentación fue ingresada con el número Id184271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</si>
  <si>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El solicitante socio de la Cooperativa de Ahorro y Crédito Endógena Mapuche refiere que ingresaron antecedentes el 08/11/21 y que aún no reciben respuesta.</t>
  </si>
  <si>
    <t>Junto con saludar le informo que el ingreso por el que está consultando ha sido incorporado al expediente administrativo que mantiene la división (daes) sobre su cooperativa. En los próximos días se le hará llegar un oficio respaldando ésta información.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</si>
  <si>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por ingreso presentado</t>
  </si>
  <si>
    <t>Junto con saludar, informamos a usted Su presentación fue ingresada con el número Id184670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</si>
  <si>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GREMIAL DE COMERCIANTES Y EMPRESARIOS DE LA COMUNA DE SALAMANCA - "ACESA A.G.", para actualizar directorio</t>
  </si>
  <si>
    <t>Junto con saludar, informamos a usted En atención a su consulta realizada el día  22 de  febrero 2022 a nuestras Oficinas SIAC Sistema Integral de Información y Atención Ciudadana) del Ministerio de Economía, Fomento y Turismo, le informo que fue ingresado con el  ID 201622, el 01 de febrero 2022,  y derivado a DAES para su tramitación y posterior respuesta, el trámite tiene plazo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</si>
  <si>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solicitante, en nombre de su padre socio de la Cooperativa de Servicios Plazas Techadas del Persa Bío Bío refiere que por no pago de gastos comunes la directiva vendió el local sin autorización. Ingresa los antecedentes de propiedad del local y solicita revisión desde el decoop.</t>
  </si>
  <si>
    <t>Junto con saludar, y a fin de poder entregar un pronunciamiento respecto de lo descrito, es necesario que se ingrese un requerimiento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</si>
  <si>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GAA La solicitante refiere que se ha comunicado con COOP AHORRO cuya local se encuentra en la calle Matías Cousiño s/n. Ella ha solicitado un préstamo para lo cual le han pedido un depósito de $250.000 y ahora le piden algo más para tramitar el pedido de la usuaria. Consulta que debe hacer.</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</si>
  <si>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</si>
  <si>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GAA El solicitante refiere que esta en sociedad en un SpA. Otorgaron todos los poderes de administración a un tercero quién no les entrega la información que se le solicita. La pidió en el SII y luego por Ley de Transparencia cuyo resultado lo ha alarmado. Consulta que hacer.</t>
  </si>
  <si>
    <t>Junto con saludar, informamos a usted en primer lugar nos hemos comunicado con una funcionaria de Tu Empresa quién le ha explicado en que situación se encuentra. Se le ha indicado que haga un ticket dirigido a Registro Empresas y Sociedades cuya respuesta se la dará el área legal del departamento.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</si>
  <si>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señala que es accionista de un empresa. El Servicio de Impuestos Internos (SII) le ha indicado que deberá llenar y presentar el formulario N° 2127. Consulta que hacer.</t>
  </si>
  <si>
    <t>Junto con saludar, informamos a usted que le recomiendo hacer las consultas de carácter tributario sólo en el Servicio de Impuestos Internos. No obstante se le sugiere hacer un ticket dirigido al área legal de Registro Empresas y Sociedades entrando en registro empresas, consultas, ayuda.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</si>
  <si>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socio de la AG., Defensoría del Pueblo refiere que no ha tenido respuesta a ingreso de constitución. Consulta plazos.</t>
  </si>
  <si>
    <t>Junto con saludar, informamos a usted luego de realizar una búsqueda para responder a su consulta se encuentra y se hace entrega personal el oficio N° 3285 y se le indica que para las dudas de carácter legal las despeje con uno de los abogado a cargo de la redacción del documento entregado. Se entregan los datos del abogado del decoop.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</si>
  <si>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refiere que tiene una empresa y necesita migrar al sistema tradicional del Conservador de Bienes Raíces. Consulta por el procedimiento.</t>
  </si>
  <si>
    <t>Junto con saludar, informo a usted, que  deberá ingresar una solicitud e apoyo a www.registrodeempresasysociedades.cl en http://osticket.economia.cl/open.php?&amp;lang=es_es, informando lo siguiente:  1.-Razón por la que desea emigrar al sistema del CBR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También puede escribirnos a través de nuestro formulario de apoyo en el siguiente link: http://osticket.economia.cl/open.php?&amp;lang=es_es, donde le brindaremos atención especializada.   Ante cualquier duda o dificultad puede contactarnos en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</si>
  <si>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como obtener presupuesto de país</t>
  </si>
  <si>
    <t>Junto con saludar, informamos a usted Para solicitar información de los presupuestos de las diferentes instituciones deberá hacerlo por el portal de transparencia https://www.portaltransparencia.cl/PortalPdT/ o consultar en la entidad si existiera otra forma de obtenerlo.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</si>
  <si>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DE AHORRO Y CREDITO SAN JOAQUIN</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</si>
  <si>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</si>
  <si>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Reitera reclamo en contra la DE AHORRO Y CRÉDITO SAN JOAQUÍN LIMITADA</t>
  </si>
  <si>
    <t>Junto con saludar, informamos a usted En atención a su trámite realizado el día  03 de  marzo 2022 en nuestras Oficinas SIAC Sistema Integral de Información y Atención Ciudadana) del Ministerio de Economía, Fomento y Turismo, le informo que fue ingresado con el  ID 50124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</si>
  <si>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poder responder oficio cooperativa</t>
  </si>
  <si>
    <t>Junto con saludar, informamos a usted Su presentación fue ingresada con el número ID50150 y fue asignada a DAES para su revisión legal. Es atendido por Susana Abarca que le explica el problema existente con los documentos presentados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</si>
  <si>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SOCIEDAD DE FOMENTO AGRÍCOLA DE TEMUCO ASOCIACIÓN GREMIAL,  de fecha 21 de septiembre 2021</t>
  </si>
  <si>
    <t>Junto con saludar, informamos a usted En atención a su consulta telefónica realizada el día  03 de  marzo 2022 a nuestras Oficinas SIAC (Sistema Integral de Información y Atención Ciudadana) del Ministerio de Economía, Fomento y Turismo, le informo que fue ingresado con el  ID 184250 el 21 de septiembre 2021 y derivado a DAES para su tramitación y posterior respuesta, documentación estará disponible la próxima semana.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</si>
  <si>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de COLEGIO DE TÉCNICOS PARAMÉDICOS DE CHILE. AG -CTPDECHILE</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</si>
  <si>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</si>
  <si>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GAA El solicitante ingresa antecedentes de constitución de la AG., N° 769 de Agentes de Fútbo. Consulta plazos.</t>
  </si>
  <si>
    <t>Junto con saludar se le informa que los antecedentes de constitución ingresados por usted ya han sido derivados a la división de asociatividad (daes) quienes en el plazo de 10 días hábiles le entregarán el extracto numerado, timbrado y firmado por el ministerio para presentarlo en el DO y ser publicado dentro del plazo legal.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</si>
  <si>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dirección para enviar documentación de FEDERACIÓN GREMIAL NACIONAL DE PRODUCTORES DE GANADO BOVINO - FEDECARNE F.G.</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</si>
  <si>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</si>
  <si>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contacto abogada Srta. Franchesca Rojas, para dar respuesta a Ordinario N° 892 de 24 de febrero 2022 y  Ordinario N° 4082 de 04 de junio 2020 de COOPERATIVA DE VIVIENDA Y SERVICIOS HABITACIONALES ARAUCANIA</t>
  </si>
  <si>
    <t>Junto con saludar, le informo contacto:  Abogada Srta. Franchesca Rojas, correo electrónico frojasg@economia.cl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</si>
  <si>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contacto de César Hachim</t>
  </si>
  <si>
    <t>Junto con saludar, informamos a usted Para contactar a César Hachim lo puede llamar a 224733538 o llamar a la secretaria DAES Georgina Figueroa 224733454 gfigueroa@economia.cl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</si>
  <si>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GREMIAL DE PROFESIONALES DE CLIMATIZACIÓN Y REFRIGERACIÓN - DITAR CHILE</t>
  </si>
  <si>
    <t>Junto con saludar, le informo que la próxima semana estará disponible certificado de vigencia.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</si>
  <si>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GAA La solicitante, asesora legal de la Cooperativa Cuesta Lo González refiere que ingresaron antecedentes de junta de socios el 27/12/21 y aún no han recibido respuesta. Consulta plazos de respuesta.</t>
  </si>
  <si>
    <t>Junto con saludar y revisado el sistema con la profesional contable a cargo se observa que no se ha enviado el balance a 8 columnas. Le informo que se le hará llegar un oficio con esta observación  y con un plazo definido de respuesta.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</si>
  <si>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asesora legal de la Cooperativa De La Finca Ltda. refiere que realizaron cambio parcial de directorio el 14/01/22. Consulta por la respuesta.</t>
  </si>
  <si>
    <t>Junto con saludar le informo que una vez revisado el sistema con una asesora legal de daes se avisa que se le hará llegar en breve un oficio que ordenará la incorporación a los documentos enviados de otros faltantes como el balance a 8 columnas.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</si>
  <si>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Solicita reunión con Javier Parga para conversar del ingreso Id184750 y de oficios anteriores, y consultas sobre funcionamiento AG por tratarse de nueva administración que no manejamos el tema gremial, en formato virtual idealmente marte o jueves durante las mañana tipo 10 ó después de las 15 hrs.</t>
  </si>
  <si>
    <t>Junto con saludar, te pido que día lunes puedas comunicarte con el teléfono 224733454 y conversar con Georgina Figueroa, con quien podrás solicitar una comunicación directa con el abogado Javier Parga.    Atentamente,  División de Asociatividad Sistema Integral de Información y Atención Ciudadana (SIAC).  Subsecretaría de Economía y Empresas de Menor Tamaño.  https://www.economia.gob.cl/  https://siacciudadano.economia.cl/</t>
  </si>
  <si>
    <t>ccm  consulta por elecciones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</si>
  <si>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</si>
  <si>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COOPERATIVA CAMPESINA MALALHUE LIMITADA</t>
  </si>
  <si>
    <t>Junto con saludar, informamos a usted En atención a su consulta realizada el día  03 de  marzo 2022 a nuestras Oficinas SIAC Sistema Integral de Información y Atención Ciudadana) del Ministerio de Economía, Fomento y Turismo, le informo que fue ingresado con el  ID 191066 el 11 de noviembre 2021 y derivado a DAES para su tramitación y posterior respuesta, contacto fiscalizadora, Srta María Loreto Vivanco, correo electrónico mvivanco@economia.cl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</si>
  <si>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</si>
  <si>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existencia de COOPERATIVA FINANCIERA VISION DE CHILE, le ofrecieron crédito y debía cancelar $ 100.000 para trámites</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</si>
  <si>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</si>
  <si>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GPT  Consulta por existencia de COOPERATIVA FINANCIERA VISION DE CHILE,</t>
  </si>
  <si>
    <t>Junto con saludar, ante su consulta, le comento que la abogada Mónica Ortiz tomará contacto con usted, a fin de conocer de la situación descrita y responder sus dudas.  Si necesita revisar el listado de cooperativas de ahorro lo puede revisar en asociatividad.economia.cl Atentamente,  División de Asociatividad Sistema Integral de Información y Atención Ciudadana (SIAC).  Subsecretaría de Economía y Empresas de Menor Tamaño https://www.economia.gob.cl/  https://siacciudadano.economia.cl/</t>
  </si>
  <si>
    <t>GAA La solicitante, asesora legal de la Cooperativa El Crucero Ltda. informa que tiene un ingreso realizado el 11/01/22. Consulta por plazo de respuesta.</t>
  </si>
  <si>
    <t>Junto con saludar le informo que luego de revisar sistema en busca de a su consulta le aviso que le llegará un oficio en breve plazo a su destino.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</si>
  <si>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Buen día, necesitamos enviarle acuerdo con nuestra Proveedor Maigas Comercial, RUT 99.574.340-k, donde acordamos la forma de pago HASTA 90 DIAS, la validez de este acuerdo especial será de carácter indefinido, se adjunto acuerdo firmado entre ambas partes, es necesario subirlo a algún portal definido o solo esta comunicación? Muchas Gracias</t>
  </si>
  <si>
    <t>Junto con saludar y respondiendo a su consulta, le informo que el acuerdo debe ser registrado en el  Registro de Acuerdos de Plazo de Pago Excepcional (RAPPE) del Ministerio de Economía, a través del formulario que está disponible en el siguiente link (no se sube el documento en pdf):   https://registrodeacuerdos.economia.gob.cl/  En la plataforma podrá encontrar el instructivo en la sección de ayuda del sitio web y el número de soporte en caso que tenga problemas para registrar el acuerdo, el cual es 224733820.  Es importante mencionar, que tiene un plazo de 5 días desde la firma del acuerdo para registrarlo. Una vez que entre a la plataforma es el representante legal que tiene que ingresar con su clave única y habilitar a los usuarios que interactuaran con el registro.  Esperando que haya sido de utilidad la información.  Atentamente   División de Empresas de Menor Tamaño.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</si>
  <si>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</si>
  <si>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DE MICROEMPRESARIOS CRECIMIENTO SOLIDARIO - CRESOL A.G.</t>
  </si>
  <si>
    <t>GPT  Consulta por ingreso de documentos y como solicitar certificado de vigencia de AG</t>
  </si>
  <si>
    <t>Junto con saludar, hago envió de oficio con instrucciones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</si>
  <si>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se informo al abogado a cargo de su ingreso, el cual será revisada en los próximos días, se recomienda revisar sistema para poder obtener certificado cuando sea actualizado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</si>
  <si>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PESQUERA DE CRUSTACEOS LIMITADA</t>
  </si>
  <si>
    <t>ccm  presenta antecedentes de ASOCIACIÓN NACIONAL DEL FOLKLORE DE CHILE A.G. (ANFOLCHI)</t>
  </si>
  <si>
    <t>Junto con saludar, informamos a usted Su presentación fue ingresada con el número ID50248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</si>
  <si>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Requiero conocer el Acta del ministerio de Economía de fecha 12 de Febrero de 1971, en el cual señala las condiciones de adquisición de bienes y activos de Empresa Editora Zig-Zag S.A. El acta de dicha fecha señala que se celebraría un contrato dentro del plazo de 30 días, y en ese contrato se incorpora en un anexo la singularización de los bienes. Sobre la naturaleza del acta, del estudio del diario oficial de los meses de Febrero y Marzo del año 1971, no existe ningún}un decreto o resolución publicada al respecto. Tampoco existe publicación}on en el diario oficial sobre la compra de los derechos. Sobre el contrato, en el acta de fecha 12 de Febrero de 1071 se señala que el contrato definitivo se suscribir}a dentro del plazo de 30 dias. No existe inscripciones en el conservador de bienes ra{ices que den cuenta del contrato en la inscripción.{on de la Editorial.   En suma, requiero conocer el acta ya mencionado y el contrato  de compraventa con su anexo.</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</si>
  <si>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</si>
  <si>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por cambio de nombre empresa</t>
  </si>
  <si>
    <t>Junto con saludar, informamos a usted  La empresa se transformo el año 2020 por lo cual además cambio su nombre, se adjunta acta modificación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</si>
  <si>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solicita información como ingresar documentos constitución AG</t>
  </si>
  <si>
    <t>Junto con saludar, informamos a usted se informo al abogado a cargo de su ingreso, el cual será revisada en los próximos días y será enviado oficio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</si>
  <si>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renuncia como socio a ASOCIACION GREMIAL MINERA METROPOLITANA</t>
  </si>
  <si>
    <t>Junto con saludar, informamos a usted En atención a su trámite realizado el día  04 de  marzo 2022 en nuestras Oficinas SIAC Sistema Integral de Información y Atención Ciudadana) del Ministerio de Economía, Fomento y Turismo, le informo que fue ingresado con el  ID 50259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</si>
  <si>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ingreso se encuentra en revisión legal con abogada Franchesca Rojas 224733525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</si>
  <si>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que en los próximos días se despachará oficio que requiere antecedentes relativos a Junta General de Socios de fecha 24 de enero de 2022 y reitera Oficio Ord. N°1195 de fecha 03 de febrero de 2020.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</si>
  <si>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</si>
  <si>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</si>
  <si>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trámite de modificación de empresa SpA, creada en sistema simplificado</t>
  </si>
  <si>
    <t>Junto con saludar, informamos a usted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Finalmente, y respecto a los medios de comunicación, le informamos que se encuentra disponible  Call Center N°+56 2 2473 3686, ingrese su RUT, OPCIÓN 2 - OPCIÓN 1 y se atendido por un ejecutivo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</si>
  <si>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SOCIEDAD CHILENA DE RADIOLOGÍA ASOCIACIÓN GREMIAL - SOCIEDAD CHILENA DE RADIOLOGÍA A.G.</t>
  </si>
  <si>
    <t>Buenas tardes, me encuentro residiendo en Ecuador hace 13 años, soy chilena de 30 años. Tuve hijos ecuatorianos ya inscritos en el consulado de Chile sin sacar su cédula chilena aún, mi hijo mayor de 12 años se fue a vivir a Chile con mi madre y está tratando de sacar su cédula allá, sin embargo le están solicitando un documento que otorgue que ella es la tutora legal del niño para poder realizar sus trámites esto le está impidiendo realizar varios temas. Por favor deseo saber si está firma digital me sirve para que en Chile se realice el documento notariado de tutor legal de mi hijo residente en Chile y yo firmarlo de manera digital. Muchas gracias</t>
  </si>
  <si>
    <t>Junto con saludarle y en respuesta a su consulta en la que nos indica lo siguiente:   Buenas tardes, me encuentro residiendo en Ecuador hace 13 años, soy chilena de 30 años. Tuve hijos ecuatorianos ya inscritos en el consulado de Chile sin sacar su cédula chilena aún, mi hijo mayor de 12 años se fue a vivir a Chile con mi madre y está tratando de sacar su cédula allá, sin embargo le están solicitando un documento que otorgue que ella es la tutora legal del niño para poder realizar sus trámites esto le está impidiendo realizar varios temas. Por favor deseo saber si está firma digital me sirve para que en Chile se realice el documento notariado de tutor legal de mi hijo residente en Chile y yo firmarlo de manera digital. Muchas gracias.   Informamos que puede firmar electrónicamente un mandato en el extranjero, con firma electrónica avanzada. Sin embargo, sugerimos que consulte directamente las formalidades del mandato que usted debe enviar en el Ministerio de Relaciones Exteriores.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</si>
  <si>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Estimados/as, espero que se encuentren muy bien. He estado buscando información sobre el Consejo de Responsabilidad Social para el Desarrollo Sostenible, pero no logro encontrar datos sobre sus integrantes, informes o número de sesiones. Me gustaría saber si posible acceder a tal información y la vía. Desde ya muchas gracias.</t>
  </si>
  <si>
    <t>Estimado Camilo,   Junto con saludar, en atención a su requerimiento, le informamos que la solicitud de todo tipo de antecedentes debe realizarse acorde a los procedimientos de la Ley N° 20.285 sobre Acceso a la Información Pública.  Para esto debe ingresar a la siguiente plataforma web:  http://www.portaltransparencia.cl  Atentamente, Sistema Integral de Información y Atención Ciudadana (Siac) Subsecretaría de Economía y Empresas de Menor Tamaño. https://www.economia.gob.cl/ https://siacciudadano.economia.cl/</t>
  </si>
  <si>
    <t>WEB 2.0 are strong backlinks for its Domain Authority. I am providing High Domain Authority WEB 2 Contextual/Article Backlinks. If your On-Page SEO is appropriately fixed and your Keyword is medium-hard, you can easily rank your site with Diamond Package.    Types Of Backlink:  -WEB 2.0 Contextual/Article [#100% Dofollow, #DA26-90]  -WEB 2.0 WiKi Contextual/Article [#100% Dofollow, #DA10-17]  -WEB 2.0 Profiles [#90% Dofollow, #DA10-90]  -WEB 2.0 Social BookMark Profile [#5% Dofollow, #DA20-30]  -Social BookMark HQ Profile [#20% Dofollow, #DA40-90]  -High Quality Profile Links [#30% Dofollow, #DA10-65]  -Forum Profile [#100% Dofollow, #DA10-85]  -EDU Profile [#100% Dofollow, #DA30-90]  -High Domain Authority Profile [#40% Dofollow, #DA30-90]    Diamond Package $50 [Limited Time Offer Only $15, 70% Off]  -All Types Of Backlinks  -Contextual/Article Backlink: 150  -Total Backlinks: 1300  -Referring Domain: 1300  -Referring IPs: 1280  -7 URLs &amp; 7 Keywords  -Details Reports: XLSX,CSV,TEXT,PDF    Get this Exclusive Backlink Package for only $15  Get it from FIVERR: https://itwise.link/web2backlink  #1 Freelancing Site, 100% Secure Payment    #It is Limited Time Offer &amp; To Get this Offer, You need to Message me. Simply Copy the Below Text and Send it to me.    "Hi, I was invited by your email on my website, and I want to buy your backlink service at Discounted Price. Send your discount offer."</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</si>
  <si>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</si>
  <si>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GPT Solicita certificado vigencia ASOCIACION GREMIAL RIO JUANCHO</t>
  </si>
  <si>
    <t>GPT Consulta por ingreso de documentos para actualizar certificado de vigencia de ASOCIACIÓN GREMIAL FERIA LIBRE DE MELIPILLA</t>
  </si>
  <si>
    <t>Junto con saludar, informa, documentación se encuentra derivada a registro, ingreso con fecha 02 de febrero 2022 ID 201853, el plazo de emisión de certificado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</si>
  <si>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presentar reclamo contra AG</t>
  </si>
  <si>
    <t>Junto con saludar, informamos a usted para presentar reclamos se debe realizar por escrito en carta formal, explicando las situaciones, adjuntando antecedentes sustentatorios en lo posible.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</si>
  <si>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AGROPECUARIA DE COLONOS RURALES, PANAMERICANA CRUCE DE ARIQUILDA</t>
  </si>
  <si>
    <t>GPT Ingresa documentación de COOPERATIVA DE SERVICIOS DE VERANEO LONQUIMAY LTDA.</t>
  </si>
  <si>
    <t>Junto con saludar, informamos a usted que en atención a su trámite realizado el día  07 de  marzo 2022 en nuestras Oficinas SIAC Sistema Integral de Información y Atención Ciudadana) del Ministerio de Economía, Fomento y Turismo, le informo que fue ingresado con el  ID 50364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</si>
  <si>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solicita certificados empresa spa</t>
  </si>
  <si>
    <t>GPT Solicita contacto capacitadores tema cooperativa</t>
  </si>
  <si>
    <t>Junto con saludar, informamos a usted que el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</si>
  <si>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JSA  Solicita información para activar COOPERATIVA CAMPESINA DE VIÑATEROS, UVERA, VINERAS Y ALCOHOLES DE NINHUE.</t>
  </si>
  <si>
    <t>Junto con saludar, de acuerdo a lo conversado, le informamos que debe realizar una carta formal solicitando indicaciones para reactivar la  COOPERATIVA CAMPESINA DE VIÑATEROS, UVERA, VINERAS Y ALCOHOLES DE NINHUE. Numero de registro (5360), dirigida al jefe de la división de asociatividad y cooperativas el señor José Manuel Enríquez.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</si>
  <si>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ASOCIACIÓN DE TAXIS COLECTIVOS Y TRANSPORTE DE PASAJEROS: MELIPILLA, SAN JOSÉ, BOLLENAR, MALLARAUCO E IBACACHE. A.G. - AGRETACOMBO, para actualización directorio</t>
  </si>
  <si>
    <t>Junto con saludar, informa, documentación se encuentra derivada a registro, ingreso con fecha 22 de diciembre 2021 ID 166102, en los próximos estará disponible certificado de vigencia.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</si>
  <si>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el proceso de actualización de directorio de la ASOCIACIÓN GREMIAL TRABAJADORES CANTEROS Y AFINES</t>
  </si>
  <si>
    <t>Junto con saludar, de acuerdo a lo conversado vía telefónica con la abogada Consuelo Muñoz de la División de Asociatividad y Cooperativas, darán prioridad a su solicitud a la brevedad.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</si>
  <si>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GAA El solicitante refiere que tiene una empresa a la que le han cambiado el nombre. Consulta el procedimiento para que el nombre quede legitimado.</t>
  </si>
  <si>
    <t>Junto con saludar, informamos a usted que el procedimiento en su totalidad y el trámite que deberá hacer en notaria para luego subirlo al sistema.  Ante cualquier duda o dificultad no puede contactarnos en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</si>
  <si>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respuesta a reclamo en contra de la COOPERATIVA DE VIVIENDA COOPVITAL</t>
  </si>
  <si>
    <t>Junto con saludar, le informo que esta semana se despachara oficio con instrucciones a la cooperativa.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</si>
  <si>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por elecciones cooperativa</t>
  </si>
  <si>
    <t>Junto con saludar, informamos a usted se converso con abogada que indico los pasos a seguir y que realice consulta por escrito quedando ingresado con ID50391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</si>
  <si>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Finalmente, se envía contacto de los capacitadores,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24733833.Tambien se adjunta guía para constituir A.G. (paso a paso), para que tome conocimiento y,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</si>
  <si>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como solicitar certificado de vigencia de ASOCIACIÓN GREMIAL DE DIRECTORES Y GUIONISTAS DE CINE Y AUDIOVISUALES DE CHILE - DIRECTORES Y GUIONISTAS DE CINE Y AUDIOVISUALES DE CHILE A.G. - DIRECTORES Y GUIONISTAS DE CHILE A.G.</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</si>
  <si>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</si>
  <si>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se informo al abogado a cargo de su ingreso, el cual será revisada en los próximos días y será enviado oficio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</si>
  <si>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ASOCIACION GREMIAL TAXIS FRECUENTES AEROPUERTO</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</si>
  <si>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</si>
  <si>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como enviar documentación</t>
  </si>
  <si>
    <t>GPT Solicita certificado de vigencia ASOCIACION GREMIAL TAXIS FRECUENTES AEROPUERTO</t>
  </si>
  <si>
    <t>GAA El solicitante refiere que solicito un certificado de disolución de la Cooperativa de Vivienda y Servicios Habitacionales Santa Cruz de la Victoria Limitada. Consulta si ya está disponible.</t>
  </si>
  <si>
    <t>Junto con saludar le informo que revisado el sistema con el abogado encargado de registro el certificado será firmado y enviado a su email durante la tarde de hoy.  Ante cualquier duda o dificultad contáctenos en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</si>
  <si>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certificado de vigencia de COOPERATIVA DE TRABAJO COSTURERAS A TODA MAQUINA</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</si>
  <si>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</si>
  <si>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información sobre proceso de solicitud para reactivar la COOPERATIVA CAMPESINA PINTUE (COCAPIN) LIMITADA.</t>
  </si>
  <si>
    <t>Junto con saludar, de acuerdo a lo conversado vía telefónica, le informamos que su solicitud se encuentra en proceso en el área lega y contable, en lo cual darán prioridad a su requerimiento.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</si>
  <si>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certificado de estatuto de empresa Lágrima de Luna SpA</t>
  </si>
  <si>
    <t>Junto con saludar, hago envió de certificado de estatuto solicitado.  Finalmente, y respecto a los medios de comunicación, le informamos que se encuentra disponible  Call Center N°+56 2 2473 3686 debe ingresar su RUT, luego opció 2 - opción 1, le contestará su consulta un ejecutivo de registro de empresas y sociedades, en horario continuado de lunes a jueves desde las 09:00 a las 18:00hrs y el viernes desde las 09:00 hasta las 17:00hrs. Además, puede escribirnos a través de  formulario de apoyo en el siguiente link: http://osticket.economia.cl/open.php?&amp;lang=es_es Atentamente,   Gregoria Pérez Torres Sistema integral de Información y Atención Ciudadana (Siac)  Subsecretaría de Economía y Empresas de Menor Tamaño . https://www.economia.gob.cl/ https://siacciudadano.economia</t>
  </si>
  <si>
    <t>ccm  consulta si terreno asociado a socio en ASOCIACIÓN GREMIAL DE PEQUEÑOS AGRICULTORES Y COMERCIANTES DE IQUIQUE - AGPACI, puede ser ocupado por herederos en caso de fallecimiento de socio, el directorio indica que no se puede y que cualquiera podría ingresar como socio. La consulta que sucede con todo lo invertido durante los años de trabajo por los socios originales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</si>
  <si>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</si>
  <si>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GPT Consulta si se debe presentar renuncia de socio y si se debe informar nuevos socios  entrantesnde COOPERATIVA DE TRABAJO MATRISTICA AUSTRAL LIMITADA</t>
  </si>
  <si>
    <t>Junto con saludar y ante su consulta, comentar que tanto las renuncias de socios como las incorporaciones deben ser registradas en el libro de registro de socios que para estos efectos debe llevar la cooperativa, no siendo necesario informarlo a DAES.  Atentamente,  División de Asociatividad  Sistema Integral de Información y Atención Ciudadana (SIAC).  Subsecretaría de Economía y Empresas de Menor Tamaño.  https://www.economia.gob.cl/  https://siacciudadano.economia.cl</t>
  </si>
  <si>
    <t>Somos AG de Pescadores Artesanales del Maule debido a las actividades rutinarias que se realizamos, varias lanchas que no son de la region, han solicitado que les prestemos servicios de asesoramiento pesquero, esto es por ejemplo la confeccion de Desembarques, solicitudes de Sarpes, emitir cartas a Sernapesca, Subpesca o Directemar, mantenerlos informados de las acciones de que se tramitan en materia pesquera.  La pregunta es se puede prestar este tipo de Servicios mediante un contrato de Asesorias  con la debida emision de facturas exentas</t>
  </si>
  <si>
    <t>Junto con saludar, ante su consulta, mencionar que el DL 2757 no menciona o establece limitantes para dicho tipo de actividades por parte de las Asociaciones Gremiales.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División de Asociatividad     Sistema Integral de Información y Atención Ciudadana (SIAC).     Subsecretaría de Economía y Empresas de Menor Tamaño.      https://www.economia.gob.cl/      https://siacciudadano.economia.cl/</t>
  </si>
  <si>
    <t>GPT Solicita contacto abogado, para dar respuesta a oficio N° 1012 de COOPERATIVA DE ASEO Y SERVICIO LOS EMPRENDEDORES</t>
  </si>
  <si>
    <t>Junto con saludar, informo: Abogada Srta Consuelo Muñoz, correo electrónico cmunoz@economia.cl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</si>
  <si>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como poder responder oficio enviado a cooperativa</t>
  </si>
  <si>
    <t>Junto con saludar, informamos a usted se debe comunicar directamente con Maria Loreto Vivanco  224733855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</si>
  <si>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DE SERVICIOS PERSA PLACER BIO BIO</t>
  </si>
  <si>
    <t>JSA Solicita información de proceso de antecedente ingresado a la División de Asociatividad y Cooperativas.</t>
  </si>
  <si>
    <t>Junto con saludar, de acuerdo a lo conversado vía telefónica, le informamos que los antecedente ingresado de las COOPERATIVA MULTIACTIVA DE VIVIENDA, SERVICIOS HABITACIONALES Y TRABAJO LOS EMPRENDEDORES LTDA. Número de registro (6309).COOPERATIVA DE VIVIENDA, SERVICIOS HABITACIONALES Y CONSUMO FUERZA AL FUTURO LIMITADA. Número de registro (6310).Se encuentran en proceso en el área de registro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</si>
  <si>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constitución de cooperativa</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</si>
  <si>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</si>
  <si>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respuesta a ingreso de documentación de COOPERATIVA DE TRABAJO Y EDUCACIÓN UPA ARTE Y MOVIMIENTO</t>
  </si>
  <si>
    <t>Junto con saludar, hago envió oficioN°981 de 03-03-2022 MAT.: Acusa recibo e informa sobre junta general.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</si>
  <si>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certificado de vigencia de CONSTRUCTORA AGCP LIMITADA</t>
  </si>
  <si>
    <t>Junto con saludar, informamos a usted En atención a su consulta realizada el día 08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</si>
  <si>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GPT Consulta por trámite de inscripción en Registro de Comercio de Empresa creada en sistema simplificado</t>
  </si>
  <si>
    <t>Junto con saludar, informamos a usted que las sociedades constituidas a través de Tu Empresa En Un Día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Además le informamos la dirección para la Creación de Empresas en un día es , registrodeempresasysociedades.cl, la que se encuentra habilitada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https://siacciudadano.economia.cl/</t>
  </si>
  <si>
    <t>Estimados,  Me gustaría obtener información sobre como se puede postular a ser una entidad acreditada para proveer de una firma electrónica avanzada.  Cuáles son los requerimientos?  Qué documentos se necesitan?  Cuáles son los costos? Si es que hay alguna dirección de correo electrónico que me puedan proveer para hacer consultas posteriores también lo agradecería.  Muchas gracias de antemano. Saludos,</t>
  </si>
  <si>
    <t>Estimados, Me gustaría obtener información sobre como se puede postular a ser una entidad acreditada para proveer de una firma electrónica avanzada. Cuáles son los requerimientos? Qué documentos se necesitan? Cuáles son los costos? Si es que hay alguna dirección de correo electrónico que me puedan proveer para hacer consultas posteriores también lo agradecería. Muchas gracias de antemano. Saludos,  Informamos que puede visitar el sitio web de la Entidad Acreditadora desde la siguiente URL: https://www.entidadacreditadora.gob.cl/entidades/ y revisar los requisitos para ser un prestador de servicios de certificación.  Luego, puede solicitar una reunión con el Encargado de la Entidad Acreditadora, al correo resyugt@economia.cl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</si>
  <si>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ccm  consulta como subsanar oficio constitución</t>
  </si>
  <si>
    <t>Junto con saludar, informamos a usted se consulta a la abogada a cargo sobre sus consultas y se informa que debe realizar carta explicativa con las decisiones tomadas y acompañar junta, además se deben enviar los extractos solicitados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</si>
  <si>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sigue vigente Resol. 726 y ley de extensión mandatos, para poder realizar junta de coopagua</t>
  </si>
  <si>
    <t>Junto con saludar, ante su consulta, informar que la Resolución Administrativa Exenta N° 726 ya no se encuentra vigente, según resolución Administrativa Exenta 0001_2022 adjunta.  División de Asociatividad     Sistema Integral de Información y Atención Ciudadana (SIAC).     Subsecretaría de Economía y Empresas de Menor Tamaño.      https://www.economia.gob.cl/      https://siacciudadano.economia.cl/</t>
  </si>
  <si>
    <t>JSA Solicita información de la cooperativa CREDICAP.</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</si>
  <si>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</si>
  <si>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JSA Solicita información para actualizar directorio y formato para realizar asamblea.</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</si>
  <si>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con respecto al formato de acta de asamblea, debe considerar un acta simple especificando cargos del nuevo directorio, se adjuntan 2 guía para que tome conociendo (pagina 9-10).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</si>
  <si>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cambio administración empresa SpA</t>
  </si>
  <si>
    <t>GPT Solicita dirección para enviar documentación  de ASOCIACIÓN GREMIAL ARTESANOS CREADORES DEL BIOBIO - ACBB A.G</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</si>
  <si>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</si>
  <si>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dirección para enviar documentación de  ASOCIACIÓN GREMIAL MINERA DEL MAULE</t>
  </si>
  <si>
    <t>Solicita información de COOPERATIVA CONAVICOOP le ofrecieron crédito y  le solicitan ingresar un monto de dinero, se adjunta certificado de vigencia</t>
  </si>
  <si>
    <t>JSA Ingresa solicitud de petición y audiencia a través de formulario para la División de Asociatividad y Cooperativas.</t>
  </si>
  <si>
    <t>Junto con saludar, le informamos que sus solicitudes fueron ingresadas con los siguientes numero de ingreso y se encuentran en la División de Asociatividad y Cooperativas. COOPERATIVA DE SERVICIO DE TRANSPORTE DE PASAJEROS TALAGANTE-SANTIAGO LIMITADA, "TASACOOP LTDA.". Numero id.50560. ASOCIACION GREMIAL DE EMPRESARIOS DE TAXIBUSES FLOTA TALAGANTE. Numero de id:50558.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</si>
  <si>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plazos para ingresar documentación de asociación gremial para actualizar directorio</t>
  </si>
  <si>
    <t>Junto con saludar, informamos a usted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</si>
  <si>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Buenos días,  Acabo de recibir el Oficio 981 con las observaciones a los documentos entregados. Las correcciones que indican realizar en qué formato se entregan?,  una carta explicando  o aclarando?.  Ruego respuesta urgente para continuar con el trámite.  Muchas gracias. Maya Flores</t>
  </si>
  <si>
    <t>Junto con saludar, le informo contacto abogada Srta. Franchesca Rojas García, correo electrónico frojasg@economia.cl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</si>
  <si>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Vengo en consultar el estado de la presentación realizada el día 09 de noviembre del 2021, que tiene por objeto la reactivación de la cooperativa ya individualizada</t>
  </si>
  <si>
    <t>Junto con saludar, referente a su consulta, informar que la documentación ingresada ha sido analizada por el área legal de esta División, y próximamente se remitirá el ordinario con la respectiva información a la solicitud en cuestión.  Atentamente,   División de Asociatividad   Sistema Integral de Información y Atención Ciudadana (SIAC).   Subsecretaría de Economía y Empresas de Menor Tamaño.   https://www.economia.gob.cl/   https://siacciudadano.economia.cl/</t>
  </si>
  <si>
    <t>GPT Consulta por actualización directorio de ASOCIACIÓN GREMIAL FERIA LIBRE DE MELIPILLA</t>
  </si>
  <si>
    <t>Junto con saludar, le informo que debe contactarse, con abogado don Santiago Undurraga, correo electrónico sundurrada@economia.cl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</si>
  <si>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solicitante refiere que esta buscando en internet una cooperativa que ofrezca préstamos y que desde Conavicoop le han enviado un contrato que ella encuentra que esta en forma pero que le piden que deposite $370.000 previo a otorgarle el préstamo. Consulta si esto corresponde y si la cooperativa existe.</t>
  </si>
  <si>
    <t>Junto con saludar, informamos a usted que comprobamos que Conavicoop, ofrece préstamos sin comisiones. Para mayor seguridad respecto de la información que le han enviado, se le transfiere con secretaría de cooperativas.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</si>
  <si>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actualización de certificado de vigencia de ASOCIACIÓN GREMIAL NACIONAL DE PENSIONADOS DE LAS FF.AA., CARABINEROS DE CHILE EN (R) Y MONTEPIOS - A.G.N. DE PENSIONADOS FF.AA. CARABINEROS DE CHILE Y MONTEPIADOS</t>
  </si>
  <si>
    <t>Junto con saludar, informo ingresó documentación el 03 de septiembre 2021, se encuentra en trámite en registro ID 182621, se le dará prioridad, la próxima semana se encontrará disponible para su emisión.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</si>
  <si>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presentar documentos a DAES</t>
  </si>
  <si>
    <t>ccm  consulta por resultado en proceso de selección de personal para cargo analista de infraestructura</t>
  </si>
  <si>
    <t>Junto con saludar, informamos a usted se contactó con Juan Pablo Veliz para poder realizar sus consultas.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</si>
  <si>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consulta como obtener un certificado de vigencia de una asociación gremial.</t>
  </si>
  <si>
    <t>Buenas tardes, junto con saludar se le explica el procedimiento y se envía un certificado a su correo electrónico.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</si>
  <si>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Consulta sobre respuesta a solicitud ingresada.</t>
  </si>
  <si>
    <t>Junto con saludar, de acuerdo a lo conversado vía telefónica, se adjunta oficio y correo electrónico de Marcela Quiroga Espinoza mquiroga@economia.cl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</si>
  <si>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de antecedentes ingresado a la División de Asociatividad y Cooperativas.</t>
  </si>
  <si>
    <t>Junto con saludar, de acuerdo con lo conversado vía telefónica, le informamos que los antecedentes ingresados a la división de Asociatividad y Cooperativa se encuentran en el área de registro de la división el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</si>
  <si>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GAA El solicitante, socio de la Cooperativa Araucanía refiere que tiene concertada una reunión con la abogada Franchesca Rojas.</t>
  </si>
  <si>
    <t>Junto con saludar se le informa que la abogada lo atenderá en las oficinas del daes.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</si>
  <si>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usuaria solicita hablar con algún/a abogado/a de cooperativas para hacer consultas técnicas  tales comol giro de la cooperativa, objeto variable etc.</t>
  </si>
  <si>
    <t>Junto con saludar se indica el nombre de la secretaria de cooperativas para que le indique que asesor legal la puede atender.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</si>
  <si>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refiere que tiene dudas acerca del proceso de constitución de una cooperativa que está organizando. Solicita que se le aclaren dudas.</t>
  </si>
  <si>
    <t>Junto con saludar se le indica que a partir de las 15:00 horas se comunique con la secretaria de Cooperativas para que le indique que profesional lo pueda atender porque como no existe la revisión previa de los antecedentes de constitución, sólo un abogado lo puede orientar y responder sus dudas.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</si>
  <si>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por estado ingreso constitución COOPERATIVA CAMPESINA LA HORMIGA LIMITADA</t>
  </si>
  <si>
    <t>Junto con saludar, informamos a usted su presentación fue ingresada con el número Id184800 y fue asignada a DAES para su revisión legal. Rol 6373, abogada indica que próxima semana tendrá primera revisión y podría quedar habilitada la opción de certificados si no se encontraran observaciones.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</si>
  <si>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prórroga  para realizar asambleas de asociaciones gremiales</t>
  </si>
  <si>
    <t>Junto con saludar, informamos a usted que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En relación a su consulta, se le comunica que puede hacer ingreso formal   dirigido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</si>
  <si>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si existe cooperativa financoop por que quiere hacer inversión en deposito a plazos y entrega tasa superior a todos los bancos, se han realizado todos los tramites por whatsapp</t>
  </si>
  <si>
    <t>Junto con saludar, le comento que la cooperativa Financoop se encuentra registrada bajo el número (ROL) 4373, en situación de activa. Usted podrá verificar la situación de esta y otras cooperativas directamente a través de la página asociatividad.economia.cl, item DAES Digital, buscar organización.   Atentamente,  División de Asociatividad  Sistema Integral de Información y Atención Ciudadana (SIAC).  Subsecretaría de Economía y Empresas de Menor Tamaño.  https://www.economia.gob.cl/  https://siacciudadano.economia.cl/</t>
  </si>
  <si>
    <t>GPT Consulta por ingreso de documentación de Cooperativa Campesina Santa Estela</t>
  </si>
  <si>
    <t>Junto con saludar, hago envió de oficio con instrucciones.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</si>
  <si>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como solicitar certificado de empresa creada en sistema simplificado</t>
  </si>
  <si>
    <t>Junto con saludar, informamos a usted que en atención a su consulta realizada el día 10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</si>
  <si>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certificados de vigencia y estatutos de empresa creada en sistema simplificado RUT. 76.745.364-7</t>
  </si>
  <si>
    <t>Junto con saludar, informamos a usted que en atención a su consulta realizada el día 10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</si>
  <si>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respuesta a ingreso de documentos de COOPERATIVA DE SERVICIOS DE VERANEO LOS POZOS</t>
  </si>
  <si>
    <t>Junto con saludar, hago entrega de Ordinario N° 1011 de fecha 03 de marzo 2022 , aprueba reactivación e instruye celebración de Junta General de socios.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</si>
  <si>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Ingresa documentación contable de COOPERATIVA DE SERVICIOS Y PRESTAMOS IDIEM</t>
  </si>
  <si>
    <t>Junto con saludar, informamos a usted que en atención a su trámite realizado el día  10 de  marzo 2022 en nuestras Oficinas SIAC (Sistema Integral de Información y Atención Ciudadana) del Ministerio de Economía, Fomento y Turismo, le informo que fue ingresado con el  ID 50775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</si>
  <si>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de la cooperativa de ahorro y crédito RENTA-NACIONAL.</t>
  </si>
  <si>
    <t>Junto con saludar, de acuerdo a lo conversado vía telefónica, le informamos que la  cooperativa de ahorro y crédito RENTA-NACIONAL. No registra en el ministerio de economía, envió pagina de la División de Asociatividad y Cooperativas https://asociatividad.economia.cl/ y enlace para corroborar información de cooperativas vigentes https://tramites.economia.gob.cl/Organizacion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</si>
  <si>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ingreso pendiente Id182225</t>
  </si>
  <si>
    <t>Junto con saludar, informamos a usted que el ingreso se encuentra en revisión legal con el abogado César Hachim, dentro de los plazos establecidos, será revisado durante los próximos días y se enviara oficio al correo electrónico de la persona que realizo la 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</si>
  <si>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señores,                 Les agradecería si pudieran informar si se encuentra vigente la normativa administrativa que posibilitaba la celebración de sesiones de Directorio y reunión de asambleas de Socios de una Asociación Gremial por vía remota – no presencial - a través de una plataforma que lo permita.              Pendiente de sus noticias, los saluda atentamente,              Miguel Zlatar</t>
  </si>
  <si>
    <t>Junto con saludar, ante su consulta, informar que la normativa vigente se encuentra descrita en el Ord. N°1066 de fecha 29/03/21, adjunto. A la vez, se remiten los Ord. N°2453 y Ord. N°3977 referidos al tema.  Atentamente,  División de Asociatividad  Sistema Integral de Información y Atención Ciudadana (SIAC).  Subsecretaría de Economía y Empresas de Menor Tamaño.  https://www.economia.gob.cl/  https://siacciudadano.economia.cl/</t>
  </si>
  <si>
    <t>ccm  Consulta si existe cooperativa internacional Alianza américas, solicitaron para realizar préstamo un monto de 74.000 para pagar gastos notariales, ahora solicitan 70.000 para poder ingresarla al sistema financiero por que no figura, todo se realizo por whatsapp</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</si>
  <si>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</si>
  <si>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Por favor, solicita información del estado de aprobación de Reforma de Estatutos de la Cámara Chilena de la Construcción. Escrito de solicitud de aprobación junto con los Estatutos fue acompañado el 12 de enero de 2022 en la Oficina de Partes.</t>
  </si>
  <si>
    <t>Junto con saludar, ante su consulta comentar que la información referida a la modificación de estatutos se encuentra en análisis por parte del área de fiscalización legal de esta División, debiendo emitirse el pronunciamiento correspondiente antes de la tercera semana del mes en curso.  Atentamente,   División de Asociatividad   Sistema Integral de Información y Atención Ciudadana (SIAC).   Subsecretaría de Economía y Empresas de Menor Tamaño.   https://www.economia.gob.cl/   https://siacciudadano.economia.cl/</t>
  </si>
  <si>
    <t>GPT Consulta por inscripción en Registro de Comercio de empresa creada en sistema simplificado</t>
  </si>
  <si>
    <t>Junto con saludar, informamos a usted que las sociedades constituidas a través de Registrodeempresasysociedades.cl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Además le informamos la dirección para la Creación de Empresas en un día es , registrodeempresasysociedades.cl, la que se encuentra habilitada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</si>
  <si>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para actualizar directorio de ASOCIACIÓN GREMIAL COMUNAL DE COMUNEROS MARIANA DE OSORIO OLMUÉ GRANIZO</t>
  </si>
  <si>
    <t>Junto con saludar, informamos a usted que en atención a su trámite realizado el día 10 de enero 2022 en nuestras Oficinas SIAC (Sistema Integral de Información y Atención Ciudadana) del Ministerio de Economía, Fomento y Turismo, le informo que fue ingresado con el ID 198320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</si>
  <si>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si correo electrónico fue ingresado a oficina de partes ASOCIACIÓN GREMIAL MINERA DEL MAULE</t>
  </si>
  <si>
    <t>Junto con saludar, informamos a usted su presentación fue ingresada con el número ID50830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</si>
  <si>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creación empresa desde extranjero</t>
  </si>
  <si>
    <t>Junto con saludar, informamos a usted se realizo la consulta a Solange Torres, quien le informo posibles pasos a seguir.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</si>
  <si>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clasificación PYMES.</t>
  </si>
  <si>
    <t>Junto con saludar, de acuerdo a lo conversado informamos, que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</si>
  <si>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¿Para firmar con Firma Electrónica (FEA) por una persona jurídica, se puede operar con la FEA personal citando en el documento que se está firmado en representación de la persona jurídica? Se adjunta minuta con desarrollo para su validación.</t>
  </si>
  <si>
    <t>Junto con saludarle y en respuesta a su consulta, en la que nos indica lo siguiente: Estimados, ¿Para firmar con Firma Electrónica (FEA) por una persona jurídica, se puede operar con la FEA personal citando en el documento que se está firmado en representación de la persona jurídica? Se adjunta minuta con desarrollo para su validación.  Le informamos que efectivamente puede utilizar su FEA personal en representación de la persona jurídica, acreditando el respectivo mandato de representación.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</si>
  <si>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JSA Solicita información para constituir cooperativa de vivienda.</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</si>
  <si>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se adjuntan 2, guía para constituir una cooperativa y enlace de la pagina de Asociatividad y Cooperativas. https://asociatividad.economia.cl/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</si>
  <si>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JSA Solicita información para constituir una empresa SPA.</t>
  </si>
  <si>
    <t>Junto con saludar, le informamos que fue comunicado telefónicamente con Valentina Peña Hurtado de la unidad de Registro de Empresa y Sociedades, quien resolvió dudas al respecto de constitución de empresa SPA. Debe considerar que las empresas o sociedades constituidas en Tu Empresa en un Día  no requieren ser publicadas en el Diario Oficial ni inscritas en el Registro de Comercio del Conservador de Bienes Raíces respectivo, conforme a lo señalado expresamente en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Sugerimos revisar nuestra pagina de REGISTRO DE EMPRESA Y SOCIEDADES , en el siguiente enlace:https://www.registrodeempresasysociedades.cl/ Finalmente, se adjunta ley 20.659, para toma de conocimiento, y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</si>
  <si>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consultas por creación empresa</t>
  </si>
  <si>
    <t>JSA Solicita información sobre antecedente ingresado a la División de Asociatividad y Cooperativas.</t>
  </si>
  <si>
    <t>Junto con saludar, de acuerdo con lo conversado vía telefónica, le informamos que los antecedentes ingresados a la división de Asociatividad y Cooperativa se encuentran en el área de registro de la división.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</si>
  <si>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antecedentes para constituir una cooperativa.</t>
  </si>
  <si>
    <t>Junto con saludar, se informa a usted que toda la información referente a las Cooperativas la puede encontrar en la página web:  - http://economiasocial.economia.cl  En la página señalada, en su pestaña OFICINA VIRTUAL, luego PREGUNTAS FRECUENTES, podrá encontrar información relacionada a la conformación de una cooperativa, entre otros temas. Además, se invita a usted a revisar la pestaña FISCALIZACIÓN Y CONTROL, sobre LEYES Y REGLAMENTOS, donde podrá descargar la LEY GENERAL DE COOPERATIVAS  Conforme a lo anterior, procedo a detallar los pasos administrativos generales que se deben tomar en cuenta a la hora de conformar una Cooperativa.  - Considerar previo a cualquier paso o cometido legal, el analizar las reales motivaciones para la conformación de una cooperativa, así como el análisis del proyecto empresarial propiamente tal, considerando las viabilidades técnicas, financieras, de gestión, económicas, legales y ambientales. Definido aquello, designar un comité organizador, mismo que organice y convoque a los potenciales socios, así como recolecte los aportes iniciales.  Posteriormente realizar el registro de los futuros socios con los datos relevantes de los mismos. A continuación, realizar la redacción de los estatutos sociales, cuales es fundamental que sean discutidos en conjunto por la totalidad de los potenciales miembros de la cooperativa, conforme al proyecto que los convoca y las reglas que de común acuerdo se pretendan estipular, teniendo en consideración para esto los modelos tipo presentes en la página de la División de Asociatividad y Economía Social (http://economiasocial.economia.cl), y que el nombre de la razón social no coincida con uno ya preexistente, lo cual puede revisar en la página web antes señalada, pinchando en Oficina Virtual-Búsqueda de Organizaciones. Seguidamente, llevar a cabo la convocatoria y Junta General constitutiva, a fin de poder aprobar los estatutos previamente formulados. Realizado tal, llevar a cabo la reducción a escritura pública los estatutos y acta constitutiva.  En un plazo de 60 días siguientes, se debe proceder tanto a la inscripción en el registro de comercio del conservador de bienes raíces, como la publicación del Extracto en el Diario Oficial (por única vez), ubicado actualmente en: Dr. Boonen N° 511 (esquina Av. Salvador) Providencia.  Finalmente, en un plazo de 20 días siguientes a la publicación se deben remitir a la División de Asociatividad y Economía Social para su inscripción en el Registro de Cooperativas la siguiente documentación: copia autorizada ante notario de la escritura pública a que se redujo el acta de la asamblea constitutiva que incluye los estatutos aprobados en dicha oportunidad (Art 6°, inciso 1: “Debe expresar: nombre, profesión o actividad, domicilio y cédula de identidad de los socios que concurren a su constitución, así mismo, deberá constar, la aprobación de los estatutos y el texto íntegro de éstos”), copia autorizada del extracto de la escritura, copia del diario oficial en el que se publicó el Extracto referido precedentemente, y copia autorizada ante notario de la inscripción del extracto en el registro de comercio competente.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</si>
  <si>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Quisiera consultar si existe posibilidad de crear alianza para ofrecer mis servicios de asesoramiento legal, tributario y arriendo de oficina virtual asi como ustedes ofrecen apertura de cuenta empredendedor yo podria tener mis servicios con un descuento especial para emprendedore y ayudar con algo tan importa como es el domicilio tributatio y comercial ademas de asesoria para la creacion correcta de los estatutos de las personalidad juridica</t>
  </si>
  <si>
    <t>Junto con saludarle y en respuesta a su consulta, en la que nos indica lo siguiente:    Quisiera consultar si existe posibilidad de crear alianza para ofrecer mis servicios de asesoramiento legal, tributario y arriendo de oficina virtual asi como ustedes ofrecen apertura de cuenta empredendedor yo podria tener mis servicios con un descuento especial para emprendedore y ayudar con algo tan importa como es el domicilio tributatio y comercial ademas de asesoria para la creacion correcta de los estatutos de las personalidad juridica   Informamos que actualmente no se están considerando alianzas público-privadas. En caso de realizarse, notificaremos de inmediato al correo ingresado para que forme parte del proceso.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</si>
  <si>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trámite   realizado, donde informa  posible estafa COOPERATIVA DE AHORRO Y CREDITO  CONAVICOOP, atendida por abogada Mónica Ortiz,</t>
  </si>
  <si>
    <t>Estimada Galicia   Junto con saludar, le comento que podrá ubicar a la abogada Mónica Ortiz en el teléfono 22 4733612.  Atentamente,    División de Asociatividad    Sistema Integral de Información y Atención Ciudadana (SIAC).    Subsecretaría de Economía y Empresas de Menor Tamaño.    https://www.economia.gob.cl/    https://siacciudadano.economia.cl/</t>
  </si>
  <si>
    <t>Junto con saludar, de acuerdo a lo conversado vía telefónico, le informamos que los antecedentes ingresado a la División de Asociatividad y Cooperativas, se encuentran en revisión dentro de los plazos en el área de registro para su tramitación y posterior respuesta.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</si>
  <si>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realizar asamblea y consulta por solicitud de antecedentes ingresados a la División de Asociatividad y Cooperativas.</t>
  </si>
  <si>
    <t>Junto con saludar, de acuerdo con lo conversado vía telefónica, le informamos que los antecedentes ingresados a la división de Asociatividad y Cooperativa se encuentran en el área contable de la división, por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</si>
  <si>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RED ASOCIATIVA TURISTICA DE LIMARI</t>
  </si>
  <si>
    <t>Junto con saludar, informamos a usted que en atención a su consulta realizada el día  10 de  marzo 2022 a nuestras Oficinas SIAC (Sistema Integral de Información y Atención Ciudadana) del Ministerio de Economía, Fomento y Turismo, le informo que fue ingresado con el  ID 50320 fecha 10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</si>
  <si>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TlZvpkGm</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</si>
  <si>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</si>
  <si>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XAwYQHjP</t>
  </si>
  <si>
    <t>GPT Realiza consultas para prórroga asamblea de ASOCIACION GREMIAL DE JUBILADOS, MONTEPIADAS Y BENEFICIARIOS DE LA LEY N° 19.234 - EXONERADOS POLITICOS DE CHILE A.G. - EXPOCH A.G.</t>
  </si>
  <si>
    <t>Junto con saludar, informamos a usted que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En relación a su consulta, se le comunica que puede hacer ingreso formal dirigido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</si>
  <si>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 día, quiero saber cuando harán capacitación para manejar mejor su sistema. Soy de Curicó</t>
  </si>
  <si>
    <t>Junto con saludar, en relación con su consulta, le indicamos que no es suficiente la información ingresada para dar respuesta a su solicitud, le sugerimos volver a ingresar el requerimiento con mayores antecedentes para así poder responder correctamente a su solicitud, por ejemplo a que sistema se refiere?.  Atentamente,  Sistema Integral de Información y Atención Ciudadana (SIAC).  Subsecretaría de Economía y Empresas de Menor Tamaño.  https://www.economia.gob.cl/  https://siacciudadano.economia.cl/</t>
  </si>
  <si>
    <t>GPT Ingresa documentación en respuesta a Ordinario 716 de 14 de febrero 202 de COLEGIO DE NUTRICIONISTAS UNIVERSITARIOS DE CHILE A.G.</t>
  </si>
  <si>
    <t>Junto con saludar, informamos a usted que en atención a su trámite realizado el día 11 de  marzo 2022 en nuestras Oficinas SIAC (Sistema Integral de Información y Atención Ciudadana) del Ministerio de Economía, Fomento y Turismo, le informo que fue ingresado con el  ID 50880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</si>
  <si>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Acta de Asamblea de ASOCIACIÓN GREMIAL DE MÉDICOS VETERINARIOS ESPECIALISTAS EN AVICULTURA Y PATOLOGÍA AVIAR - AMEVEA CHILE A.G.</t>
  </si>
  <si>
    <t>Junto con saludar, informamos a usted que en atención a su trámite realizado el día 11 de  marzo 2022 en nuestras Oficinas SIAC (Sistema Integral de Información y Atención Ciudadana) del Ministerio de Economía, Fomento y Turismo, le informo que fue ingresado con el  ID 50878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</si>
  <si>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esta en proceso de revisión y en los próximos días saldrá oficio.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</si>
  <si>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situación de COOPERATIVA DE VIVIENDA Y SERVICIOS HABITACIONALES VILLA CADECHI LIMITADA</t>
  </si>
  <si>
    <t>Junto con saludar, le informo que dicha cooperativa se encuentra vigente - inactiva, dirección VICTORIA 645 - QUILPUE - CASILLA 24 - QUILPUE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</si>
  <si>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trámite migración empresa sistema simplificado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</si>
  <si>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</si>
  <si>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ccm  consulta por estado ingreso presentados AG</t>
  </si>
  <si>
    <t>Junto con saludar, informamos a usted los ingresos fueron revisados y se emitió oficio el cual se entrega copia para su conocimiento.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</si>
  <si>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ASOCIACION GREMIAL DE AGENTES FUTBOL DE CHILE - AFCH</t>
  </si>
  <si>
    <t>Junto con saludar, le informo que durante el día será enviado a su correo electrónico el extracto.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</si>
  <si>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ingreso pendiente y presenta nueva información</t>
  </si>
  <si>
    <t>Junto con saludar, informamos a usted su presentación fue ingresada con el número ID 50894 y fue asignada a DAES para su revisión legal. Se converso con la persona encargada y lo contactara por correo electrónico para organizar documentos.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</si>
  <si>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Id184844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</si>
  <si>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hola buenas tardes, mi consulta es si siendo extranjera con tramite de visa definitiva iniciada y mi rut vencido puedo registrar una empresa juridica (SRL) comercial para tienda de ropa.   SALUDOS</t>
  </si>
  <si>
    <t>Junto con saludarle y en respuesta a su consulta, en la que nos indica lo siguiente:   hola buenas tardes, mi consulta es si siendo extranjera con tramite de visa definitiva iniciada y mi rut vencido puedo registrar una empresa juridica (SRL) comercial para tienda de ropa. SALUDOS  Informamos que puede constituir una sociedad en nuestro país, ya que la visa definitiva en trámite le permite desarrollar actividades comerciales.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</si>
  <si>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por estado cooperativa</t>
  </si>
  <si>
    <t>Junto con saludar, informamos a usted la cooperativa se encuentra vigente y se informa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</si>
  <si>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</si>
  <si>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a OFICINA DE PARTES</t>
  </si>
  <si>
    <t>Junto con saludar, informamos a usted que en atención a su consulta realizada el día  11 de  marzo 2022 a nuestras Oficinas SIAC (Sistema Integral de Información y Atención Ciudadana) del Ministerio de Economía, Fomento y Turismo, le informo que fue ingresado con el  ID 50888 y derivado a Gestión y Desarrollo de Personas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</si>
  <si>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respuesta a Ordinario  N° 892 de 24 de febrero 2022 de COOPERATIVA DE VIVIENDA Y SERVICIOS HABITACIONALES ARAUCANIA</t>
  </si>
  <si>
    <t>Junto con saludar, informamos a usted que en atención a su trámite realizado el día 11 de  marzo 2022 en nuestras Oficinas SIAC (Sistema Integral de Información y Atención Ciudadana) del Ministerio de Economía, Fomento y Turismo, le informo que fue ingresado con el  ID 50909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</si>
  <si>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Estimada Claudia, con mis saludos y según lo conversado,  consulto por solicitud de número de registro de una Asociación gremial nueva "ASOCIACIÓN DE FISIATRIA VETERINARIA CHILE  A.G. " ( AFISVET CHILE A.G.) que fue ingresada con mi clave única con fecha 4 de marzo de 2022, con documento de acta de constitución, estatutos en la misma acta y extracto en la página web  asociatividad.economía.cl. Sin perjuicio, adjunto nuevamente los documentos que tienen firma electrónica del notario.  Estoy con plazo fatal para publicar el 25 de marzo.   Agradecido. Danilo Álvarez.</t>
  </si>
  <si>
    <t>Junto con saludar, informamos a usted en atención a su trámite realizado el día 14 de marzo 2022 en nuestras Oficinas SIAC (Sistema Integral de Información y Atención Ciudadana) del Ministerio de Economía, Fomento y Turismo, le informo que fue ingresado con el  ID 50960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</si>
  <si>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necesito obtener un certificado de cambio de razón social como es posible adquirirlo??</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</si>
  <si>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</si>
  <si>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JSA Solicita información sobre proceso de actualización de directorio de la  ASOCIACIÓN GREMIAL DE TERAPEUTAS FLORALES TRADICIONALES Y COMPLEMENTARIOS - TERAPEUTAS FLORALES TRADICIONALES Y COMPLEMENTARIOS A.G.</t>
  </si>
  <si>
    <t>Junto con saludar, de acuerdo con lo conversado vía telefónica, le informamos que los antecedentes ingresados a la División de Asociatividad y Cooperativa se encuentran en el área contable y registro de la División,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</si>
  <si>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si contrato entre 2 empresas donde acuerdan venta de productos, si tuviera todos los datos solicitados en acuerdo de pago, sirve para ser registrado en el sistema</t>
  </si>
  <si>
    <t>Junto con saludar y respondiendo a su consulta, informo que la ley 21.131 de 2019, establece la obligatoriedad de inscribir el Acuerdo de Plazo de Pago Excepcional en el Registro del Ministerio de Economía en un plazo no superior a 5 días desde su celebración, por lo tanto, si el contrato existente no fue celebrado dentro del plazo mencionado, necesariamente se deberá suscribir un documento que cumpla con lo que estipule la ley. De lo contrario, el plazo excepcional no tendrá validez legal y el pago de la/s factura/s podría/n ser reclamada/s a los 30 días desde su recepción y por otro lado, al no cumplirse el plazo legal, podría ser reclamado el interés y comisión fija correspondiente.  Esperando que haya sido de utilidad la información.  Atentamente,    Registro de Acuerdo con Plazos de Pago Excepcional    Sistema Integral de Información y Atención Ciudadana (SIAC).    Ministerio de Economía, Fomento y Turismo   https://www.economia.gob.cl/   https://siacciudadano.economia.cl/</t>
  </si>
  <si>
    <t>Junto con saludar, informamos a usted se entrega copia oficio respuesta, es atendido por Franchesca Rojas en forma presencial por dudas sobre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</si>
  <si>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problema en extracto con que se migro al sistema tradicional</t>
  </si>
  <si>
    <t>Junto con saludar, informamos a usted se consulto a Solange Torres quien indico pasos a seguir para resolver problema.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</si>
  <si>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número de contacto de REGISTRO DE EMPRESA Y SOCIEDADES.</t>
  </si>
  <si>
    <t>Junto con saludar y en relación con su consulta le señalamos que se debe comunicar con Registro de Empresa y Sociedades, al Centro De Atención Telefónica: 224733686 ingresando su Rut, opción (2) luego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</si>
  <si>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registro de la División. Darán prioridad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</si>
  <si>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certificado de vigencia de directorio de la  COOPERATIVA DE VIVIENDAS VALLE SAN FRANCISCO DE MOSTAZAL.</t>
  </si>
  <si>
    <t>Junto con saludar, de acuerdo a lo conversado vía telefónica, le informamos que por el momento no se puede obtener certificado de vigencia desde la pagina DAES DIGITAL. Motivo, cambio de pie de  firma.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</si>
  <si>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Estimados buenos dias, el dia 10 de enero del 2022 ingrese una solicitud de saneamiento de razón social de mi empresa Terrabit FAbian Toro Ojeda ERIL, Rt 7.501.866-0 y a la fecha aún aparece en revisión, he llamado en varias occasions y me indicaron que los abogados estaban atrasados, que lo iban a solicitar que se aprobará a más tardar el viernes  11 de marzo, pero a la fecha aun nada, y necesito el saneamiento de la razón social para poder solicitar mi cuenta corriente y hacer funcionar mi empresa al 100%, ruego favor tomar la solicitud de caracter urgente.</t>
  </si>
  <si>
    <t>Junto con saludarle y en respuesta a su reclamo en la que nos indica lo siguiente:  Estimados buenos dias, el dia 10 de enero del 2022 ingrese una solicitud de saneamiento de razón social de mi empresa Terrabit FAbian Toro Ojeda ERIL, Rt 7.501.866-0 y a la fecha aún aparece en revisión, he llamado en varias occasions y me indicaron que los abogados estaban atrasados, que lo iban a solicitar que se aprobará a más tardar el viernes 11 de marzo, pero a la fecha aun nada, y necesito el saneamiento de la razón social para poder solicitar mi cuenta corriente y hacer funcionar mi empresa al 100%, ruego favor tomar la solicitud de caracter urgente.  Informamos que su solicitud se ha aprobado correctamente.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</si>
  <si>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como poner reclamo contra cooperativa</t>
  </si>
  <si>
    <t>Junto con saludar, informamos a usted se debe realizar carta formal, ingresar al ministerio indicando los problemas indicados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</si>
  <si>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respuesta información de antecedentes ingresado a la División de Asociatividad y Cooperativa.</t>
  </si>
  <si>
    <t>Junto con saludar, de acuerdo a lo conversado vía telefónica, adjunto oficio ord.1717, para toma de conocimiento y responder a la brevedad lo solicitado.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</si>
  <si>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Ingresa documentación constitución ASOCIACION GREMIAL DE FISIATRIA VETERINARIA DE CHILE AFISVET CHILE A.G.</t>
  </si>
  <si>
    <t>Junto con saludar, informamos a usted que en atención a su trámite realizado el día 14 de  marzo 2022 en nuestras Oficinas SIAC (Sistema Integral de Información y Atención Ciudadana) del Ministerio de Economía, Fomento y Turismo, le informo que fue ingresado con el  ID 50960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</si>
  <si>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COOPERATIVA DE AGUA POTABLE ALCANTARILLADO Y SANEAMIENTO AMBIENTAL SAN JOSE DE CUNACO LIMITADA.</t>
  </si>
  <si>
    <t>Junto con saludar, hago envió de oficio.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</si>
  <si>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certificado de vigencia de la empresa VICTOR RODOLFO RODOUREIRA GARCIA-HUIDOBRO AGRICOLA Y COMERCIAL BERRIES CHILE E.I.R.L.</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</si>
  <si>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</si>
  <si>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trámite de publicación extracto</t>
  </si>
  <si>
    <t>Junto con saludar, le indico contacto DIARIO OFICIAL DE LA REPÚBLICA DE CHILE Dr. Torres Boonen 511, Providencia, Ciudad de Santiago. Región Metropolitana, Chile. Horario de Atención: Lunes a Viernes, 9:00 a 14:00 hrs. y 15:00 a 17:30 hrs.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</si>
  <si>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para actualizar directorio de Asociación Gremial.</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</si>
  <si>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</si>
  <si>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presentación se encuentra en revisión legal y en los próximos días será revisada y se enviara oficio al correo electrónico de la persona que realizo la 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</si>
  <si>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para actualización de directorio de FEDERACIÓN GREMIAL NACIONAL DE PRODUCTORES DE LECHE - FEDELECHE F.G.</t>
  </si>
  <si>
    <t>Junto con saludar, informamos a usted que en atención a su consulta realizada el día 14 de marzo 2022 en nuestras Oficinas SIAC (Sistema Integral de Información y Atención Ciudadana) del Ministerio de Economía, Fomento y Turismo, le informo que fue ingresado con el  ID 199300 el 14 de enero 2022 y derivado a DAES, en encuentra en  trámite para su actualización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</si>
  <si>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actualización certificado de vigencia CERTIFICADORES NACIONALES DE TRANSPORTE VERTICAL ASOCIACION GREMIAL - CENTRAVE A.G., documentación ingresada el 04 de enero 2022</t>
  </si>
  <si>
    <t>Junto con saludar, informamos a usted que la última documentación que ingresó la asociación se encuentra en manos de la asesora contable Patricia Ortega, puede ubicarla en el teléfono 224733664.  Atentamente,    División de Asociatividad    Sistema Integral de Información y Atención Ciudadana (SIAC).    Subsecretaría de Economía y Empresas de Menor Tamaño.    https://www.economia.gob.cl/    https://siacciudadano.economia.cl/</t>
  </si>
  <si>
    <t>JSA Solicita información sobre reclamo a la  ASOCIACIÓN GREMIAL DE DUEÑOS DE BUSES SAN ANTONIO – ASOBUSES, ASOCIACIÓN GREMIAL.</t>
  </si>
  <si>
    <t>Junto con saludar, de acuerdo a lo conversado vía telefónica, le informamos que su reclamo quedo en conocimiento en la División de Asociatividad y Cooperativas, en lo cual darán prioridad en responder su requerimiento.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</si>
  <si>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Buenas tardes, escribo para ver la manera de solucionar problema de la Asociación en que trabajo como secretaria y envié documentos el 5 de enero por cambio de Directorio aún no tenemos respuesta me he comunicado en varias oportunidades, la Representante legal ya no está activa se retiró por problemas de salud, razón por la cual no podemos hacer trámites de ningún tipo y está la personería caducada si es posible hacer con  el cambio solicitado para solucionar nuestro problema la documentacion fue enviada por correo. Se ruega revisar, desde ya muy agradecida</t>
  </si>
  <si>
    <t>Junto con saludar, le comento que la información de su organización se encuentra alojada en el área de registro, puede comunicarse con Tatiana Santelices al teléfono 224733787.  Atentamente,    División de Asociatividad    Sistema Integral de Información y Atención Ciudadana (SIAC).    Subsecretaría de Economía y Empresas de Menor Tamaño.    https://www.economia.gob.cl/    https://siacciudadano.economia.cl/</t>
  </si>
  <si>
    <t>GPT Consulta por trámite de modificación de empresa SpA</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</si>
  <si>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t>
  </si>
  <si>
    <t>JSA Solicita información sobre proceso de antecedentes ingresados a la División de Asociatividad y Cooperativas.</t>
  </si>
  <si>
    <t>Junto con saludar, de acuerdo con lo conversado vía telefónica, le informamos que los antecedentes ingresados a la división de Asociatividad y Cooperativa se encuentran en el área contable de la división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</si>
  <si>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como postular a Martillero</t>
  </si>
  <si>
    <t>Junto con saludar, informamos a usted A continuación le presentamos los requisitos, inhabilidades y documentación necesaria para ejercer la actividad de Martillero cada tipo: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</si>
  <si>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Se requiere conocer encuesta longitudinal L-6 de este año</t>
  </si>
  <si>
    <t>Junto con saludar, informamos a usted agradecemos el interés por contar con los productos que desarrolla el Ministerio de Economía, Fomento y Turismo. Respecto a tu requerimiento, la sexta versión de la Encuesta Longitudinal de Empresas (ELE 6) ya se encuentra publicada en el sitio web del INE, institución encargada ejecutar el levantamiento del instrumento. Puedes acceder a ella a través del siguiente link:  https://www.ine.cl/estadisticas/economia/ciencia-y-tecnologia/encuesta-longitudinal-de-empresas  Esperamos que la información sea de utilidad.  Atentamente,  División de Política Comercial e Industrial  Sistema Integral de Información y Atención Ciudadana (SIAC).  Ministerio de Economía, Fomento y Turismo  https://www.economia.gob.cl/ https://siacciudadano.economia.cl/</t>
  </si>
  <si>
    <t>ccm  Presenta antecedentes constitución de cooperativa agrícola frutos de la tierra y cooperativa agrícola de apicultores  apis natural</t>
  </si>
  <si>
    <t>Junto con saludar, informamos a usted su presentación fue ingresada con los números ID 50991 y 50992, y fueron asignadas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</si>
  <si>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vigencia de empresa creada en sistema simplificado</t>
  </si>
  <si>
    <t>Junto con saludar, informamos a usted que en atención a su consulta realizada el día 14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t>
  </si>
  <si>
    <t>Se establece en la Ley de pago a 30 días, que entre grandes empresas se puede acordar un plazo mayor a los 30 días, acuerdo que debe constar por escrito (y otras condiciones como no constituir abuso y otras), contar con ciertos requisitos mínimos de información y estar inscritos en el registro respectivo. Si los contratos que se mantienen con proveedores grandes empresas contienen esta información, ¿estos son válidos para ser inscritos en el Registro de Acuerdos del Ministerio de Economía?, o ¿necesariamente se debe formalizar en un documento distinto?. Desde ya muchas gracias por su respuesta.</t>
  </si>
  <si>
    <t>Junto con saludar y respondiendo a su consulta, informo que la ley 21.131 de 2019, establece la obligatoriedad de inscribir el Acuerdo de Plazo de Pago Excepcional en el Registro del Ministerio de Economía en un plazo no superior a 5 días desde su celebración, por lo tanto, si el contrato existente no fue celebrado dentro del plazo mencionado, necesariamente se deberá suscribir un documento que cumpla con lo que estipule la ley. De lo contrario, el plazo excepcional no tendrá validez legal y el pago de la/s factura/s podría/n ser reclamada/s a los 30 días desde su recepción y por otro lado, al no cumplirse el plazo legal, podría ser reclamado el interés y comisión fija correspondiente.  Esperando que haya sido de utilidad la información.  Atentamente,   Registro de Acuerdo con Plazos de Pago Excepcional   Sistema Integral de Información y Atención Ciudadana (SIAC).   Ministerio de Economía, Fomento y Turismo  https://www.economia.gob.cl/  https://siacciudadano.economia.cl/</t>
  </si>
  <si>
    <t>Estimados, junto con saludarlos , quisiera saber en que mes se publicará la nueva encuesta ELE (encuesta longitudinal de empresas) N 6.  Atenta a sus comentarios</t>
  </si>
  <si>
    <t>Junto con saludar, informamos a usted que agradecemos el interés por contar con los productos que desarrolla el Ministerio de Economía, Fomento y Turismo. Respecto a tu requerimiento, la sexta versión de la Encuesta Longitudinal de Empresas (ELE 6) ya se encuentra publicada en el sitio web del INE, institución encargada ejecutar el levantamiento del instrumento. Puedes acceder a ella a través del siguiente link:  https://www.ine.cl/estadisticas/economia/ciencia-y-tecnologia/encuesta-longitudinal-de-empresas  Esperamos que la información sea de utilidad.  Atentamente,  División de Política Comercial e Industrial  Sistema Integral de Información y Atención Ciudadana (SIAC).  Ministerio de Economía, Fomento y Turismo  https://www.economia.gob.cl/ https://siacciudadano.economia.cl/</t>
  </si>
  <si>
    <t>GPT  Consulta por ingreso de documentación de CAMARA CHILENA DE COMERCIO DE REPUESTOS Y ACCESORIOS AUTOMOTRICES A.G. - CAREP A.G.</t>
  </si>
  <si>
    <t>Junto con saludar, informamos a usted que en atención a su consulta realizada el día 14 de marzo 2022 a nuestras Oficinas SIAC (Sistema Integral de Información y Atención Ciudadana) del Ministerio de Economía, Fomento y Turismo, le informo se encuentra en trámite, derivado a área de Registro, ID 197466.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</si>
  <si>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JSA Solicita comunicarse con abogado para resolver dudas sobre cooperativa disuelta.</t>
  </si>
  <si>
    <t>Junto con saludar, de acuerdo a lo conversado, envió contacto del abogado de la División de Asociatividad y Cooperativas, Cesar Hachim Gonzalez contacto: 224733538.El abogado esta en conocimiento del tema a tratar.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</si>
  <si>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OOPERATIVA DE SERVICOS INTEGRALES MULTIACTIVA "TIEMPOS NUEVOS LTDA."</t>
  </si>
  <si>
    <t>Junto con saludar, informo que en los próximos días, se despachará oficio con instrucciones. Reitera Oficios ORD. N° 1690 de 18 de febrero de 2020 y ORD. N° 1858 de fecha 30 de marzo de 2017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</si>
  <si>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respuesta sobre consulta ingresada con el número de id.47427.Ingreas nueva solicitud a través de formulario solicitando audiencia con el jefe de la División de Asociatividad y Cooperativas.</t>
  </si>
  <si>
    <t>Junto con saludar, de acuerdo a lo conversado, le informamos que su solicitud con el número de ingreso:47427, en los próximos días saldrá un oficio en respuesta  a sus requerimiento. Finalmente, informar que su solicitud de audiencia se encuentra en la División de Asociatividad y Cooperativa , con el numero de ingreso: 51050.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</si>
  <si>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ASOCIACIÓN DE CONSUMIDORES Y USUARIOS SERVICIOS EVANGELICOS PARA EL DESARROLLO - SEPADE para actualizar directorio</t>
  </si>
  <si>
    <t>Junto con saludar, informo que no se encuentra documentación ingresada, consulte por favor  medio ingreso.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</si>
  <si>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Informa que recibió Ordinario  relacionado con objeciones al acto constitutivo de la asociación gremial Nacional de la Pequeña  Minería de Chile</t>
  </si>
  <si>
    <t>Junto con saludar, le indico que no debe considerar oficio que fue enviado  por área Legal y la documentación si esta ingresada y derivada a Registro.  ID 183221 con fecha 07 de febrero 2022.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</si>
  <si>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entrevista con abogado para orientación y regularización de directiva de nuestro comité COOPERATIVA CERRADA DE VIVIENDA ALTO MIRADOR LIMITADA</t>
  </si>
  <si>
    <t>Junto con saludar, informamos a usted que en atención a su trámite realizado el día 15 de marzo 2022 en nuestras Oficinas SIAC (Sistema Integral de Información y Atención Ciudadana) del Ministerio de Economía, Fomento y Turismo, le informo que fue ingresado con el  ID 51050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</si>
  <si>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contactarse con los capacitadores de la División de Asociatividad y Cooperativas.</t>
  </si>
  <si>
    <t>Junto con saludar, de acuerdo a lo conversado vía telefónica,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</si>
  <si>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JSA Solicita información para constituir Asociación Gremial.</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</si>
  <si>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se adjuntan 2, guía para constituir una Asociación Gremial y tome conocimiento, también informar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</si>
  <si>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Hola,  Consulto si es posible que una persona natural extranjera, no residente en chile, obtenga una firma electronica avanzada 100% digital para ser utilizada desde el extranjero, para firmar documentos que serán usados en Chile. Esta persona extranjera tiene poder para representar a una sociedad chilena, pero no tiene rut ni clave única. ¿es posible obtener la firma electronica avanzada con el pasaporte? ¿que otras opciones hay? muchas gracias</t>
  </si>
  <si>
    <t>Junto con saludarle y en respuesta a su consulta, en la que nos indica lo siguiente:    Hola, Consulto si es posible que una persona natural extranjera, no residente en chile, obtenga una firma electronica avanzada 100% digital para ser utilizada desde el extranjero, para firmar documentos que serán usados en Chile. Esta persona extranjera tiene poder para representar a una sociedad chilena, pero no tiene rut ni clave única. ¿es posible obtener la firma electronica avanzada con el pasaporte? ¿que otras opciones hay? muchas gracias   Informamos que la firma electrónica avanzada en línea disponible en nuestro sitio web solo está considerada para la firma de nuestros formularios en el sitio web Registro de Empresas y Sociedades, donde se accede con la Clave Única. Sugerimos consultar directamente a los proveedores autorizados en el sitio web https://www.entidadacreditadora.gob.cl/entidades/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</si>
  <si>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JSA Solicita copia de estatutos de Asociación Gremial.</t>
  </si>
  <si>
    <t>GPT Consulta como obtener certificado de vigencia de ASOCIACIÓN GREMIAL DE PROFESIONALES DE CLIMATIZACIÓN Y REFRIGERACIÓN - DITAR CHILE</t>
  </si>
  <si>
    <t>Junto con saludar,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</si>
  <si>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Estimados los saludo cordialmente, soy parte del directorio de la asociación de consumidores y usuarios servicio evangélico para el desarrollo registro 9-8 rut 65100396-2 codirección casa matriz General Cruz 1054 dep 402 concepción solicito certificado de vigencia de directori enviado por folio 202200394 gestión documental 48511 la finalidad del documento es poder postular al fondo concursable sernac 2022   nuestra segunda solicitud es darle la categoría de asociación nacional de consumidores y usuario con el fin de realizar labores como asociación en todo chile actualmente estamos inscritos como colaboradores del estado a nivel nacional  pero necesitamos esta categoría como institución para optar a los fondos nacionales de consumidores necesitamos orientación sobre este tema</t>
  </si>
  <si>
    <t>Junto con saludar y esperando que se encuentre bien le comento que para dar curso a su solicitud, puede comunicarse con Georgina Figueroa el teléfono 224733454.   Atentamente,    División de Asociatividad    Sistema Integral de Información y Atención Ciudadana (SIAC).    Subsecretaría de Economía y Empresas de Menor Tamaño.    https://www.economia.gob.cl/    https://siacciudadano.economia.cl/</t>
  </si>
  <si>
    <t>GPT Consulta por trámite constitución   COOPERATIVA AGRICOLA HUERTO FRUT LLAMUCO LIMITADA</t>
  </si>
  <si>
    <t>Junto con saludar, hago envió oficio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</si>
  <si>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proceso de constitución de la COOPERATIVA CAMPESINA LA HORMIGA LIMITADA.</t>
  </si>
  <si>
    <t>Junto con saludar, de acuerdo con lo conversado vía telefónica, le informamos que los antecedentes ingresados a la División de Asociatividad y Cooperativa se encuentran en proceso dentro del plazo establecido en el área de registro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</si>
  <si>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publicar extracto en el diario oficial.</t>
  </si>
  <si>
    <t>Junto con saludar, de acuerdo a lo conversado, le informamos que el extracto esta fuera de plazo para ser publicado en el diario oficial, le sugerimos realizar nuevamente toda la gestión del proceso para constituir, debe considerar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</si>
  <si>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GPT Ingresa listado de socios de ASOCIACIÓN METROPOLITANA DE FERIAS LIBRES A. G.</t>
  </si>
  <si>
    <t>Junto con saludar, informamos a ustedes que en atención a su trámite realizado el día 15 de marzo 2022 en nuestras Oficinas SIAC (Sistema Integral de Información y Atención Ciudadana) del Ministerio de Economía, Fomento y Turismo, le informo que fue ingresado con el  ID 51064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</si>
  <si>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DE EMPRESARIOS DUEÑOS DE TAXIS COLECTIVOS SAFARI GÓMEZ CARREÑO</t>
  </si>
  <si>
    <t>Junto con saludar, hago envió, oficio respuesta..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</si>
  <si>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audiencia con Franchesca Rojas de la División de Asociatividad y Cooperativas.</t>
  </si>
  <si>
    <t>Junto con saludar, le informamos que la abogada Franchesca Rojas de la División de Asociatividad y Cooperativas, reservo audiencia para el día lunes 21, de marzo a las 11:30.Sugerimos llegar unos minutos antes.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</si>
  <si>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JSA Solicita realizar reclamo virtual a través de la pagina del Ministerio de Economia.</t>
  </si>
  <si>
    <t>Junto con saludar, de acuerdo a lo conversado vía telefónica, envió enlace para realizar reclamo a través de la página del Ministerio de Economia. https://siacciudadano.economia.cl/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</si>
  <si>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JSA Ingresa antecedentes para actualizar directorio.</t>
  </si>
  <si>
    <t>Junto con saludar, en atención a su consulta realizada el día 15 de marzo de 2022, a nuestras Oficinas SIAC (Sistema Integral Información y Atención Ciudadana) del Ministerio de Economía, Fomento y Turismo, le informo que fue ingresado a Oficina de Partes, N°51074,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</si>
  <si>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audiencia para aclarar como reactivar COOPERATIVA DE SERVICIOS DE VERANEO, RECREACION Y DESCANSO NEPTUNO LIMITADA Volver a la lista</t>
  </si>
  <si>
    <t>Junto con saludar, informamos a usted que en atención a su trámite realizado el día 15 de marzo 2022 en nuestras Oficinas SIAC (Sistema Integral de Información y Atención Ciudadana) del Ministerio de Economía, Fomento y Turismo, le informo que fue ingresado con el  ID 51081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</si>
  <si>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que no aparece en DAES la opción de certificados de vigencia con directorio</t>
  </si>
  <si>
    <t>Junto con saludar, te pido que puedas ponerte en contacto con Georgina Figueroa secretaría de la División de Asociatividad al teléfono 227433454 para mayor información  Atentamente, División de Asociatividad Sistema Integral de Información y Atención Ciudadana (SIAC). Subsecretaría de Economía y Empresas de Menor Tamaño. https://www.economia.gob.cl/ https://siacciudadano.economia.cl/</t>
  </si>
  <si>
    <t>GPT Ingresa documentación constitución ASOCIACION GREMIAL FISIATROPIA VETERNARIA DE CHILE AFISVET</t>
  </si>
  <si>
    <t>Junto con saludar, informamos a usted que en atención a su trámite realizado el día 14 de marzo 2022 en nuestras Oficinas SIAC (Sistema Integral de Información y Atención Ciudadana) del Ministerio de Economía, Fomento y Turismo, le informo que fue ingresado con el ID 50960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</si>
  <si>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escritura aclaratoria respuesta Oficio 2752 de 06 de agosto 2021 de COOPERATIVA POPULAR DE APOYO MUTUO</t>
  </si>
  <si>
    <t>Junto con saludar, informamos a usted que en atención a su trámite realizado el día 14 de marzo 2022 en nuestras Oficinas SIAC (Sistema Integral de Información y Atención Ciudadana) del Ministerio de Economía, Fomento y Turismo, le informo que fue ingresado con el ID 50959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</si>
  <si>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copia estatuto de COOPRATIVA CERRADA DE VIVIENDA ALTO MIRADOR</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</si>
  <si>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</si>
  <si>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Realice un reclamo el 3 de noviembre del 2021 contra una asociación gremial, debido a malas practicas e expulsión sin justificación de 2 socios, la asociación fue notificada a fines de diciembre, solicitando antecedentes, a la fecha no tengo una resolución final de parte del ministerio.</t>
  </si>
  <si>
    <t>Junto con saludar, le comento que se ha instruido un reitero a la organización respecto de la solicitud antes descrita. De todas maneras, puede comunicarse con el sr Christian  Arteaga, jefe del área legal y pedir una reunión formal al correo carteaga@economia.cl.  Atentamente,  División de Asociatividad  Sistema Integral de Información y Atención Ciudadana (SIAC).  Subsecretaría de Economía y Empresas de Menor Tamaño.   https://www.economia.gob.cl/  https://siacciudadano.economia.cl/</t>
  </si>
  <si>
    <t>Buenas noches, el motivo de este reclamo, es porque hice una solicitud al banco de chile, para aperturar una cuenta corriente para la empresa, pero ellos solo me dicen que esta rechazado, les indico que no necesito credito, que es olo la apertura de la cuenta y no entregan mayor respuesta, se supone que según la pagina, hay un convenio vigente para aperturar cuentas a las nuevas empresas, pero no se ha realizado.</t>
  </si>
  <si>
    <t>Junto con saludarle y en respuesta a su reclamo en la que nos indica lo siguiente:   Buenas noches, el motivo de este reclamo, es porque hice una solicitud al banco de chile, para aperturar una cuenta corriente para la empresa, pero ellos solo me dicen que esta rechazado, les indico que no necesito credito, que es olo la apertura de la cuenta y no entregan mayor respuesta, se supone que según la pagina, hay un convenio vigente para aperturar cuentas a las nuevas empresas, pero no se ha realizado.  Informamos que actualmente existe la opción para facilitar la obtención de cuentas a través de nuestro sitio web para las empresas constituidas en este régimen. Sin embargo, esto no significa que la cuenta sea aprobada inmediatamente, ni que tampoco el banco elegido tiene la obligación de entregar una cuenta bancaria.   Posiblemente falten documentos que anexar o bien modificar datos de su empresa. Para poder enviar la consulta directamente al Banco en cuestión, sugerimos enviar los datos de su solicitud. De esta manera podremos averiguar con nuestra contraparte en el Banco cual fue el motivo del rechazo a la solicitud y de que manera se puede obtener la cuenta.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</si>
  <si>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ingrese su rut, opción 2 - opción 1,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</si>
  <si>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ccm  presenta antecedentes de ASOCIACIÓN GREMIAL FERIA LIBRE DE MELIPILLA</t>
  </si>
  <si>
    <t>Junto con saludar, informamos a usted su presentación fue ingresada con el número ID51117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</si>
  <si>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Buenos días, junto con saludar, el presente tiene por objeto consultar si ustedes tienen fiscalización sobre los colegios profesionales, pero en particular en el funcionamiento de su Tribunal de ética.  En concreto es, si yo presento una queja al tribunal y este no responde por diversos motivos, puede su organismo fiscalizar dicho proceso?... por otra parte, puede uno hacer denuncias en su organismos sobre actuaciones inapropiadas de los directivos para que puedan proceder a su fiscalización?.. saludos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</si>
  <si>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Cristóbal Navarro, jefe División de Asociatividad y Cooperativas.  Atentamente, División de Asociatividad Sistema Integral de Información y Atención Ciudadana (SIAC). Subsecretaría de Economía y Empresas de Menor Tamaño.  https://www.economia.gob.cl/ https://siacciudadano.economia.cl/</t>
  </si>
  <si>
    <t>JSA Solicita realizar modificación de estatutos de la empresa MORENO SEPULVEDA SpA.</t>
  </si>
  <si>
    <t>Junto con saludar, de acuerdo a lo conversado.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Envió enlace de la página de Registro de Empresa y Sociedades, pestaña "AYUDA",  donde usted podrá resolver dudas al respecto para realizar modificación y otros. https://www.registrodeempresasysociedades.cl/AyudaSpa.aspx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</si>
  <si>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ASOCIACIÓN GREMIAL DE PENSIONADOS Y MONTEPIADAS DEL EX S.S.S. DE CABILDO</t>
  </si>
  <si>
    <t>Junto con saludar, le informo que se encuentra en trámite ID 195601, derivado a área contable, fiscalizadora Srta. Patricia Ortega, correo electrónico portega@economia.cl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</si>
  <si>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</si>
  <si>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resolver dudas en relación a empresa SPA.</t>
  </si>
  <si>
    <t>Junto con saludar y en relación con su consulta le señalamos que se debe comunicar con empresa en un día al Centro De Atención Telefónica: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</si>
  <si>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activar una asociación gremial.</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</si>
  <si>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</si>
  <si>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copia de constitución de empresa creada en sistema  simplificado</t>
  </si>
  <si>
    <t>Junto con saludar, le informo debe ingresar a la pag. web de registrodeempresasysociedades.cl Ir a buscar actuaciones del registro. Puede buscarlo por RUT de empresa o Razón Social. Finalmente, y respecto a los medios de comunicación,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</si>
  <si>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ccm  Consulta por antecedentes que se debía a compaña en oficio y no le llego</t>
  </si>
  <si>
    <t>Junto con saludar, informamos a usted se envía antecedentes solicitado (reclamo presentado) que se debía adjuntar a oficio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</si>
  <si>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quisiera saber si el siguiente proveedor está autorizado para realizar firmas Electrónicas Simples (FES): https://www.docusign.com/how-it-works/legality/global/chile  Esto ya que en la página web (https://www.entidadacreditadora.gob.cl/) solo aparece un listado para el caso de las Firmas Electrónicas Avanzadas (FEA).  Muchas gracias. Gabriel.</t>
  </si>
  <si>
    <t>Junto con saludar, informamos que el listado del registro público mencionado en la página web de la Entidad Acreditadora, corresponde solo para prestadores acreditados y que están habilitados para emitir certificados de firma electrónica avanzada, según lo establecido en la letra a) y b) del artículo 23 del reglamento de la ley 19.799, por tanto, la Entidad Acreditadora no puede referirse sobre el desarrollo de servicios y productos de empresas que no son parte de este registro.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</si>
  <si>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respuesta a reclamo en contra de COOPERATIVA DE SERVICIO DE TRANSPORTE DE PASAJEROS TALAGANTE-SANTIAGO LIMITADA, "TASACOOP LTDA."</t>
  </si>
  <si>
    <t>Junto con saludar informo que la cooperativa dio respuesta a Ordinario N° 431 de fecha 21 de enero 2022 y Ordinario N° 978 de 02 de marzo 2022, en los próximos días será enviada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</si>
  <si>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Consulta proceso de actualización de directorio de la ASOCIACIÓN GREMIAL DE COMERCIANTES Y EMPRESARIOS DE LA COMUNA DE SALAMANCA - "ACESA A.G.</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</si>
  <si>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</si>
  <si>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si cooperativa a respondido a oficio 905</t>
  </si>
  <si>
    <t>Junto con saludar, informamos a usted su presentación fue revisada y se envió oficio a la cooperativa, revisado sistema no se encontró ingreso con respuesta, puede realizar un nuevo reclamo.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</si>
  <si>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COOPERATIVA AGRÍCOLA COIRÓN LIMITADA</t>
  </si>
  <si>
    <t>Junto con saludar, informo que se encuentra en trámite, durante los próximos días se despachar un oficio con instrucciones.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</si>
  <si>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solicita libro de la ley de cooperativa</t>
  </si>
  <si>
    <t>Junto con saludar, informamos a usted no tenemos disponible libros de la ley de cooperativas, en nuestra pagina web asociatividad.economia.cl se encuentra una sección con toda la normativa con que  debe cumplir, por ejemplo ley y reglamento. Se informa además que DAES realiza capaciones y diplomados en cooperativas y asociaciones gremiales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</si>
  <si>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FEDERACIÓN GREMIAL DE COLEGIOS PROFESIONALES UNIVERSITARIOS DE CHILE F.G.,ingresada el 02 de diciembre 2022 y derivada a Registro ID 194031, se solicita urgente porque se encuentra bloqueada cuenta en Banco Estado</t>
  </si>
  <si>
    <t>Junto con saludar, le comento que la documentación se encuentra en manos del equipo de registro, podrá contactar con el abogado Santiago Undurraga al teléfono 224733420.  Atentamente,  División de Asociatividad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</si>
  <si>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de la división.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</si>
  <si>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información para reactivar CAMARA DE COMERCIO DE HUASCO registro 2543</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</si>
  <si>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</si>
  <si>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Realiza consulta por trámite de modificación de empresa creada en sistema simplificado</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</si>
  <si>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</si>
  <si>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JSA Solicita estatutos, certificado de vigencia y realizar carta formal a jefe de la División de Asociatividad y Cooperativa. ASOCIACIÓN GREMIAL DE EMPRENDEDORES DE CHILE - ASECH A.G.</t>
  </si>
  <si>
    <t>Junto con saludar, de acuerdo a lo conversado, envió enlace para obtener certificado de vigencia a través de la página de Asociatividad y Cooperativas "DAES DIGITAL". Debe ingresar con el nombre de la asociación o el número de registro en el siguiente enlace: https://tramites.economia.gob.cl/Certificado/Emitir También informar que su requerimiento de estatuto de la asociación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debe realizar una carta formal dirigida al jefe de la División de Asociatividad y Cooperativas Cristóbal Navarro Marshall, especificando motivos y adjuntando antecedentes que respalden su solicitud. Para realizar envió de esta carta,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</si>
  <si>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avance en sus reclamos contra COOPERATIVA DE CONSUMOS CARABINEROS DE CHILE LIMITADA</t>
  </si>
  <si>
    <t>Junto con saludar, informamos a usted revisado sistema no se encontró respuesta de parte de la cooperativa y su ultimo ingreso fue ingresado con el numero DAES ID 185879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</si>
  <si>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Nos acabamos de formalizar como cooperariva y quisieramos saber los pasos a seguir... El primero, trámite en SII</t>
  </si>
  <si>
    <t>Junto con saludar, le comento que el rut debe ser obtenido mediante el servicio de impuestos internos el cual es un órgano diferente al Ministerio de Economía. De todas maneras, adjuntamos una guía de constitución que le permitirá conocer la totalidad de documentos que deben entregar en Ministerio.   Atentamente,  División de Asociatividad  Sistema Integral de Información y Atención Ciudadana (SIAC).  Subsecretaría de Economía y Empresas de Menor Tamaño.   https://www.economia.gob.cl/  https://siacciudadano.economia.cl/</t>
  </si>
  <si>
    <t>GPT Consulta como enviar documentación de ASOCIACIÓN GREMIAL DE EMPRESARIOS DE TAXIBUSES DE VALDIVIA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</si>
  <si>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</si>
  <si>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actualización de directorio de la COLEGIO PROFESIONAL DE COMUNICACIONES Y OPERACIONES DE SERVICIO DE VUELO DE CHILE A.G.</t>
  </si>
  <si>
    <t>JSA Solicita información para actualizar directorio, ya que el presidente del directorio falleció.</t>
  </si>
  <si>
    <t>Junto con saludar, de acuerdo a lo conversado vía telefónica, le informamos que debe realizar el reemplazo, en este caso del presidente pero considerando lo que esta estipulado en los estatutos de la cooperativa informar a la brevedad posible.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</si>
  <si>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Buenas tardes, deseo solicitar algún estudio sobre la proyección a futuro del gasto de bolsillo de los chilenos en medicamentos. La finalidad es para poder complementar mi tesis con estos  datos.  Quedo atento a su respuesta</t>
  </si>
  <si>
    <t>Junto con saludar y respondiendo a su consulta, informo que la solicitud de información debe realizarla en el organismo correspondiente, que en este caso es el Ministerio de Salud.   Igualmente, le dejaré a disposición algunos links del MINSAL que pueden serle de utilidad.     http://desal.minsal.cl/  https://ies.minsal.gob.cl/  http://desal.minsal.cl/estadisticas/   Le recomiendo ingresar a los apartados “Estadísticas económicas en salud” y “publicaciones”.   Esperando que esta información le haya sido de utilidad.     Atentamente,  División de Empresas de Menor Tamaño.    Sistema integral de Información y Atención Ciudadana (Siac)     Ministerio de Economía, Fomento y Turismo https://www.economia.gob.cl https://siacciudadano.economia.cl</t>
  </si>
  <si>
    <t>ccm  presenta antecedentes de resolución de liquidación empresa prissoto spa</t>
  </si>
  <si>
    <t>Junto con saludar, informamos a usted su presentación fue ingresada con el número ID51174 y fue asignada a RES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</si>
  <si>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certificado de vigencia con la actualización de directorio.</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</si>
  <si>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</si>
  <si>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instrucciones para actualizar ASOCIACION GREMIAL TRANSPORTISTA ALICANTE MAIPU</t>
  </si>
  <si>
    <t>Junto con saludar, informamos a usted que la LEY 21417 entiende vigencia de coop y a.g.Fue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</si>
  <si>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Buenos días, Nuestra consulta es relación a la renovación de los cargos del consejo (que a la fecha se encuentran vencidos, debido a que no se pudo efectuar la reunión debido a la contingencia). ¿es posible renovarlos de forma paulatina o se deben renovar todos en la próxima asamblea?</t>
  </si>
  <si>
    <t>Junto con saludar, le comento que la renovación de cargos en la cooperativa, dependerá de los estatutos de la misma, así como también la duración de los cargos y las reelecciones   Atentamente,  División de Asociatividad  Sistema Integral de Información y Atención Ciudadana (SIAC).  Subsecretaría de Economía y Empresas de Menor Tamaño.   https://www.economia.gob.cl https://siacciudadano.economia.cl</t>
  </si>
  <si>
    <t>ccm  consulta por ingreso pendiente empresa</t>
  </si>
  <si>
    <t>Junto con saludar, informamos a usted su ingreso se encuentra en revisión legal y los próximos días saldrá un oficio dirigido al correo electrónico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</si>
  <si>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presenta antecedentes de ASOCIACION GREMIAL TAXIS NUEVO PUDAHUEL - AGTNP</t>
  </si>
  <si>
    <t>Junto con saludar, informamos a usted su presentación fue ingresada con el número ID51207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</si>
  <si>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 Fernando:  Le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</si>
  <si>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JSA Solicita certificado de disolución de cooperativa SOCIEDAD COOPERATIVA DE JARDINES FAMILIARES GUSTAVO GIRON L. LIMITADA.</t>
  </si>
  <si>
    <t>Junto con saludar, en atención a su consulta realizada el día 17 de marzo de 2022, a nuestras Oficinas SIAC (Sistema Integral Información y Atención Ciudadana) del Ministerio de Economía, Fomento y Turismo, le informo que fue ingresado a Oficina de Partes, N°51179, el cual fue derivado a la División de Asociatividad y Cooperativas,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</si>
  <si>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como registrar firma o constancia de asistencia en acta de reunión de directorio AG</t>
  </si>
  <si>
    <t>Junto con saludar, le comento que dependerá de lo que indiquen los estatutos de su organización. Podría realizar una firma de las personas como lista de asistencia, adjuntada junto al acta.    Atentamente,  División de Asociatividad  Sistema Integral de Información y Atención Ciudadana (SIAC).  Subsecretaría de Economía y Empresas de Menor Tamaño.   https://www.economia.gob.cl https://siacciudadano.economia.cl/</t>
  </si>
  <si>
    <t>JSA Solicita información para actualizar directorio.</t>
  </si>
  <si>
    <t>GPT Realiza consultas para constitución de asociación gremial.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</si>
  <si>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</si>
  <si>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para realizar modificación de la empresa INMEL CHILE SpA</t>
  </si>
  <si>
    <t>Junto con saludar, de acuerdo a lo conversado vía telefónica con Solange Torres de la Unidad de Registro de Empresa y Sociedades, si necesita realizar alguna modificación de su empresa. Debe realizar todo a través de la página https://www.registrodeempresasysociedades.cl/    Finalmente, si tuviera alguna dificultad debe comunicar con REGISTRO DE EMPRESA Y SOCIEDAD al Centro De Atención Telefónica :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</si>
  <si>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GPT Consulta por trámite de transformación de empresa</t>
  </si>
  <si>
    <t>Junto con saludar, informamos a usted que puede transformarse en una sociedad de cualquier tipo, siempre que cumpla los requisitos y formalidades que establece el estatuto jurídico de la sociedad en la cual se transforma, mantiene RUT empresa.  Finalmente, y respecto a los medios de comunicación,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</si>
  <si>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JSA Solicita certificado de vigencia.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</si>
  <si>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</si>
  <si>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ccm  Consulta si cooperativa de vivienda coopvital existe por que me quiero inscribir en proyecto tehualda 5, solicitan pie de $7.000.000 y se realiza postulación a subsidio, si se puede dar información de la cooperativa</t>
  </si>
  <si>
    <t>Junto con saludar le comento que la razón social COOPERATIVA DE VIVIENDA COOPVITAL existe bajo el número de registro 5084. Si necesita más información debe solicitarla mediante el portal de transparencia: https://www.consejotransparencia.cl/portal-de-transparencia/   Atentamente,  División de Asociatividad y Economía Social Sistema Integral de Información y Atención Ciudadana (SIAC).  Subsecretaría de Economía y Empresas de Menor Tamaño. https://www.economia.gob.cl https://siacciudadano.economia.cl</t>
  </si>
  <si>
    <t>JSA Solicita información sobre la COOPERATIVA DE SERVICIOS DE VERANEO SALTOS DEL MOLCO LIMITADA</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</si>
  <si>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</si>
  <si>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estado AG y elecciones</t>
  </si>
  <si>
    <t>Junto con saludar, informamos a usted se revisa sistema y se constata que existe oficio pendiente el cual se adjunta, se envía además oficio aprobación de estatutos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</si>
  <si>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realizar modificación de la empresa  R&amp;B IMPORTADORA SpA.</t>
  </si>
  <si>
    <t>GPT  Solicita certificado disolución  de COOPERATIVA DE VIVIENDA Y SERVICIOS HABITACIONALES PUDAHUEL C. LTDA.</t>
  </si>
  <si>
    <t>Junto con saludar, informamos a usted que en atención a su trámite fue realizado el día  21 de  marzo 2022 en nuestras Oficinas SIAC (Sistema Integral de Información y Atención Ciudadana) del Ministerio de Economía, Fomento y Turismo, le informo que fue ingresado con el  ID 51387 y derivado a DAES para su tramitación y posterior respuesta, el tiempo del trámite es de 20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</si>
  <si>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consultas por problemas que a tenido con la iniciación de actividades en SII</t>
  </si>
  <si>
    <t>Junto con saludar, informamos a usted se explica que los requisitos que estipula SII se deben revisar con el servicio, la empresa fue creada y esta vigente.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</si>
  <si>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Consulto por el tramite para cambiar el registro de Directores. Adjunto acta Asamblea.  Asociación de Corredores de Propiedades de la V Región RUT 71.212.800-3</t>
  </si>
  <si>
    <t>Junto con saludar, y a fin de poder entregar un pronunciamiento respecto de lo descrito, es necesario que haga un ingreso formal ya sea a través de oficina de partes del Ministerio en Santiago, a través de seremi de economía regionales, o través del mail oficinadepartesgd@economia.cl, dirigiendo la carta o mail a don Cristóbal Navarro, jefe División de Asociatividad y Cooperativas.   Atentamente,  División de Asociatividad Sistema Integral de Información y Atención Ciudadana (SIAC) Subsecretaría de Economía y Empresas de Menor Tamaño. https://www.economia.gob.cl https://siacciudadano.economia.cl</t>
  </si>
  <si>
    <t>Junto con saludar, informamos a usted su presentación fue revisado y se envió oficio a la cooperativa solicitando información y se envió oficio a ud informando esta situación, se adjuntan oficio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</si>
  <si>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lo conversado vía telefónica, le informamos que una Asociación gremial puede estar formada por 25 personas naturales y/o jurídicas o cuatro  personas jurídicas como mínimo.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</si>
  <si>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comunicarse con el Unidad de Registro de Empresa y Sociedades, para resolver dudas en relación a una modificación.</t>
  </si>
  <si>
    <t>Junto con saludar, de acuerdo a lo conversado, le informamos que puede comunicarse con Registro de Empresa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</si>
  <si>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certificado de vigencia y estatuto de empresa RUT 76371541-8</t>
  </si>
  <si>
    <t>Junto con saludar, hago envió envió de documentos solicitados.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</si>
  <si>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dirección para enviar documentación de ASOCIACIÓN GREMIAL DE REIKI DE CHILE - ASOCIACIÓN CHILENA DE REIKI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</si>
  <si>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</si>
  <si>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consultas sobre constitución AG</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</si>
  <si>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</si>
  <si>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Mi consulta es si los estatutos de una asociación gremial y el oficio que los aprueba son documentos públicos y quienes pueden solicitar una copia.  Me interesa obtener copia de los estatutos actualizados de la ASOCIACIÓN GREMIAL DE ARMADORES  Y/O PROPIETARIOS DE EMBARCACIONES MENORES ARTESANALES DEDICADAS A LA  PESCA, se encuentra inscrita en el Registro de Asociaciones Gremiales bajo el Número 952, cuyo texto   vigente de su estatuto corresponde al ejemplar reformado depositado con fecha 18 de diciembre  de 2018, el cual se encuentra aprobado por el oficio ordinario N° 2916 de 29 de marzo de 2019. (Según indica certificado adjunto).</t>
  </si>
  <si>
    <t>Junto con saludar le comento que la información que requiere debe ser solicitada mediante el portal de transparencia en el siguiente link: https://www.portaltransparencia.cl/PortalPdT/  Atentamente,  División de Asociatividad  Sistema Integral de Información y Atención Ciudadana (SIAC).  Subsecretaría de Economía y Empresas de Menor Tamaño.   https://www.economia.gob.cl/  https://siacciudadano.economia.cl/</t>
  </si>
  <si>
    <t>GPT Informa que no puede obtener certificado de vigencia de COOPERATIVA CAMPESINA MUJERES PELARCO, lo requiere urgente para realizar trámites</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</si>
  <si>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</si>
  <si>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Necesito revisar los antecedentes de constitución de una asociación gremial (ASECH), necesito saber los requisitos y procedimientos para llevar a cabo la solicitud.</t>
  </si>
  <si>
    <t>Junto con saludar, le comento que la información que requiere debe ser solicitada mediante el portal de transparencia: https://www.portaltransparencia.cl/PortalPdT/  Atentamente,  División de Asociatividad  Sistema Integral de Información y Atención Ciudadana (SIAC).  Subsecretaría de Economía y Empresas de Menor Tamaño.   https://www.economia.gob.cl/  https://siacciudadano.economia.cl/</t>
  </si>
  <si>
    <t>GPT Informa que no esta accesible certificado de vigencia de COOPERATIVA DE AGUA POTABLE Y ALCANTARILLADO DE HIERRO VIEJO, lo requiere para ser presentado en Seremi de Salud.</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</si>
  <si>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</si>
  <si>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comunicarse con los capacitadores de la División de Asociatividad y Cooperativas.</t>
  </si>
  <si>
    <t>GPT Consulta por ingreso de documentación  de ASOCIACION GREMIAL DE TRANSPORTISTAS ESCOLARES BUIN</t>
  </si>
  <si>
    <t>Junto con saludar, informamos a usted que en atención a su trámite realizado el día 16 de febrero 2022 en nuestras Oficinas SIAC (Sistema Integral de Información y Atención Ciudadana) del Ministerio de Economía, Fomento y Turismo, le informo que fue ingresado con el  ID 184157 y derivado a DAES para su tramitación y posterior respuesta., plazo de respuesta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</si>
  <si>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Para las SpA están pendiente la creación del sistema para Acta Electrónica de Junta de Accionistas, Certificado Electrónico de Accionistas Vigentes, Libro Electrónico de Accionistas. Las SpA tienen que hacer Juntas anuales y hacer el trámite con protocolización en Notaria que es caro, lento y burocrático. En la práctica se pierde todo lo hecho en empresas en un día con la vuelta a la notaría. En 2018 para el aniversario de Empresas en 1 día asistí a una reunión con Asech donde asistió el ex-ministro Valente y se conversó sobre esto y a la fecha no hay nada aún. Problema : Hay una gran cantidad de SpA en el país y un alto % de estas que no están haciendo este trámite de Junta en una notaría todos los anos.</t>
  </si>
  <si>
    <t>Junto con saludarle y en respuesta a su reclamo en la que nos indica lo siguiente:   Informamos que la ley 21.366, publicada en el diario oficial de 25 de agosto 2021,  que modifica a la ley 20.659 que crea el sistema simplificado, introduce ciertas modificaciones al mismo, en la línea de lo que usted señala, tales como: la creación del registro (o libro) electrónico de accionistas y del certificado electrónico de accionistas; en varios casos de actuación unánime de los accionistas, sólo será necesario subir una copia simple del acta de junta extraordinaria de accionistas, sin necesidad de protocolización o reducción a escritura pública; la posibilidad de firmar varios formularios adicionales con firma electrónica avanzada propia, sin necesidad de concurrir al notario, entre otras.   La ley 21.366, entrará en vigencia el primer día hábil del sexto mes contado desde la publicación del reglamento, el que se encuentra en trámites previos a su publicación.   En otro orden de ideas, el acta de la junta anual ordinaria de accionistas debe ser copiada en el libro de actas de la sociedad y no es necesaria su protocolización o reducción a escritura pública, salvo que excepcionalmente en dicha junta se adopten acuerdos que necesiten tal trámite, como por ejemplo el otorgamiento de poderes para ciertos actos. Sólo las juntas extraordinarias de accionistas que tiene por objeto la modificación de los estatutos sociales, requieren el trámite de protocolización o reducción a escritura pública, de acuerdo a lo dispuesto por el artículo 427 del código de comercio.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</si>
  <si>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por modificación estatutos AG</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</si>
  <si>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</si>
  <si>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opción de certificados en pagina web</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</si>
  <si>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</si>
  <si>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COLEGIO DE PROFESIONALES DE DANZA DE CHILE - ASOCIACIÓN GREMIAL - PRODANZA-CHILE A.G</t>
  </si>
  <si>
    <t>Junto con saludar, informamos a usted que en atención a su consulta realizada el día  18 de  marzo 2022 a nuestras Oficinas SIAC Sistema Integral de Información y Atención Ciudadana) del Ministerio de Economía, Fomento y Turismo, le informo que fue ingresado con el  ID 205939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</si>
  <si>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184670 y fue asignada a DAES para su revisión legal y se encuentra dentro de plazo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</si>
  <si>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dirección para enviar documentación de COOPERATIVA DE TRABAJO RECOLECTORES DE PALQUI LTDA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</si>
  <si>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</si>
  <si>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dirección para enviar documentación de asociación gremial</t>
  </si>
  <si>
    <t>ccm  consulta por modificación empresa spa</t>
  </si>
  <si>
    <t>GPT Consulta por reclamo ingresado el 10 de noviembre 2021 de COOPERATIVA DE VIVIENDA ALTO  MIRADOR</t>
  </si>
  <si>
    <t>Junto con saludar, informo que en los próximos se despachará oficio respuesta.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</si>
  <si>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fecha para inscripción de empresas estratégicas para año 2022, se requiere información de fechas de inscripción, apelación y resolución</t>
  </si>
  <si>
    <t>Junto con saludar, informamos a usted que el procedimiento consultado se encuentra regulado por el artículo 362 del Código del Trabajo y la Resolución Exenta N°41, de 2017, del Ministerio de Economía, Fomento y Turismo, que aprueba el mecanismo de coordinación para calificación de las corporaciones o empresas en las que no se podrá ejercer el derecho a huelga, de conformidad al referido artículo.    La solicitud fundada para ser calificado como aquellas empresas en las que los trabajadores no podrán ejercer el derecho a huelga, son recibidas junto con los antecedentes que se estimen convenientes para efectos de fundamentar la petición, hasta el 31 de mayo de cada año o del año en que deba dictarse la resolución que califica a dichas empresas.   La resolución que se pronuncia sobre las solicitudes es dictada conjuntamente entre el Ministro del Trabajo y Previsión Social, Defensa Nacional, y Economía, Fomento y Turismo, dentro del mes de julio del año respectivo.      La resolución emitida puede ser reclamada ante la Corte de Apelaciones de Santiago o la del lugar donde se encuentre domiciliado el reclamante, a elección de este último, dentro de los quince días siguientes a la publicación en el Diario Oficial de la resolución respectiva, conforme a las reglas establecidas en el artículo 402 del Código del Trabajo.   Sin otro particular, le saluda atte.  División Jurídica   Sistema Integral de Información y Atención Ciudadana (SIAC). Ministerio de Economía, Fomento y Turismo. https://www.economia.gob.cl/   https://siacciudadano.economia.cl/</t>
  </si>
  <si>
    <t>GPT Consulta por actualización de certificado de vigencia de ASOCIACIÓN DE TURISMO DE ANCUD, ASOCIACIÓN GREMIAL - A.T.A.A.G.</t>
  </si>
  <si>
    <t>Junto con saludar, se indica como obtenerlo, debe ingresar a  la pagina web asociatividad.economia.cl DAES DIGITAL- solicitar certificado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</si>
  <si>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Consulta proceso de antecedentes ingresado a la División de Asociatividad y Cooperativas.</t>
  </si>
  <si>
    <t>Junto con saludar, de acuerdo a su solicitud, le informamos que la abogada Consuelo Muñoz Balich, solicita la carta de renuncia del presidente para poder registrar la actualización del directorio, Le sugerimos hacer envió de esta a la brevedad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</si>
  <si>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Ingresa antecedentes para actualizar directorio de la ASOCIACIÓN DE JUBILADOS TRIPULANTES OPERARIOS MARÍTIMOS Y MONTEPIADAS DE LA EX CAJA DE PREVISIÓN DE LA MARINA MERCANTE NACIONAL SECCIÓN TRIOMAR, ASOCIACIÓN GREMIAL SAN ANTONIO.</t>
  </si>
  <si>
    <t>Junto con saludar, de acuerdo con lo conversado, le informamos que los antecedentes ingresados por el departamento de oficina de partes para la División de Asociatividad y Cooperativas, fueron asignados con el número de ingreso 51294. Finalmente, los antecedentes que se necesitan para actualizar directorio son los siguientes: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224733785 - 224733860-224733461 - 224733810.  Atentamente,  Jocelyn Soto Acuña.  Sistema integral de Información y Atención Ciudadana (Siac)  Subsecretaría de Economía y Empresas de Menor Tamaño.  https://www.economia.gob.cl/  https://siacciudadano.economia.cl/</t>
  </si>
  <si>
    <t>JSA Ingresa antecedentes a la División de Asociatividad y Cooperativas.</t>
  </si>
  <si>
    <t>Junto con saludar, En atención a su consulta realizada el día 18 de marzo de 2022, a nuestras Oficinas SIAC (Sistema Integral Información y Atención Ciudadana) del Ministerio de Economía, Fomento y Turismo, le informo que fue ingresado a Oficina de Partes, N°51283,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</si>
  <si>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 le informamos que los antecedentes ingresados a la División de Asociatividad y Cooperativa, se encuentran en el área de registro de la División, dentro de los plazos establecidos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</si>
  <si>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situación de COOPERATIVA DE PESCADORES DE LA CALETA DE CAROLINA DE MICHILLA. Solicita información Diplomado de Cooperativas</t>
  </si>
  <si>
    <t>Junto con saludar, le informo dicha cooperativa, se encuentra inactiva no han dado respuesta a ordinario enviado.  Además informo: Diplomado 100% e-learning dirigido a socios, trabajadores de cooperativas y personas interesadas en aprender y profundizar sobre este modelo de emprendimiento asociativo. Cuenta con 5 módulos: Administración de Cooperativas; Aspectos Legales en la gestión cooperativa; Contabilidad en Cooperativas, y Perspectivas de Género. Es desarrollado por DAES y certificado por BiBlioRedes del Ministerio de las Culturas. Tiene dos versiones al año. Es 100% on line y gratuito. Cupos limitados. En el e-mail: daes@economia.cl, podrá dejar nombre y correo para la próxima versión del Diplomado de Cooperativas en marzo de 2022.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</si>
  <si>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Buenos días, quisiera saber si es posible reactivar una empresa que tiene término de giro?  Cordialmente, Roberto</t>
  </si>
  <si>
    <t>Junto con saludarle y en respuesta a su consulta  en la que nos indica lo siguiente:  Buenos días, quisiera saber si es posible reactivar una empresa que tiene término de giro? Cordialmente, Roberto  Informamos que si la empresa no presenta una disolución, el Servicio de Impuestos Internos indicará si es posible reactivar. Si en nuestro sistema figura la disolución finalizada, no podrá reactivar la empresa.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</si>
  <si>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Solicita información para reactivar COOPERATIVA DE VIVIENDA Y SERVICIOS HABITACIONALES SCAPPINI LIMITADA, disuelta.</t>
  </si>
  <si>
    <t>Junto con saludar, adjunto información.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</si>
  <si>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Se ingreso documentación con fecha 18 de octubre 2021 de CÁMARA DE COMERCIO DE LO PRADO - ASOCIACIÓN GREMIAL para reactivación Ingreso ID 187566 documentación contable Ingreso ID 187589 documentación Registro Solicita respuesta.</t>
  </si>
  <si>
    <t>Junto con saludar, en razón de su consulta, mencionar que a comienzos de la próxima semana se emitirá la respuesta a su presentación.   Atentamente,  División de Asociatividad Sistema Integral de Información y Atención Ciudadana (SIAC).  Subsecretaría de Economía y Empresas de Menor Tamaño https://www.economia.gob.cl https://siacciudadano.economia.cl</t>
  </si>
  <si>
    <t>JSA Solicita información sobre carta enviada al jefe de la División de Asociatividad y Cooperativas.</t>
  </si>
  <si>
    <t>Junto con saludar, de acuerdo con lo conversado vía telefónica, le informamos que la abogada Susana Abarca, dará prioridad a su solitud  para sus tramitación y posterior respuesta.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</si>
  <si>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Solicita comunicarse con Registro de Empresa y Sociedades.</t>
  </si>
  <si>
    <t>Junto con saludar, en relación a su solicitud, le informamos que fue comunicado con la Encargada de la Unidad de Registro de Empresa y Sociedades, Valentina Diaz. contacto:224733464.  correo electrónico: vdiaz@economia.cl.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</si>
  <si>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y nombre de Jefe de DAES de ASOCIACION GREMIAL DE BUZOS DE LA COMUNA DE PELLUHUE - B.C.P. A.G.</t>
  </si>
  <si>
    <t>Junto con saludar, le informo:  Jefe de DAES Sr. Cristóbal Navarro Marshall. En atención a su consulta realizada el día  18 de marzo 2022 a nuestras Oficinas SIAC (Sistema Integral de Información y Atención Ciudadana) del Ministerio de Economía, Fomento y Turismo, le informo que fue ingresado con el  ID 205617 - 205618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</si>
  <si>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Informa que no puede obtener certificado de vigencia de COLEGIO DE PSICÓLOGOS DE CHILE (A. G.)</t>
  </si>
  <si>
    <t>GPT  Consulta si la  COOPERATIVA DE SERVICIO DE ABASTECIMIENTO Y DISTRIBUCION DE AGUA POTABLE, ALCANTARILLADO Y SANEAMIENTO AMBIENTAL DE LA COMUNIDAD DE SANTA FILOMENA LIMITADA dio respuesta a ord. 788 de 16 de febrero 2022</t>
  </si>
  <si>
    <t>Junto con saludar, informo que ingreso respuesta, con fecha 14 de marzo 2022 y fue derivaba a DAES para su tramitación.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</si>
  <si>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como solicitar certificado de vigencia de empresa creada en sistema simplificado.</t>
  </si>
  <si>
    <t>Junto con saludar, informamos a usted que en atención a su consulta realizada el día 18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</si>
  <si>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Buenas tardes quisiera obtener mi firma electronica avanzada</t>
  </si>
  <si>
    <t>Junto con saludarle y en respuesta a su consulta en la que nos indica lo siguiente:   Buenas tardes quisiera obtener mi firma electrónica avanzada    Informamos que usted debe comprar su firma electrónica avanzada directamente a algún proveedor autorizado por la Entidad Acreditadora del Ministerio de Economía.    Para revisar que proveedores son los autorizados debe ingresar al siguiente enlace: https://www.entidadacreditadora.gob.cl/entidades/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</si>
  <si>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Estimados,  Hice el trámite para constituir la Cooperativa Despertar Yerba Luna Limitada, cuyo rol es 6342, donde ya me enviaron el certificado de vigencia, pero no tengo asignado un Rut para la Cooperativa. Favor solicito si me pueden orientar para obtener el RUT y poder realizar el inicio de actividades. Gracias  Saludos</t>
  </si>
  <si>
    <t>Junto con saludar, ante su consulta, le comento que esta División solo procede al registro de la cooperativa, razón por la cual usted posee el número de registro (ROL ) 6342.   En lo que dice relación al RUT, el mismo debe ser obtenido directamente en el servicio de impuestos internos, de acuerdo con la normativa por ellos establecida.   Atentamente,  División de Asociatividad  Sistema Integral de Información y Atención Ciudadana (SIAC).  Subsecretaría de Economía y Empresas de Menor Tamaño.   https://www.economia.gob.cl https://siacciudadano.economia.cl/</t>
  </si>
  <si>
    <t>GPT Ingresa Acta de asamblea de ASOCIACIÓN GREMIAL DE PEQUEÑOS ARTESANOS MAPUCHE - FOLIL-CHE AFLAIAI</t>
  </si>
  <si>
    <t>Junto con saludar, informamos a usted en atención a su trámite realizado el día 21 de marzo 2022 en nuestras Oficinas SIAC (Sistema Integral de Información y Atención Ciudadana) del Ministerio de Economía, Fomento y Turismo, le informo que fue ingresado con el  ID 51338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</si>
  <si>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problema en cooperativa y devolución de aportes</t>
  </si>
  <si>
    <t>Junto con saludar, informamos a usted puede presentar su reclamo en carta formal firmada indicando los problemas que existen,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</si>
  <si>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DE ENTRENADORES DE BASQUETBOL - AGEB</t>
  </si>
  <si>
    <t>GPT Solicita certificado de vigencia de COOPERATIVA DE SERVICIO SANITARIOS LOS MAITENES</t>
  </si>
  <si>
    <t>ccm  consulta por avance saneamiento 4862442</t>
  </si>
  <si>
    <t>Junto con saludar, informamos a usted se consulta con el departamento de empresa en un día y es atendido por Christan Albie, quien le explica pasos a seguir para arreglar saneamiento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</si>
  <si>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recepción de documentos AG</t>
  </si>
  <si>
    <t>Junto con saludar, informamos a usted revisado sistema no se encuentra constancia de ingreso de documentos en mes de diciembre, por favor revisar si tuviera algún tipo de constancia para poder verificar por la fecha indicada.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</si>
  <si>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comunicarse con la abogada Franchesca Rojas García, de la División de Asociatividad y Cooperativas. Para responder oficio 981.</t>
  </si>
  <si>
    <t>Junto con saludar, de acuerdo a lo conversado vía telefónica, envió contacto de la secretaria de la División de Asociatividad y Cooperativas, Georgina Figueroa número:224733454.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</si>
  <si>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</si>
  <si>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solicita copia de expediente cooperativa</t>
  </si>
  <si>
    <t>Junto con saludar, informamos a usted se realiza solicitud de transparencia AH001T0005970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</si>
  <si>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esperando que se encuentren bien, vengo a consultar por estado de documentación ingresada en las oficinas de este ministerio el día 02 de diciembre de 2021 adjunto documento</t>
  </si>
  <si>
    <t>Junto con saludar, ante su consulta, comentar que durante el transcurso de la próxima semana se emitirá una respuesta acerca del particular.   Atentamente,  División de Asociatividad  Sistema Integral de Información y Atención Ciudadana (SIAC). Subsecretaría de Economía y Empresas de Menor Tamaño https://www.economia.gob.cl https://siacciudadano.economia.cl/</t>
  </si>
  <si>
    <t>GPT Solicita fiscalicen procedimiento de expulsión tramitado en mi contra en octubre 2021. En paralelo interpuse recurso de protección rol 41034-2021 en Corte de Apelaciones de Santiago.  ASOCIACIÓN GREMIAL DE DUEÑOS DE TAXIS COLECTIVOS Nº 98 - LARRAÍN - CENTRO</t>
  </si>
  <si>
    <t>En atención a su trámite realizado el día  21 de  marzo 2022 en nuestras Oficinas SIAC (Sistema Integral de Información y Atención Ciudadana) del Ministerio de Economía, Fomento y Turismo, le informo que fue ingresado con el  ID 51330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</si>
  <si>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Hola ...tengo una consulta...tengo ingresado un reclamo a cooperativa coopvital de Talagante..en dónde espero devolución de mi dinero el cual suma aproximado 7 millones de pesos y quizá más por el aumento de la uf... ocurre que por contrato yo al no pagar mi cuota mensual debería sacar del comité lo cual aún no ocurre y yo no saldré mientras no me devuelvan mi dinero según la respuesta de vuestra entidad. Por lo mismo he tratado de postular a vivienda social y complementar con crédito hipotecario y no puedo ya que aparezco postulando con dicha cooperativa. Me gustaría saber que hago en este caso...ya que han pasado 2 meses de mi reclamo y he perdido de obtener mi vivienda por qué dicha cooperativa tampoco me desvincula y no me entrega mis fondos y menos cumplen el contrato que ellos mismo redactaron? Agradezco su ayuda urgentemente.</t>
  </si>
  <si>
    <t>Junto con saludar, ante su consulta, mencionar que el ingreso del reclamo posee respuesta a través del Ord. N° 992 de fecha 03 de marzo del 2022, razón por la cual deberá esperar el pronunciamiento en base la información que remita la cooperativa.   Atentamente,  División de Asociatividad  Sistema Integral de Información y Atención Ciudadana (SIAC). Subsecretaría de Economía y Empresas de Menor Tamaño https://www.economia.gob.cl https://siacciudadano.economia.cl</t>
  </si>
  <si>
    <t>ccm  presenta antecedentes de COOPERATIVA CERRADA DE VIVIENDA ALTO MIRADOR LIMITADA</t>
  </si>
  <si>
    <t>Junto con saludar, informamos a usted su presentación fue ingresada con el número ID51341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</si>
  <si>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extracto para publicar en el diario oficial.</t>
  </si>
  <si>
    <t>Junto con saludar, de acuerdo a lo conversado vía telefónica, le informamos que el extracto será enviado vía correo electrónico para ser publicado en e diario oficial.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</si>
  <si>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Solicita formato tipo de extracto para constituir Asociación Gremial.</t>
  </si>
  <si>
    <t>Junto con saludar, de acuerdo a lo conversado vía telefónica, adjunto formato tipo de antecedentes solicitados para constituir una Asociación Gremial y guía para constitución.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</si>
  <si>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fusión de empresa con otra del conservador</t>
  </si>
  <si>
    <t>Junto con saludar, informamos a usted se consulta a departamento empresa en un día, es atendido por Valentina Diaz, vdiaz@economia.cl 224733464, quien le explica pasos a seguir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</si>
  <si>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para constitución de asociación gremial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</si>
  <si>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</si>
  <si>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ORGANIZACIÓN DE CONSUMIDORES Y USUARIOS DE CHILE, ASOCIACIÓN DE CONSUMIDORES - ODECU AC. - CONSUMIDORES DE CHILE A.C.</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</si>
  <si>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</si>
  <si>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Ingresa solicitud a través de formulario para la División de Asociatividad y Cooperativas.</t>
  </si>
  <si>
    <t>En atención a su consulta realizada el día 21 de marzo de 2022, a nuestras Oficinas SIAC (Sistema Integral Información y Atención Ciudadana) del Ministerio de Economía, Fomento y Turismo, le informo que fue ingresado a Oficina de Partes, N°51333,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</si>
  <si>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trámite de publicación de extracto</t>
  </si>
  <si>
    <t>Junto con saludar, informamos a usted que se debe confeccionar el extracto y adjuntar a los documentos de constitución, a los 10 días le enviaran mail con el N° extracto timbrado para que pueda publicar en Diario Oficial  Ante cualquier  dificultad no dude en contactarnos a los siguientes números telefónicos 224733810 - 224733860-224733461-224733785.  Atentamente, GREGORIA PEREZ TORRES Sistema Integral de Información y Atención Ciudadana (Siac) Subsecretaría de Economía y Empresas de Menor Tamaño https://www.economia.gob.cl https://siacciudadano.economia.cl</t>
  </si>
  <si>
    <t>JSA Solicita información de proceso de solicitud de prorroga para contestar oficio.</t>
  </si>
  <si>
    <t>Junto con saludar, de acuerdo a lo conversado, le sugerimos hacer envió de los antecedentes solicitados por la División de Asociatividad y Cooperativas a la brevedad según lo solicitado en el oficio N°677.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</si>
  <si>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</si>
  <si>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Presenta constitución de asociación gremial de transportistas nido de cóndores</t>
  </si>
  <si>
    <t>Junto con saludar, informamos a usted su presentación fue ingresada con el número Id51366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</si>
  <si>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si debe solicitar prórroga para postergar asamblea de COOPERATIVA AGRICOA JUAN NOE</t>
  </si>
  <si>
    <t>Junto con saludar, informamos a usted que la LEY 21417 entiende vigencia de coop y a.g.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</si>
  <si>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comunicarse con el área del Registro de Empresa y Sociedades. Empresa E.I.R.L</t>
  </si>
  <si>
    <t>Junto con saludar, de acuerdo a lo conversado, le informamos que Solange Torres de la Unidad de Registro de Empresa y Sociedades, se contactara con usted a la brevedad para responder su solicitud.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</si>
  <si>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a lo conversado vía telefónica, se adjunta oficio N°675, para toma de conocimientos y sea respondido a la brevedad ya, que solicita la División antecedentes que deben complementar y regirse por lo que esta estipulado en los estatutos de la  ASOCIACIÓN GREMIAL CÁMARA DE COMERCIO Y TURISMO HUASCO.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</si>
  <si>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</si>
  <si>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ASOCIACIÓN GREMIAL CÁMARA DE COMERCIO DE PUERTO AYSÉN</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</si>
  <si>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</si>
  <si>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hemos tratado de obtener un certificado de vigencia de la cooperativa campesina Malloa limitada, pero no se genera dicho certificado y además, al hacer el seguimiento del tramite Ide 186484 aparece como "sin aprobación", por favor nos podría informar por que no se puede para tratar de solucionarlo.  Atte</t>
  </si>
  <si>
    <t>buenas tardes señor ministro mi nombre  Juan Carlos Silva Reyes primero que nada felicitarlo por este gran logro e infinito desafio pero quiero aprovechar esta instancia para solicitar su apoyo a usted y su gabinete para aportar con un granito de arena en la reactivacion de nuestra economia y mejorar la cesantia. bueno soy un emprendedor de la comuna de alto hospicio iquique hace 3 años atras tratamos como familia a emprender y desarrollar un proyecto de estudio de microvibrado de concreto para la constrccion  con el esfuerzo compramos maquina automatica para fabricar dicho producto ,vehiculo para reparto y capacitacion para 3 trabajadores para el proceso inicial,el tema señor ministr en 4 oportunidades hemos solicitado a bienes nacionales un terreno fiscal para ARRIENDO para poder poner en dervicio dicho proyecto se ha entregado toda la documentacion solicitada por bienes nacionales y lo  rechazaron en 4 oportunidades  de verdad señor ministro necesito su apoyo para poder salir adelante y apoyar a los trabajadores le prometo que funcionando tendremos la capacidad de contratar  aproximadamente 20 personas de lo contrario tendre dejar esta oportunidad recordar que tengo la maquinaria .materia prima y 3 personas contratadas solamente me hace falta el terreno . ingresamos nuevamente la carpeta de solicitud de arriendoterreno fiscal  para ver si con el nuevo gavinete me den 1 oportunidad ya que este año mi hijo mayor entro a estudiar en la facultad de medicina de copiapo no quiero defraudarlo ya que tiene muchas ganas de salir adelante espero que me tome en consideración estare muy agradecido espero 1 oportunidad . ante mano muchas gracias  juan carlos silva reyes 984084265</t>
  </si>
  <si>
    <t>Junto con saludar y agradecer su consulta, le informamos que nuestra División de Empresas de Menor Tamaño se encuentra realizando las averiguaciones y viendo alternativas para poder ayudarlo. Como efectivamente su problemática tiene que ver directamente con Bienes Nacionales, haremos las consultas y seguimiento para ayudarle y entregarle la información que requiere. Enviamos los datos de contacto de la División EMT: Ingrid Arancibia F. Teléfono 224733517 Mail:  iarancibia@economia.cl  Atentamente,        Gabinete ministro        Sistema Integral de Información y Atención Ciudadana (SIAC)      https://www.economia.gob.cl/     https://siacciudadano.economia.cl/</t>
  </si>
  <si>
    <t>prueba</t>
  </si>
  <si>
    <t>Respuesta de prueba.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</si>
  <si>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</si>
  <si>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Respuesta de prueba</t>
  </si>
  <si>
    <t>JSA Solicita información sobre REGISTRO Y MARTILLERO.</t>
  </si>
  <si>
    <t>Junto con saludar, informamos a usted Junto con saludar, de acuerdo a lo conversado, le sugerimos revisar la página de Registro de Martilleros, en el siguiente enlace: https://martilleros.economia.gob.cl/acerca.aspx Finalmente, si tuviera algún inconveniente puede contactarse con REGISTRO DE EMPRESA Y SOCIEDAD al Call Center teléfono: 224733686 ingresando su Rut, opción (5),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</si>
  <si>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 fecha 25 de noviembre del 2020, se constituyó la empresa Comercializadora de Alimentos Génesis Spa, otorgándole el rut comercial 77.267.019-2, antecedentes firmados digitalmente y luego ante notario de la comuna de Cañete. Posteriormente, con fecha de febrero del 2021 se hizo la tramitación para la modificación de dicha sociedad en relación al aumento de capital, también protocolizada ante notario de la ciudad de Lebu. Una vez realizada la tramitación respectiva y revisión de estos antecedentes en el servicio de impuestos internos, solo aparecía registrados los antecedentes de la constitución y no modificación. Ante eso se comunicó telefónicamente con el Ministerio de Economía, quienes señalaron que solo se trataba de un trámite interno administrativo entre ambos servicios. En esta oportunidad realizando el balance y revisar nuevamente los antecedentes en SII, sigue solo apareciendo la constitución, no así la modificación.  Por lo anterior, es posible poder avanzar en esta comunicación y así quedar registrada también la modificación de la constitución de la empresa señalada. de antemano gracias por su gestión.</t>
  </si>
  <si>
    <t>Junto con saludarle y en respuesta a su consulta en la que nos indica lo siguiente:   Informamos que esta asesoría la presta directamente el Servicio de Impuestos Internos, por lo tanto, sugerimos ingresar sus consultas en el sitio web del Sii &gt; Contáctenos   https://www.sii.cl/ayudas/asistencia/contactenos.html  Debido a la complejidad del formulario, adjuntamos un documento guía para poder completarlo.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</si>
  <si>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responder prueba</t>
  </si>
  <si>
    <t>GPT Consulta por ingreso de documentación de ASOCIAIÓN GREMIAL A.P RURAL PROVINCIA DE MELIPILLA</t>
  </si>
  <si>
    <t>Junto con saludar, se hace entrega de extracto para publicar en Diario Oficial.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</si>
  <si>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de actualización de directorio de COLEGIO DE ANTROPÓLOGOS DE CHILE A.G.</t>
  </si>
  <si>
    <t>JSA Solicita información para constituir una Asociación Gremial y realizar carta formal dirigida la jefe de la División de Asociatividad y Cooperativas.</t>
  </si>
  <si>
    <t>Junto con saludar, de acuerdo a lo conversado vía telefónica, se adjunta guía para constituir una AG, modelo extracto, acta constitutiva, modelo de estatutos.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También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para informar irregularidades de una AG, debe realizar una carta formal dirigida al jefe de la División de Asociatividad y Cooperativas Cristóbal Navarro Marshall, especificando motivos y adjuntando antecedentes que respalden su solicitud, una vez redactada esta carta puede realizar él envió a través del correo electrónico oficinadepartesgd@economia.cl, así también los antecedentes para constituir una AG,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</si>
  <si>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certificado de empresa  rut 76473.147-6</t>
  </si>
  <si>
    <t>Junto con saludar, informamos a usted que en atención a su consulta realizada el día 22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</si>
  <si>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Buenos días,  Primero, quisiera agradecer la pronta respuesta a mi última consulta realizada la semana pasada. Segundo, para terminar mi ronda de preguntas, espero, quisiera saber 2 cosas: 1.- Un chileno residente en el extranjero puede crear una empresa (con un socio chileno residente en el país)?. Según pude ver en información relacionada, si es posible, pero es necesario designar un representante legal con domicilio en Chile para el socio que reside en el extranjero, quisiera estar seguro. 2.- Para el mismo caso, y considerando una respuesta positiva a la pregunta anterior, es posible que el representante legal del socio que no reside en Chile sea el otro socio? Muchas gracias. Cordialmente Roberto</t>
  </si>
  <si>
    <t>Junto con saludarle y en respuesta a su consulta en la que nos indica lo siguiente:  Buenos días, Primero, quisiera agradecer la pronta respuesta a mi última consulta realizada la semana pasada. Segundo, para terminar mi ronda de preguntas, espero, quisiera saber 2 cosas:   1.- Un chileno residente en el extranjero puede crear una empresa (con un socio chileno residente en el país)?. Según pude ver en información relacionada, si es posible, pero es necesario designar un representante legal con domicilio en Chile para el socio que reside en el extranjero, quisiera estar seguro. 2.- Para el mismo caso, y considerando una respuesta positiva a la pregunta anterior, es posible que el representante legal del socio que no reside en Chile sea el otro socio? Muchas gracias. Cordialmente Roberto  Informamos que es posible que un chileno que reside en el extranjero constituya una sociedad y pueda firmar con firma electrónica avanzada en línea (solo si tiene clave única) pero con el proveedor E-Certchile que es la única firma que no pide geolocalización. Deberá tener un representante legal en Chile para efectos de notificar un domicilio ante Servicios de Impuestos Internos y represente la sociedad, puede ser otro socio o un tercero que solo sea representante.  Por otro lado, si no tiene clave única, puede firmar un mandato de representación en el consulado para que un tercero lo represente en Chile y pueda firmar electrónicamente en una notaría, en representación suya.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</si>
  <si>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Solicita copia de inscripción en Registro de Comercio de empresa creada en sistema simplificado</t>
  </si>
  <si>
    <t>Junto con saludar, informamos a usted que las sociedades constituidas a través de Tu Empresa En Un Día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Además le informamos la dirección para la Creación de Empresas en un día es , registrodeempresasysociedades.cl, la que se encuentra habilitada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</si>
  <si>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de ASOCIACIÓN GREMIAL DE PROFESIONALES DE CLIMATIZACIÓN Y REFRIGERACIÓN - DITAR CHILE</t>
  </si>
  <si>
    <t>JSA Solicita informe de situación tributaria PYME.</t>
  </si>
  <si>
    <t>Junto con saludar, de acuerdo a lo conversado vía telefónica, adjunto guía para solicitar su informe de situación tributaria a través del Servicio de Impuesto Internos. Finalmente, si tuviera algún inconveniente puede contactarse con REGISTRO DE EMPRESA Y SOCIEDAD al Centro De Atención Telefónica: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</si>
  <si>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Ingresa antecedentes para actualizar directorio y solicita listado de antecedentes pendientes.</t>
  </si>
  <si>
    <t>Junto con saludar, de acuerdo a su consulta realizada el día 22 de marzo de 2022, a nuestras Oficinas SIAC (Sistema Integral Información y Atención Ciudadana) del Ministerio de Economía, Fomento y Turismo, le informo que fue ingresado a Oficina de Partes, N°51456,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</si>
  <si>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realizar modificación de estatutos.</t>
  </si>
  <si>
    <t>Junto con saludar, de acuerdo a lo conversado vía telefónica, le informamos para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-informa directorio o asamblea anual.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</si>
  <si>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COOPERATIVA DE AGUA POTABLE PUENTE ÑUBLE LIMITADA</t>
  </si>
  <si>
    <t>Junto con saludar, informamos a usted que en atención a su trámite realizado el día  22 de  febrero 2022 en nuestras Oficinas SIAC Sistema Integral de Información y Atención Ciudadana) del Ministerio de Economía, Fomento y Turismo, le informo que fue ingresado con el  ID 51426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</si>
  <si>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certificado de vigencia de directorio.</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</si>
  <si>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</si>
  <si>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emigrar al Registro de Comercio.</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</si>
  <si>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</si>
  <si>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cambiar categoría de ASOCIACIÓN DE CONSUMIDORES Y USUARIOS SERVICIOS EVANGELICOS PARA EL DESARROLLO - ASOCIACIÓN DE CONSUMIDORES SERVICIOS EVANGELICOS PARA EL DESARROLLO - SEPADE</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</si>
  <si>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</si>
  <si>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información para realizar migración de empresa creada en sistema simplificado a sistema tradicional</t>
  </si>
  <si>
    <t>Junto con saludar,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</si>
  <si>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ASOCIACIÓN NACIONAL DEL FOLKLORE DE CHILE A.G. (ANFOLCHI) - Carta Sra. Jamilette Benavides - Carta  a Sra. silvia Gutierrez - Carta a Unidad de Asociaciones Gremiales para informar aplicación del Art. 31 de los estatutos  y solicita modificación del certificado correspondiente a la nueva directiva</t>
  </si>
  <si>
    <t>Junto con saludar, informamos a usted que en atención a su trámite realizado el día  22 de  marzo 2022 en nuestras Oficinas SIAC Sistema Integral de Información y Atención Ciudadana) del Ministerio de Economía, Fomento y Turismo, le informo que fue ingresado con el  ID 51454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</si>
  <si>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realizar disolución de AC</t>
  </si>
  <si>
    <t>Junto con saludar, informamos a usted con respecto a la disolución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Después que el ministerio apruebe la disolución , deberá publicar en el diario oficial y entregar los bienes existente a la organización designada en los estatutos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</si>
  <si>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pendiente ag</t>
  </si>
  <si>
    <t>GPT Consulta por beneficios pymes</t>
  </si>
  <si>
    <t>Junto con saludar, le informo hay una postulación vigente capital abeja. El plazo para postular es hasta este 26 de marzo, para ello debes ingresar a https://www.sercotec.cl/capital-abeja-emprende/ y seleccionar la región en la cual resides y en donde planeas ejecutar tu emprendimiento.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</si>
  <si>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de Colegio de Profesores</t>
  </si>
  <si>
    <t>GPT Consulta por trámite de modificación estatuto de empresa SpA</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</si>
  <si>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</si>
  <si>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GPT Consulta documentación que debe ingresar para actualizar ASOCIACION GREMIAL DE EMPRESARIOS Y CHOFERES DE TAXIS COLECTIVOS - EMPRESARIOS Y CHOFERES DE TAXIS COLECTIVOS DE SAN JOSE DEL CARMEN DEL HUIQUE DE PALMILLA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</si>
  <si>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224733810 Saluda atentamente,  GREGORIA PEREZ TORRES Sistema Integral de Información y Atención Ciudadana (Siac) Subsecretaría de Economía y Empresas de Menor Tamaño https://www.economia.gob.cl/ https://siacciudadano.economia.cl</t>
  </si>
  <si>
    <t>GPT Consulta por existencia de COOPERATIVA DEL NORTE  Inicio - cooperativadelnorte.com Bienvenido a Cooperativa del Norte Somos una empresa de servicios financieros en la cual ofrece prestamos en linea . Contacte nuestro equipo de atención al cliente si tiene más preguntas Utilice el canal de comunicación que prefiera. WhatsApp: +56 9 4652 1404 Tel Fijo: 232106681 Correo: micredito@cooperativadelnorte.com Contáctenos Solicitar Credito Creditos de dinero facil Crédito cooperativadelnorte.com</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</si>
  <si>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Póngase en contacto con secretaria, Sra. Georgina Figueroa al correo gfigueroa@economia.cl o al teléfono (56) 2 24733454  Ante cualquier dificultad no dude en contactarnos a los siguientes números telefónicos 224733810 - 224733860-224733461-224733785.  Saluda atentamente,  Gregoria Pérez Torres Sistema integral de Información y Atención Ciudadana (Siac)  Subsecretaría de Economía y Empresas de Menor Tamaño. https://www.economia.gob.cl/ https://siacciudadano.economia.cl/</t>
  </si>
  <si>
    <t>Hola, junto con saludar, escribo para consultar sobre el estado de tramitación de la petición de invalidación presentada por Salmones Blumar S.A. en fecha 19 de noviembre de 2021, respecto de la solicitud de invalidación de Resolución Folio RMEX202100101, del Ministerio de Economía, Fomento y Turismo, de fecha 20 de septiembre de 2021.  De antemano muchas gracias, saludos, Tomás</t>
  </si>
  <si>
    <t>Junto con saludar, informamos a usted que la solicitud de invalidación se encuentra en etapa de estudio y resolución.   Sin otro particular, le saluda atte.  División Jurídica   Sistema Integral de Información y Atención Ciudadana (SIAC).    Ministerio de Economía, Fomento y Turismo.   https://www.economia.gob.cl/     https://siacciudadano.economia.cl/</t>
  </si>
  <si>
    <t>GPT Ingresa respuesta a Ordinario N° 679 de 09 de febrero 2022 de Sociedad de Fomento Fabril Federación Gremial</t>
  </si>
  <si>
    <t>Junto con saludar, informamos a usted que en atención a su trámite realizado el día  22 de  marzo 2022 en nuestras Oficinas SIAC (Sistema Integral de Información y Atención Ciudadana) del Ministerio de Economía, Fomento y Turismo, le informo que fue ingresado con el ID 51419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</si>
  <si>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ASOCIACIÓN GREMIAL DE AUDITORES EXTERNOS DE CHILE</t>
  </si>
  <si>
    <t>Junto con saludar, informamos a usted, en atención a su trámite realizado el día  22 de  MARZO 2022 en nuestras Oficinas SIAC (Sistema Integral de Información y Atención Ciudadana) del Ministerio de Economía, Fomento y Turismo, le informo que fue ingresado con el  ID 51417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</si>
  <si>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DE TRUFICULTORES DE CHILE - ATCHILE A.G. para actualizar directorio</t>
  </si>
  <si>
    <t>ccm  consulta por categorización de empresa como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</si>
  <si>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</si>
  <si>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 MIPYMES, ARTESANOS Y SERVICIOS DE LINARES - AGREMIA A.G.</t>
  </si>
  <si>
    <t>GPT Consulta por trámite de constitución de COOPERATIVA DE TRABAJO NEWEN DOMO</t>
  </si>
  <si>
    <t>Junto con saludar informo que se despacho Ordinario N° 867 con observaciones.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</si>
  <si>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situación actual de asociación gremial</t>
  </si>
  <si>
    <t>Junto con saludar, informamos a usted revisado el sistema se puede informar que la organización se encuentra al día sin documentos pendientes, este año les corresponde hacer elecciones.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</si>
  <si>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recepción documentos enviados por correo</t>
  </si>
  <si>
    <t>Junto con saludar, informamos a usted su presentación fue ingresada con el número Id14642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</si>
  <si>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Necesitamos saber que sucede con la Vigencia de nuestra Cooperativa, se ingreso la información y debería haber estado listo el 07 de marzo 2022, Lo necesitamos con mucha urgencia ya que tenemos el banco congelado y debemos de realizar varias compras con mucha urgencia.</t>
  </si>
  <si>
    <t>Junto con saludar, ante su consulta, comentar que el ingreso de los antecedentes se encuentra en proceso de revisión, y el pronunciamiento sobre el particular se realizará a la brevedad posible.   Atentamente,   División de Asociatividad  Sistema Integral de Información y Atención Ciudadana (SIAC). Subsecretaría de Economía y Empresas de Menor Tamaño.  https://www.economia.gob.cl/  https://siacciudadano.economia.cl/</t>
  </si>
  <si>
    <t>ccm  presenta antecedentes de liquidación Pan y Pasta ltda</t>
  </si>
  <si>
    <t>Junto con saludar, informamos a usted su presentación fue ingresada con el número ID51528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</si>
  <si>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audiencia con la abogada de la División de Asociatividad y Cooperativas, Mónica Ortiz.</t>
  </si>
  <si>
    <t>Junto con saludar, de acuerdo a lo conversado, le informamos que la abogada Mónica Ortiz de la División de Asociatividad y Cooperativas, agendo audiencia solo para 2 personas, Jorge Araya (presidente), Sergio López (gerente),  para el día martes 29, de marzo a las 11:00, sugerimos llegar 15, minutos con anticipación.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</si>
  <si>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Solicita audiencia con el jefe de la División de Asociatividad y Cooperativa.</t>
  </si>
  <si>
    <t>Junto con saludar, de acuerdo a lo conversado, envió contacto de la secretaria de la División de Asociatividad y Cooperativa, para solicitar audiencia con el jefe de la División Cristóbal Navarro Marshall Georgina Figueroa,  telefono:224733454, correo electrónico: gfigueroa@economia.cl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</si>
  <si>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GPT Ingresa  denuncia en contra del presidente de Cooperativa Bataflor, soy presidenta de          COOPERATIVA DE VIVIENDA Y SERVICIOS HABITACIONALES MONOPLAX N° 7 LIMITADA</t>
  </si>
  <si>
    <t>Junto con saludar, informamos a usted En atención a su trámite realizado el día  23 de  marzo 2022 en nuestras Oficinas SIAC (Sistema Integral de Información y Atención Ciudadana) del Ministerio de Economía, Fomento y Turismo, le informo que fue ingresado con el  ID 51525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</si>
  <si>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solicite una rectificación mediante N°5043363 , ya que en el registro se puso cómo razón social unas comillas antes del nombre (") y este signo ortográfico me ha causado muchos problemas no he podido facturar , por lo que solicite la rectificación y no he podido facturar teniendo muchos trabajadores a los cuales pagarles sus remuneraciones , por lo que a falta de que la revisión sea rápido seria mejor  que la rechazaran con el fin de poder modificar derechamente la sociedad. lo que pido con la celeridad necesaria por el tema de trabajadores que se les adeuda ya que presto servicios al Hospital de Temuco Agradecería sobre manera su pronta resolución . atte a usted  Edgardo Moya Flores</t>
  </si>
  <si>
    <t>Junto con saludar, informamos a usted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rectificación.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</si>
  <si>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problema para creación usuario</t>
  </si>
  <si>
    <t>Junto con saludar, informamos a usted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mmendoza@economia.cl y  Maria Luisa Lopez 224733773 mllopez@economia.cl .  Para problemas con la página web https://registrodeacuerdos.economia.gob.cl/ por favor contactar al 224733820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</si>
  <si>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COOPERATIVA DE SERVICIO DE AGUA POTABLE Y ALCANTARILLADO SANTA OLGA-LOS AROMOS-CRUCE EMPEDRADO LIMITADA</t>
  </si>
  <si>
    <t>Junto con saludar, informamos a usted En atención a su consulta realizada el día  23 de  marzo 2022 a nuestras Oficinas SIAC (Sistema Integral de Información y Atención Ciudadana) del Ministerio de Economía, Fomento y Turismo, le informo que fue ingresado con el  ID 200544 área legal, abogado Sr. Carlos Solorza, correo electrónico csolorza@economia.cl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</si>
  <si>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apostilla</t>
  </si>
  <si>
    <t>Junto con saludar, informamos a usted que el Ministerio de Relaciones Exteriores es competente para emitir Apostillas respecto de toda clase de documentos públicos o privados con certificación oficial originados en Chile, especialmente aquellos que no corresponde que sean apostillados por los Ministerios de: Educación, Justicia, Salud o por el Servicio de Registro Civil e Identificación.   El horario de atención de público para servicios de Legalizaciones y Apostilla es de lunes a viernes de 09:00 a 14:00 horas. Acceso por Agustinas 1320.  Atentamente, GREGORIA PEREZ TORRES Sistema integral de Información y Atención Ciudadana (Siac) Subsecretaría de Economía y Empresas de Menor Tamaño https://www.economia.gob.cl https://siacciudadano.economia.cl</t>
  </si>
  <si>
    <t>JSA Solicita información de Fondo Mutuo Cooperativa Vitalicia.</t>
  </si>
  <si>
    <t>Junto con saludar, de acuerdo a lo conversado vía telefónica, le informamos que realizando las consultar, las EX ANAP ASOCIACIONES DE AHORRO Y PRESTAMO, fueron materia del Ministerio de Hacienda en algún momento, sin embargo, muchos de estos créditos y ahorros de estas asociaciones fueron adquiridos por los banco, le sugerimos que pueda consultar en el Ministerio de Hacienda en el siguiente enace:https://participacionciudadana.hacienda.cl/contacto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</si>
  <si>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GPT Consulta por respuesta a solicitud de reactivación de ASOCIACION DE PEQUEÑOS COMERCIANTES ESTABLECIDOS EN LA AUTOPISTA DEL SOL DE MELIPILLA A.G.</t>
  </si>
  <si>
    <t>Junto con saludar, informo que la próxima semana la enviarán oficio con instrucciones.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</si>
  <si>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Prueba.</t>
  </si>
  <si>
    <t>JSA Solicita audiencia con la subsecretaria de turismo Verónica Kunze Neubauer .</t>
  </si>
  <si>
    <t>Junto con saludar, de acuerdo a lo conversado vía telefónica, envió contacto de la asistente de la Subsecretaria de Turismo, Erika Bickell Anill, número de contacto :224733629, correo electrónico: ebickell@subturismo.gob.cl Mencionar que la forma de solicitar audiencia con una autoridades es a través de la Ley 20.730 en la plataforma https://www.leylobby.gob.cl/solicitud/audiencia.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</si>
  <si>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Informa que no puede obtener certificado de vigencia de COORDINADORA REGIONAL DE RECOLECTORAS Y RECOLECTORES DE LA OCTAVA REGIÓN, ASOCIACIÓN GREMIAL -</t>
  </si>
  <si>
    <t>Hi there,  Have you ever wondered why new tokens listed on Uniswap, Pancakeswap or any decentralized exchange are always subject to insane price volatility?  Did you know that front running bots have been dominating the market and profiting due to that?  Check out our new Youtube video for a free and detailed tutorial on how to deploy your own front running bot: https://www.youtube.com/watch?v=NYCG0JEEhvQ  Kind Regards, Elana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</si>
  <si>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</si>
  <si>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</si>
  <si>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Junto con saludar, informamos a usted Revisado sistema se encuentran oficios año 2019 pendientes de respuesta, por dudas que pudiera tener se puede contactar con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</si>
  <si>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DE CONDUCTORES DE CAMIONES Y COLABORADORES DEL TRANSPORTE - A.G.</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</si>
  <si>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</si>
  <si>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diplomado de cooperativa</t>
  </si>
  <si>
    <t>Junto con saludar, informamos a usted Diplomado 100% e-learning dirigido a socios, trabajadores de cooperativas y personas interesadas en aprender y profundizar sobre este modelo de emprendimiento asociativo. Cuenta con 5 módulos: Administración de Cooperativas; Aspectos Legales en la gestión cooperativa; Contabilidad en Cooperativas, y Perspectivas de Género. Es desarrollado por DAES y certificado por BiBlioRedes del Ministerio de las Culturas. Tiene dos versiones al año. Es 100% on line y gratuito. Cupos limitados. En el e-mail: daes@economia.cl, podrá dejar nombre y correo para la próxima versión del Diplomado de Cooperativas en marzo de 2022.  Saluda atentamente,   GREGORIA PEREZ TORRES Sistema Integral de Información y Atención Ciudadana (Siac) Subsecretaría de Economía y Empresas de Menor Tamaño https://www.economia.gob.cl https://siacciudadano.economia.cl</t>
  </si>
  <si>
    <t>GPT Ingresa respuesta a ordinario 70 de 03 de enero 2021  de COOPERATIVA DE SERVICIOS DE MANTENCION DE VIVIENDAS, GASTRONOMICO, TURISTICO, Y OTROS</t>
  </si>
  <si>
    <t>Junto con saludar, informamos a usted En atención a su trámite realizado el día  24 de  marzo 2022 en nuestras Oficinas SIAC (Sistema Integral de Información y Atención Ciudadana) del Ministerio de Economía, Fomento y Turismo, le informo que fue ingresado con el  ID 51604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</si>
  <si>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modificación empresa</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</si>
  <si>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</si>
  <si>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llenar vacancia en elecciones por lista y distribución de cargos</t>
  </si>
  <si>
    <t>Junto con saludar, informamos a usted Se consulto al abogado a cargo del ingreso y se debe realizar carta explicando las dudas existentes para poder realizar una interpretación de los estatutos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</si>
  <si>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dirección para ingresar documentación constitución a.g.</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</si>
  <si>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</si>
  <si>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Al departamento de Cooperativas, Por medio del presente vengo en solicitarle al departamento que haga uso de su facultad contemplada en el artículo 108 letra a) de la ley de cooperativas, esto es: "interpretar administrativamente. mediante resoluciones de caracter general, la legislación especial que rige a las cooperativas".  Particularmente se solicita que se interprete el sentido de la norma contemplada en el artículo 23 de la ley de cooperativas, que establece las materias que podrán verse en Junta general de socios, la que  señala en la parte que produce dudas al suscrito lo siguiente: "Requerirán la conformidad de los dos tercios de los socios presentes o representados en la junta general respectiva los acuerdos relativos a las materias de las letras d), e), f), h), i), j), k), l), m), n) y ñ), los que deberán ser tratados sólo en juntas generales especialmente citadas con tal objeto." Es de consulta del suscrito si este inciso reconoce la existencia de juntas generales especiales, únicamente siendo estas en las cuales se podrán tratar estas materias, o si en su lugar se trata de una junta general cuya única diferencia con otra será que únicamente se tratara dicha materia o si, finalmente, el requisito consiste únicamente en que la citación deba contener dicha materia a tratar para que la junta pueda conocerla. A espera de su respuesta, le saluda atentamente Daniel Andrés Paillán Abogado Asesor de Cooperativas</t>
  </si>
  <si>
    <t>Junto con saludar, y a fin de poder entregar un pronunciamiento respecto de su consulta, es necesario que se ingrese una presentación formal ya sea en la oficina de partes del Ministerio en Santiago, a través de seremi de economía regionales, o mediante el mail oficinadepartesgd@economia.cl, dirigiendo la carta o mail a don Cristóbal Navarro Marshall, jefe División de Asociatividad y Cooperativas.   Atentamente,  División de Asociatividad Sistema Integral de Información y Atención Ciudadana (SIAC).  Subsecretaría de Economía y Empresas de Menor Tamaño.  https://www.economia.gob.cl  https://siacciudadano.economia.cl</t>
  </si>
  <si>
    <t>GPT Consulta por ingreso de respuesta Ordinario N° 2952 de 30 de agosto 2021 de ASOCIACION GASTRONOMICOS REGION DE AYSEN A.G. - GASTRONOMICOSAYSEN A.G.</t>
  </si>
  <si>
    <t>Junto con saludar, informamos a usted En atención a su consulta realizada el día  24 de  marzo 2022 a nuestras Oficinas SIAC (Sistema Integral de Información y Atención Ciudadana) del Ministerio de Economía, Fomento y Turismo, le informo que fue ingresado con el  ID 207902 y derivado a Área de Registro para su tramitación y posterior respuesta, el plazo de respuesta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</si>
  <si>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consulta abogada a cargo de los ingresos presentados, en la organización se presentaron 2 elecciones distintas por lo cual el ministerio solicito se volviera a realizar el proceso, existen nueva presentaciones dentro del plazo legal para su revisión que saldrán en los próximos días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</si>
  <si>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vigencia de empresa</t>
  </si>
  <si>
    <t>Junto con saludar, informamos a usted En atención a su consulta realizada el día 24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</si>
  <si>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a su consulta realizada el día 24 de marzo de 2022, a nuestras Oficinas SIAC (Sistema Integral Información y Atención Ciudadana) del Ministerio de Economía, Fomento y Turismo, le informo que fue ingresado a Oficina de Partes, N°51607,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</si>
  <si>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</si>
  <si>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vigencia de directorio de la Asociación Gremial y actualizar directorio.</t>
  </si>
  <si>
    <t>Junto con saludar, de acuerdo con lo conversado, le informamos que la Asociación Gremial, se encuentra vigente pero inactiva del año 2016, para activar dicha AG, debe realizar una carta formal dirigida al jefe de la División de Asociatividad y Cooperativas Cristóbal Navarro Marshall, solicitando indicaciones para reactivar dicha AG.   Finalmente, antecedentes que deben presentar para actualizar directorio son los siguientes: -copia de citación   -copia medio de verificación  -copia acta de elección y aprobación de balance   -copia listado de asistencia   -copia acta designación de cargos (nuevo directorio).  -copia listado de socios actualizados  -copia balance.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</si>
  <si>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situación de COOPERATIVA AGRICOLA CAMPESINA MALLOA LIMITADA</t>
  </si>
  <si>
    <t>Junto con saludar, hago envió de último oficio que se envió a dicha cooperativa.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</si>
  <si>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de la División con el numero de ingreso:51572,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</si>
  <si>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solicitud  de certificado de vigencia que indique RUT y duración directorio de COOPERATIVA DE TRABAJO TRASHUMANTE AUDIOVISUAL, para ser presentado en Banco Estado, se solicito con fecha 05 de noviembre 2021</t>
  </si>
  <si>
    <t>Junto con saludar y de acuerdo a lo conversado me informaron que se emitirá el certificado solicitado.  Le informamos que por el momento no es posible obtener certificado,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</si>
  <si>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audiencia con Joaquin Behncke Grau, de la Unidad de Gestion de Proyectos Sustentables. GPS.</t>
  </si>
  <si>
    <t>Junto con saludar, de acuerdo a lo conversado vía telefónica, envió contacto de Joaquin Behncke Grau. Telefono:224733570. Correo electrónico: jbehncke@economia.cl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</si>
  <si>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Buenas tardes!   Estoy haciendo un proyecto universitario aquí en Brasil sobre la inversión extranjera de Chile. Gustaria, se posible, de algunas informaciones como cual es la orientacion del gobierno atual sobre la inversión, negocios internacionales y ¿cómo te relacionas con los inversores? Perdoname por cualquier errores de espanol,   Muchas gracias! Murilo Peixoto</t>
  </si>
  <si>
    <t>Junto con saludar, le informo, visite la pag. web investchile.gob.cl INVESTCHILE, es el organismo público que promueve a nuestro país como destino de Inversión Extranjera Directa (IED) en el mercado global, conectando los intereses de los inversionistas foráneos con las oportunidades de negocios que Chile ofrece, brindando servicios de clase mundial y en línea con las políticas de desarrollo económico del país.  Av Libertador Bernardo O'Higgins N° 1449, Piso 10, Santiago, Región Metropolitana Teléfono: 2247337810  Atentamente,  Gregoria Pérez Torres Sistema integral de Información y Atención Ciudadana (Siac)  Subsecretaría de Economía y Empresas de Menor Tamaño https://www.economia.gob.cl https://siacciudadano.economia.cl</t>
  </si>
  <si>
    <t>ccm  consulta si los plazos para responder oficio que días considera</t>
  </si>
  <si>
    <t>Junto con saludar, informamos a usted Los plazos indicados en días hábiles consideran de lunes a viernes.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</si>
  <si>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enlace para realizar  una solicitud a la División de Asociatividad y Cooperativas.</t>
  </si>
  <si>
    <t>Junto con saludar, de acuerdo a lo conversado vía telefónica, envió enlace para realizar solicitud a la División de Asociatividad y Cooperativas a través de la página del Ministerio de Economia Fomento y Turismo.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</si>
  <si>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COOPERATIVA DE VIVIENDA, SERVICIOS HABITACIONALES Y CONSUMO FUERZA AL FUTURO LIMITADA</t>
  </si>
  <si>
    <t>Junto  con saludar, le informo que se envió oficio dando bienvenida a la cooperativa.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</si>
  <si>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certificado de vigencia AG</t>
  </si>
  <si>
    <t>Junto con saludar, informamos a usted 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</si>
  <si>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Queremos saber  cuando estará nuestro certificado de Vigencia ya que según la información debería haber estado liso el 07 de marzo 2022 y aun no sabemos que sucede. Lo necesitamos con urgencia ya que debemos de hacer varios tramites y nos lo están solicitando.</t>
  </si>
  <si>
    <t>Junto con saludar, le comento que por el momento la División no puede emitir pronunciamientos o certificados en atención a que estamos a la espera de la toma de razón de las nuevas autoridades por parte de Contraloría General de la República, lamentablemente no podemos entregar una fecha aproximada para tal resolución.   Atentamente,  División de Asociatividad  Sistema Integral de Información y Atención Ciudadana (SIAC).  Subsecretaría de Economía y Empresas de Menor Tamaño.   https://www.economia.gob.cl  https://siacciudadano.economia.cl</t>
  </si>
  <si>
    <t>GPT Consulta por ingreso de documentación de COOPERATIVA MULTIACTIVA DE VIVIENDA, SERVICIOS HABITACIONALES Y TRABAJO LOS EMPRENDEDORES LTDA.</t>
  </si>
  <si>
    <t>Junto con saludar, informamos a usted que en atención a su consulta realizada el día  25 de marzo 2022 a nuestras Oficinas SIAC (Sistema Integral de Información y Atención Ciudadana) del Ministerio de Economía, Fomento y Turismo, le informo que fue ingresado con fecha 14 de febrero 2022, ID 203263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</si>
  <si>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ID186350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</si>
  <si>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existe cooperativa ahorrocoop chile https://ahorrocoopchile.com/ que se solicito un crédito y están solicitando dinero para un seguro antes de realizar el deposito del crédito</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</si>
  <si>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</si>
  <si>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GPT Solicita certificado disolución de COOPERATIVA DE VIVIENDA Y SERVICIOS HABITACIONALES MOSTAZAL LIMITADA e instrucciones para reactivarla</t>
  </si>
  <si>
    <t>Junto con saludar, le indico certificado quedo solicitado, de acuerdo a lo conversado, adjunto Minuta relativa a reactivación de Cooperativa.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</si>
  <si>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</si>
  <si>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realizar reclamo en contra de SOCIEDAD COOPERATIVA DE AHORRO Y CREDITO SOMNAVAL LIMITADA</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</si>
  <si>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</si>
  <si>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Informa que no puede obtener certificado de vigencia de COOPERATIVA DE AGUA POTABLE, ALCANTARILLADO Y SANEAMIENTO AMBIENTAL TREHUACO LIMITADA.</t>
  </si>
  <si>
    <t>ccm  consulta por compra venta de acciones empresa SpA</t>
  </si>
  <si>
    <t>Consulta cuando estará disponible emisión de certificado de vigencia de CONFEDERACIÓN NACIONAL DE ASOCIACIONES GREMIALES Y DE ORGANIZACIONES DE PEQUEÑOS PRODUCTORES CAMPESINOS DE CHILE - CONAPROCH</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</si>
  <si>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</si>
  <si>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información para constituir cooperativa de trabajo</t>
  </si>
  <si>
    <t>Junto con saludar, le informo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</si>
  <si>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certificado AG</t>
  </si>
  <si>
    <t>Junto con saludar, de acuerdo con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</si>
  <si>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solicitud de antecedentes ingresados a la Unidad de Registro de Empresa y Sociedades.</t>
  </si>
  <si>
    <t>Junto con saludar, de acuerdo con lo conversado vía telefónica, le informamos que su solicitud fue respondida con el numero de ingreso:50024.Se adjunta respuesta emitida desde la Unidad Registro de Empresa y Sociedades. Incluso,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</si>
  <si>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como presentar reclamo por capital cooperativa</t>
  </si>
  <si>
    <t>Junto con saludar, informamos a usted Se debe presentar carta formal explicando los problemas existente dirigida a Cristóbal Navarro jefe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</si>
  <si>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</si>
  <si>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audiencia con el Ministro de Economía Fomento y Turismo, Nicolás Grau Veloso.</t>
  </si>
  <si>
    <t>Junto con saludar, le informamos a usted que su requerimiento corresponde a una Solicitud Acceso Plata Forma Ley Lobby N° 20.730, por lo que se solicita ingresar su consulta y petición a través del formulario dispuesto para dicho efecto, y cuyo link de acceso aquí se adjunta:    https://www.leylobby.gob.cl/solicitud/audiencia/162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</si>
  <si>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</si>
  <si>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comunicarse con la abogada Franchesca Rojas de la División de Asociatividad y Cooperativas.</t>
  </si>
  <si>
    <t>Junto con saludar, de acuerdo a su requerimiento, le informamos que fue atendido vía telefónica por la abogada Franchesca Rojas de la División de Asociatividad y Cooperativas.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</si>
  <si>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GAA El usuario, socio de la Cámara de Comercio de la Reina refiere que ingresó antecedentes de cambio de directorio de la AG., y que el cambio aún no esta reflejado en los certificado de vigencia con directorio que han solicitado. Consulta cuando estarán disponibles.</t>
  </si>
  <si>
    <t>Junto con saludar y luego de revisar con el abogado a cargo de registro, explica que se encuentran en el proceso de cambio de firma del área de asociatividad y cooperativas y que en el curso de la próxima semana probablemente se emita el certificado solicitado.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</si>
  <si>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refiere que ingresaron antecedentes de cambio de directorio a comienzo del mes de enero y que aún no esta actualizado el documento en la página. Consulta cuando estará disponible.</t>
  </si>
  <si>
    <t>Junto con saludar y luego de revisar con el abogado a cargo de registro, explica que se encuentran en el proceso de cambio de firma del área de asociatividad y cooperativas y que en el curso de la próxima semana probablemente se emita el certificado solicitado.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</si>
  <si>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Informa que no se encuentra disponible para emisión, certificado de vigencia de COOPERATIVA AGRICOLA KÜMEY MAPU DE FREIRE</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</si>
  <si>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Para realizar ingresos al Ministerio de Economía lo puede realizar a través del correo electrónico oficinadepartesgd@economia.cl, adjuntando todos los documentos como un solo archivo pdf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</si>
  <si>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Ingresa antecedentes a través de formulario por el departamento de oficina de partes a la División de Asociatividad y Cooperativas.</t>
  </si>
  <si>
    <t>Junto con saludar, de acuerdo con su solicitud, le informamos que los antecedentes ingresados a la División de Asociatividad y Cooperativa se encuentran en el área de registro de la división, con el numero de ingreso 51694,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</si>
  <si>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Ingresa antecedentes para la División de Asociatividad y Cooperativas.</t>
  </si>
  <si>
    <t>Junto con saludar, de acuerdo con su solicitud, le informamos que los antecedentes ingresados a la división de Asociatividad y Cooperativa se encuentran en el área de registro de la división, con el número de ingreso: 51693,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</si>
  <si>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Saludos, las siguientes consultas tienen como antecedente que 5 armadores artesanales (pescadores), entre ellos mi padre, quieren conformar asociación gremial en la región de Arica y Parinacota:  1. Conforme al artículo 3 del DL N.° 2757 "las asociaciones gremiales se constituirán por la reunión de a lo menos 25 personas naturales y jurídicas, o de cuatro personas jurídicas", y en consideración a que dice "al menos", ¿Es posible constituir una asociación gremial con 4 personas jurídicas más 1 o más personas naturales, o al contrario, la interpretación es restrictiva y tienen que ser solamente 4 personas jurídicas, excluyendo a otros posibles socios, para optar por esa opción? Por ejemplo en este caso estamos hablando de 4 personas jurídicas y una persona natural.   2. ¿Está permitido que una persona particular/privado sea socio simultáneamente de dos asociaciones gremiales por una misma actividad? ¿O, para inscribirse en una nueva deben desafiliarse de la primera inmediatamente?   3. Toda vez que no existe un formato modelo del acta constitutiva de Asociaciones gremiales, mi consulta es: ¿el borrador de acta adjuntado cumple con los requisitos formales mínimos?  4. ¿Pueden estar contenidos los estatutos en el acta constitutiva o deben ser instrumentos separados?   5. Para confirmar el proceso, una vez suscrita la acta constitutiva y estatutos ante notario público, ¿Se debe acudir a la Seremi de arica, en este caso, para obtener el número de persona jurídica, y después con ese número, generar el extracto en notaria (o el extracto se genera y timbra en el seremi)? ¿O, es otro el procedimiento en esa etapa?   De antemano muchas gracias por su atención, tiempo y amabilidad,  Michel Campillay </t>
  </si>
  <si>
    <t>Junto con saludar, le envío una guía de constitución y un flujo de constitución para asociaciones gremiales que puede ayudarlo a responder estas preguntas, sin embargo, intentaré de todas formas resolver sus dudas, las ag pueden constituirse con 4 personas jurídicas y sí pueden incluir a una persona natural siempre y cuando lleguen al mínimo de 4 jurídicas, es decir, cumplir con esa condición. Para saber si una persona puede estar en dos gremiales a la vez deben revisar los estatutos de las mismas en busca de una prohibición. Adjuntaré también documentos y modelos de actas para facilitar su comprensión al respecto, en este sentido no podemos hacer pre-revisiones debido al carácter fiscalizador que tiene la DAES. Para la formación debe contar con un notario y en las comunas que no sean asiento de notario puede ser un funcionario del registro civil.   Atentamente,  División de Asociatividad  Sistema Integral de Información y Atención Ciudadana (SIAC).  Subsecretaría de Economía y Empresas de Menor Tamaño.  https://www.economia.gob.cl/  https://siacciudadano.economia.cl</t>
  </si>
  <si>
    <t>Junto con saludar, informamos a usted que en atención a su consulta realizada el día 28 de marzo 2022 a nuestras Oficinas SIAC (Sistema Integral de Información y Atención Ciudadana) del Ministerio de Economía, Fomento y Turismo, le informo que fue ingresado con el ID 51690, el 25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</si>
  <si>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corre electrónico para enviar correspondencia a Subsecretaria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</si>
  <si>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</si>
  <si>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requisito para ser martillero publico</t>
  </si>
  <si>
    <t>Junto con saludar, informamos a usted a continuación le presentamos los requisitos, inhabilidades y documentación necesaria para ejercer la actividad de Martillero cada tipo: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</si>
  <si>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solicita certificado de disolución cooperativa</t>
  </si>
  <si>
    <t>Junto con saludar, informamos a usted su presentación fue ingresada con el número ID51757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</si>
  <si>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Acta de asamblea y listado de socios de COOPERATIVA DE VIVIENDA Y SERVICIOS HABITACIONALES CORDILLERA LTDA.</t>
  </si>
  <si>
    <t>Junto con saludar, informamos a usted que en atención a su trámite realizado el día 28 de marzo 2022 en nuestras Oficinas SIAC (Sistema Integral de Información y Atención Ciudadana) del Ministerio de Economía, Fomento y Turismo, le informo que fue ingresado con el  ID 51755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</si>
  <si>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si fue decepcionada documentación enviada a DAES</t>
  </si>
  <si>
    <t>Junto con saludar, informamos a usted su presentación fue ingresada con el número Id186734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</si>
  <si>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antecedentes ingresado a través del correo del departamento de oficina de partes para la División de Asociatividad y Cooperativas, también solicita realizar consulta virtual través de la pagina del Ministerio de Economia Fomento y Turismo.</t>
  </si>
  <si>
    <t>Junto con saludar, de acuerdo a lo condesado vía telefónica, le informamos que los antecedentes ingresados a través del correo de oficina  partes del Ministerio de Economia Fomento y Turismo,  fueron asignados con el siguiente numero de ingreso:51690. Finalmente, envió enlace para realizar consulta virtual: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</si>
  <si>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existencia de cooperativa COOP CREDIBANK, le están ofreciendo crédito y le piden ingresar un monto de dinero para tramitación</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</si>
  <si>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Contáctese con secretaria de Daes, Sra. Georgina Figueroa, correo gfigueroa@economia.cl, teléfono 224733454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</si>
  <si>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Necesito saber donde se están destinando apoyo para las pymes, específicamente las peluquerías, ya que nos enteramos tarde que Sercotec tenia una ayuda especifica para nosotros que no llego y fue entregado en algunos casos a personas que ni siquiera tenían peluquería.  Por favor, necesito me oriente de manera efectiva donde y con quien debo hablar para recibir apoyo para nuestro negocio, es urgente.</t>
  </si>
  <si>
    <t>Junto con saludar, en respuesta a su consulta, le comento que el Gobierno se encuentra planificando un nuevo programa de reactivación, del cual no contamos con información aún, pero que debería estar pronto a anunciarse. Sin embargo, le podemos comentar desde ya, que cualquier subsidio de apoyo será ejecutado a través de las dos agencias de fomento con las que cuenta nuestro ministerio: Corfo y Sercotec, de hecho, el programa al cual usted se refiere, el año pasado estuvo a cargo de Sercotec. Puede encontrar información sobre los programas y convocatorias vigentes en: https://www.corfo.cl/sites/cpp/movil/programasyconvocatorias https://www.sercotec.cl/  Esperando que esta información le sea de utilidad,  Atentamente, División de Empresa de Menor Tamaño Sistema Integral de Información y Atención Ciudadana Subsecretaría de Economía y Empresas de Menor Tamaño (Siac). https://www.economia.gob.cl/ https://siacciudadano.economia.cl/</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</si>
  <si>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envió enlace para que tome conocimiento de la R.A Excenta N°726, https://asociatividad.economia.cl/funcionamiento-de-organizaciones-contexto-contingencia-sanitaria/ y, enlace de normativa, leyes, decreto y guía de buenas practicas para constituir Cooperativas https://asociatividad.economia.cl/normativas/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</si>
  <si>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Estimados, necesito solicitar un certificado de vigencia de nuestras entidad gremial, Cámara de Comercio de Osorno, pero ya no me aparece la opcion para solicitarlos, solo me habla de estatutos vigentes.  Me podrian indicar donde se puede obtener ese certificado ahora??  Atenta a sus comentarios,  Patricia Ovando</t>
  </si>
  <si>
    <t>GPT Solicita  audiencia con abogada Srta. Mónica Ortiz tema  COOPERATIVA DE VIVIENDA Y SS.HH VILLA METAL</t>
  </si>
  <si>
    <t>Junto con saludar, informo que audiencia, quedo programada con abogada Mónica Ortiz, para el 05 de abril 2022 a las 11:00 horas.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</si>
  <si>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GPT Informa que no se encuentra disponible solicitud de certificado de vigencia de ASOCIACIÓN GREMIAL DE PROFESIONALES DE CLIMATIZACIÓN Y REFRIGERACIÓN - DITAR CHILE</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</si>
  <si>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</si>
  <si>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obtener certificado de vigencia y información de proceso de constitución de cooperativa AGRICOLA LIFKO LIMITADA.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</si>
  <si>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Finalmente, comunicar que darán prioridad a su solicitud de constitución de la COPERATIVA AGRICOLA LIFKO LIMITADA.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</si>
  <si>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buen día. Quisiera consultar sobre los usuarios que pueden ingresar a la plataforma digital. Les comento que nosotros actualmente ingresamos al usuario de la Cooperativa con la clave única del gerente general, el día de hoy él  se desincorpora de la empresa. Mi pregunta es ¿se puede ingresar con clave única del Presidente de la Cooperativa? y ¿Cuál es el procedimiento para hacer el cambio?</t>
  </si>
  <si>
    <t>Junto con saludar, le comento que deberá revisar sus estatutos en relación a la elección y renuncia de los consejeros (en este caso gerente general). Generalmente el proceso implica el poder llamar a una asamblea extraordinaria donde se realice la elección del nuevo gerente. No hay ningún impedimento para que en el intertanto puedan operan operar la página web con los datos del presidente.  Atentamente,   División de Asociatividad   Sistema Integral de Información y Atención Ciudadana (SIAC).   Subsecretaría de Economía y Empresas de Menor Tamaño.    https://www.economia.gob.cl   https://siacciudadano.economia.cl</t>
  </si>
  <si>
    <t>Necesito obtener un certificado actualizado de la asociación gremial, la he hecho a través de la página web y aún no lo he podido obtener, necesito una solución o respuesta concreta.</t>
  </si>
  <si>
    <t>Junto con saludar, le informo que por el momento no podemos emitir pronunciamiento ni certificados, esto debido a que nos encontramos a la espera de la toma de razón por parte de Contraloría General de la República en relación a las nuevas autoridades. Lamentablemente no podemos estimar una fecha aproximada para la normalización del proceso.   Atentamente,    División de Asociatividad    Sistema Integral de Información y Atención Ciudadana (SIAC).    Subsecretaría de Economía y Empresas de Menor Tamaño.     https://www.economia.gob.cl    https://siacciudadano.economia.cl</t>
  </si>
  <si>
    <t>ccm  Se solicita reunión con jefe división para tratar temas sobre liquidación de COOPERATIVA DE VIVIENDA Y SERVICIOS HABITACIONALES ARAUCANIA LIMITADA rol 2885, se ha estado tramitando esta liquidación desde 2014 y estamos es los últimos tramites y se requiere criterios para definir proceso de consignación y otros</t>
  </si>
  <si>
    <t>Junto con saludar, le comento que para procesar su solicitud directamente con el coordinador del área legal sr Christian Arteaga, a quien podrá ubicar el correo electrónico carteaga@economia.cl.   Atentamente,     División de Asociatividad     Sistema Integral de Información y Atención Ciudadana (SIAC).     Subsecretaría de Economía y Empresas de Menor Tamaño.      https://www.economia.gob.cl     https://siacciudadano.economia.cl</t>
  </si>
  <si>
    <t>ccm  presenta solicitud de ASOCIACIÓN GREMIAL CÁMARA DE COMERCIO DE COQUIMBO</t>
  </si>
  <si>
    <t>Junto con saludar, informamos a usted su presentación fue ingresada con el número ID51789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</si>
  <si>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situación de COOPERATIVA DE FINANCIAMIENTO, CONSTRUCCION Y SERVICIOS HABITACIONALES DE VIVIENDA "HABITACOOP" LIMITADA</t>
  </si>
  <si>
    <t>Junto con saludar, informamos a usted que en atención a su consulta realizada el día 28 de marzo 2022, en nuestras Oficinas SIAC (Sistema Integral de Información y Atención Ciudadana) del Ministerio de Economía, Fomento y Turismo, le informo que no existe sindico de quiebras, solo hay un encargado por convenio con el poder judicial, es don MARCELO VILLALOBOS; Celular 993438139, dirección: Compañía N° 1390 Oficina 1509.  Ante cualquier consulta la puede efectuar a los teléfonos de nuestra Atención Ciudadana (SIAC):  22473 3860 – 224733461 - 22473 3785 - 224733810.  Saluda atentamente,  GREGORIA PEREZ TORRES Sistema Integral de Información y Atención Ciudadana (Siac) Subsecretaría de Economía y Empresas de Menor Tamaño https://www.economia.gob.cl https://siacciudadano.economia.cl</t>
  </si>
  <si>
    <t>Buenas tardes, hace mas de un mes que vengo solicitando la devolucion de los seguros asociados al prepago de un credito, y lo unico que indican es que la aseguradora no ha realizado la gestion, sin embargo en la aseguradora indican que no se ha realizado gestion alguna. Tambien solicite la devolucion de capital y no me indicaron fecha probable, por loque hay solo supuestos.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</si>
  <si>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Cristóbal Navarro, jefe División de Asociatividad y Cooperativas.  Atentamente,       División de Asociatividad       Sistema Integral de Información y Atención Ciudadana (SIAC).       Subsecretaría de Economía y Empresas de Menor Tamaño.        https://www.economia.gob.cl       https://siacciudadano.economia.cl</t>
  </si>
  <si>
    <t>ccm  consulta como realizar búsqueda en pagina asociatividad</t>
  </si>
  <si>
    <t>Junto con saludar, informamos a usted pasos a seguir para pode realizar búsqueda organización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</si>
  <si>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presentación fue ingresada a DAES</t>
  </si>
  <si>
    <t>Junto con saludar, informamos a usted su presentación fue ingresada con el número ID51690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</si>
  <si>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solicitud de certificado de disolución de SOCIEDAD COOPERATIVA DE JARDINES FAMILIARES GUSTAVO GIRON L. LIMITADA</t>
  </si>
  <si>
    <t>Junto con saludar, le informo que fue derivado a Ärea de Registro ID.207892, el tiempo del trámite es de 20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</si>
  <si>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Reclamo contra el Sernac.   Debido a que  al momento de llamar para  ingresar reclamos,  contra empresas de ( telecomunicaciones, financiera, etc.) las ejecutivas cortan los llamados telefónicos, no entregan sus nombres , además  de  solicitar información  para colocar un reclamo hacia ustedes , o al solicitar quienes los regían, tampoco ingresaban la respuesta, menos la contestaban o   no entregaban la información , correspondiente.  Siendo que unos de los principios fundamentales de Sernac  es informar, fomentar la participación,  cosa que, se contradice al momento de la llamada realizada, mi pregunta es: ¿ A quién se les olvido, sus principios?. Además esta actitud es errónea de su parte ( ejecutivas del Sernac.), negar  información, ellas tienen claro en su mente, que están tratando de enfurecer al cliente , para posteriormente  indicarle que es problema de el o ella , cosa  que queda de manifiesto en las grabaciones de hoy 28-03-2022 a las 4 de  la tarde aprox. además de hacer de manipular la llamada de manera voluntaria, por  esto mismo donde la ejecutiva no sabe responder, obliga a que le respondan mal así manipula la llamada telefónica,   por esto mismo al no entregar las respuestas, que deberían tener claras y establecidas algunas en caso de que se las preguntaran, mi voz es  más alterada que de costumbre.   Respuesta que son pare de la transparencia de igual manera en los organismos. Cosa que sin duda lo pasan por alto!!   Cosa que me parece raro de este organismo en años anteriores,  en donde tuve alguna queja, pudiendo solucionar los requerimientos sin problemas, actualmente con esta misma actitud pareciera que están avalando , la mala conducta que han tomado algunas empresas.    Mi correo  se emite, para que puedan corregir a esas ejecutivas y yo pueda ingresar reclamos de la manera que corresponde, y pueda solucionarlos de la forma correspondiente, cosa que tampoco he podido.  No adjunto archivo debido a  que fueron llamados telefónicos en donde finalmente no pude solucionar mis consultas o no pude ingresar mi reclamo correspondiente, diferentes a los anteriormente mencionados.   Dejando después de tres reclamos y otros anteriores  n° f2022m61711529. hacia Sernac. pero es una burla que sea ingresado por las mismas ejecutivas, que atienden.</t>
  </si>
  <si>
    <t>junto con saludar, informo a usted que producto de su inquietud recibida, se realizó una retroalimentación del supervisor de la plataforma, en conjunto con los analistas de calidad y ejecutivas involucradas en la atención y se reforzaron puntos importantes respecto a la modalidad de respuestas y atención a las inquietudes que se reciban mediante estos canales. También se entregó por parte del área de calidad, directrices para un mejor manejo y resolutividad a los problemas, planteados por los consumidores. La idea es ponerse en el lugar de quien tuvo un problema y entregar una atención y solución adecuada y oportuna. De igual forma, se contactarán directamente con usted el supervisor de área, el cual nos indico lo siguiente: "Lamentablemente no ha sido posible contactar a la consumidora, su celular deriva a buzón de voz. Se le entregó respuesta a SONI S2022M6171529. Mañana insistiremos con el contacto telefónico con la usuaria."  Atentamente,         Gabinete ministro         Sistema Integral de Información y Atención Ciudadana (SIAC)       https://www.economia.gob.cl/      https://siacciudadano.economia.cl/</t>
  </si>
  <si>
    <t>GPT Solicita información para constituir federación</t>
  </si>
  <si>
    <t>Junto con saludar, en relación a su consulta, se le dará los contactos de los capacitadores de la División de Asociatividad del Ministerio de Economía-, quienes les pueden ayudar con la constitución o todo lo relacionado con federaciones gremiales;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</si>
  <si>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El usuario consulta por certificado de vigencia de Certificadores Nacionales de Transporte Vertical A.G., Centrave AG.</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</si>
  <si>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</si>
  <si>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consulta por actualización de certificado de vigencia con directorio de su organización.</t>
  </si>
  <si>
    <t>GAA El solicitante, presidente de la AG., Persa Teniente Cruz informa que ingreso antecedentes de cambio de directorio el 07 de enero y aún no puede obtener un certificado con directorio actualizado.</t>
  </si>
  <si>
    <t>Junto con saludar y revisado el sistema le informo que su ingreso esta en el área de registro. No obstante por el cambio de jefatura quedamos a la espera del acto administrativo de cambio de firma correspondiente al nuevo gobierno. Una vez realizado el cambio se le dará prioridad  al certificado solicitado.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</si>
  <si>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ingreso de documentación de ASOCIACION GREMIAL DE CONTINUISTAS Y ASISTENTES DE DIRECCION DE CHILE - ACAD A.G.</t>
  </si>
  <si>
    <t>Junto con saludar, informamos a usted que en atención a su consulta  realizada el día 28 de  marzo 2022 a nuestras Oficinas SIAC (Sistema Integral de Información y Atención Ciudadana) del Ministerio de Economía, Fomento y Turismo, le informo que fue ingresado con el  ID 207603, con fecha 17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</si>
  <si>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El usuario consulta si la Asociación puede funcionar sin reglamento interno. El es parte de un directorio provisorio cuyo periodo finaliza el 30 de abril. Se constituyeron 26 socios y ahora se incorporaron 500 más. De acuerdo a los estatutos el puede postularse no obstante hay un grupo que señala que no se puede postular nuevamente. Consulta que puede hacer.</t>
  </si>
  <si>
    <t>Junto con saludar, le comento que el paso a seguir es la revisión de los estatutos en lo que se se refiere a materia eleccionaria; los reglamentos son supletorios a lo que indiquen los estatutos.   Atentamente,      División de Asociatividad      Sistema Integral de Información y Atención Ciudadana (SIAC).      Subsecretaría de Economía y Empresas de Menor Tamaño.       https://www.economia.gob.cl      https://siacciudadano.economia.cl</t>
  </si>
  <si>
    <t>GAA El solicitante refiere que necesita la fecha en que se constituyo la AG., Nacional de Barman de Chile. El fue socio pero desde hace mucho tiempo no participa.</t>
  </si>
  <si>
    <t>Junto con saludar le informo que encontramos la siguiente información: Asociación Gremial de Barmen de Chile que está vigente e inactiva. Su rubro es Servicios y fue publicada el 03/10/1984. Para mayor información le recomiendo pedirla a través de Ley de Transparencia cuyo plazo de respuesta es de 20 días hábiles pudiendo demorar 10 días si la información no se encuentra en el Ministerio.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</si>
  <si>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Buenas tardes  Junto con saludar me comunico con ustedes porque asesoro a la Cooperativa Sabores del Campo de Puerto Ingeniero Ibañez y realizaron la elección de su directiva, quisieramos saber cual es la exigencia para cumplir con la normativa durante este proceso y si existe algun formato de lo que debe contener el acta y/o documentación que se debe enviar.  De antemano agradecemos su apoyo y quedamos atentas  Saludos  Carolina Solís Olave Profesional de apoyo</t>
  </si>
  <si>
    <t>Junto con saludar, te comento que lo primero que debes hacer es revisar los estatutos de la organización en relación a las elecciones. Existen empero algunas formalidades legales que debes cumplir si o si, por ejemplo citar entre 15 a 5 días hábiles antes como mínimo, para ayudarte a cumplir estas formalidades te envío una guía de formación: deberás revisar la página 16 en adelante para tener más claridad.   Atentamente,        División de Asociatividad        Sistema Integral de Información y Atención Ciudadana (SIAC).        Subsecretaría de Economía y Empresas de Menor Tamaño.         https://www.economia.gob.cl        https://siacciudadano.economia.cl</t>
  </si>
  <si>
    <t>ccm  consulta por duración del directorio ASOCIACIÓN GREMIAL CÁMARA DE COMERCIO DE COQUIMBO</t>
  </si>
  <si>
    <t>Junto con saludar, informamos a usted es atendido presencialmente por Javier Parga, abogado de DAES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</si>
  <si>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y fue revisado se enviado oficio por correo electrónico, se adjunta copia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</si>
  <si>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respuesta a ingreso de documentación de COOPERATIVA DE SERVICIO SANITARIO RURAL AGUA POTABLE, Y ALCANTARILLADO ARTIFICIO DE CABILDO LTDA, ID 182008 DE 24 DE ENERO 2022</t>
  </si>
  <si>
    <t>Junto con saludar, le informo que hay un oficio para la firma.  Previo a emitir un pronunciamiento sobre la Junta General de Socios, respecto de los medios de citación acompañados, se advierte que no cumplen con lo dispuesto en el inciso final del artículo 23 de la LGC, que señala: “La citación a junta se efectuará por medio de un aviso de citación que se publicará en un medio de comunicación social, con una anticipación de no más de quince días ni menos de cinco días de la fecha en que se realizará la junta respectiva. Deberá enviarse, además, una citación a cada socio, por correo regular o correo electrónico, al domicilio o dirección de correo electrónico que éste haya registrado en la cooperativa, con una anticipación mínima de quince días a la fecha de celebración de la junta respectiva, la que deberá contener una relación de las materias a ser tratadas en ella y las demás menciones que señale el reglamento.”.  En este sentido, aun cuando, fueron remitidas dos copias de las convocatorias realizadas en un medio de comunicación social, se observa que estos avisos no dan cuenta de la fecha de su publicación, no siendo posible acreditar el cumplimiento del plazo establecido en el artículo 23 de la LGC.   Junto con lo anterior, se previene que no fueron acompañados los comprobantes que acrediten el envío de la convocatoria, mediante correo regular o electrónico, a cada socio de la cooperativa, ello conforme lo prescrito en el artículo 23 precitado.  Por consiguiente, esta División requiere la remisión de los avisos efectuados en el medio de comunicación social, los que deberán referenciar la fecha de su publicación. Asimismo, corresponderá acompañar los antecedentes acrediten el envío de la citación, por medio de correo regular o electrónico, a cada socio de la entidad.  En caso de que las convocatorias sean distribuidas directamente por la cooperativa a sus asociados, de conformidad con lo dispuesto en el inciso final del artículo 32 del Reglamento de la LGC, corresponderá acompañar los antecedentes que acrediten la entrega de las citaciones a sus socios.  Para realizar ingresos al Ministerio de Economía lo puede realizar a través del correo electrónico oficinadepartesgd@economia.cl, adjuntando todos los documentos como un solo archivo pdf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</si>
  <si>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Ingresa Acta de asamblea, publicación en diario; listado de asistencia de INSTITUTO DR AUDITORES DE CHILE</t>
  </si>
  <si>
    <t>Junto con saludar, informamos a usted que en atención a su trámite realizado el día  28 de  marzo 2022 en nuestras Oficinas SIAC (Sistema Integral de Información y Atención Ciudadana) del Ministerio de Economía, Fomento y Turismo, le informo que fue ingresado con el  ID 51755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</si>
  <si>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DE GUÍAS PROFESIONALES DE TURISMO QUINTA REGIÓN - CHILEGUÍAS ASOCIACIÓN GREMIAL, con fecha 17 de enero 2022</t>
  </si>
  <si>
    <t>Junto con saludar, informamos a usted que en atención a su consulta realizada el día  30 de marzo 2022 a nuestras Oficinas SIAC (Sistema Integral de Información y Atención Ciudadana) del Ministerio de Economía, Fomento y Turismo, le informo que fue ingresado con el  ID 200359 con fecha 24 de enero 2022 , fue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</si>
  <si>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asamblea cooperativa</t>
  </si>
  <si>
    <t>Junto con saludar, informamos a usted de esta forma y en conformidad a lo dispuesto en el artículo 8, se informa que en caso que la Cooperativa acuerde realizar una reforma del estatuto, el acta que contiene la Junta General de Socios en que se haya acordado, deberá ser reducida a escritura pública y un extracto de dicha escritura debidamente autorizada ante Notario, deberá inscribirse en el Registro de comercio del Conservador de Bienes Raíces al margen de la inscripción original, y publicarse por una sola vez en el Diario Oficial en el plazo de 60 días contados desde la reducción a escritura pública. Realizados los trámites indicados precedentemente, deberán remitir a este Departamento los siguientes documentos debidamente autorizados ante notario: • Copia autorizada ante notario de la Escritura Pública en la cual se contiene el acta de la Junta General de Socios que aprobó la Reforma de Estatuto Social. • Copia autorizada de la publicación del extracto de la escritura antes señalada en el Diario Oficial. • Copia Autorizada de la inscripción del extracto en el Registro de Comercio del Conservador de Bienes Raíces al margen de la inscripción original. • Formalidades de la convocatoria a la Junta General de Socios, de acuerdo a lo establecido en el artículo 23 inciso final de la LGC. • Texto comparado del Estatuto vigente y del proyecto de Reforma realizada. • Estatuto de la Cooperativa refundido en un solo texto. • Ficha de datos.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</si>
  <si>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si una asociación gremial puede recibir estipendio y sus directores pueden recibir viático cuando vienen de otras regiones. si se emiten boleta honorario, cual es es el argumento de SOCIEDAD NACIONAL DE MINERIA - FEDERACIÓN GREMIAL</t>
  </si>
  <si>
    <t>Junto con saludar le comento que deberá revisar los estatutos del gremio en relación a las atribuciones y prohibiciones del directorio. En este sentido es el estatuto que norma este tipo de gestiones.   Atentamente,          División de Asociatividad          Sistema Integral de Información y Atención Ciudadana (SIAC).          Subsecretaría de Economía y Empresas de Menor Tamaño.           https://www.economia.gob.cl          https://siacciudadano.economia.cl</t>
  </si>
  <si>
    <t>GPT Consulta dirección para enviar documentación de ASOCIACIÓN GREMIAL FERIA LIBRE LOS EMPRENDEDORES DE BUIN</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</si>
  <si>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</si>
  <si>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Se solicita reunión con abogado para solicitar orientación con diferentes problemas que afectan a la COOPERATIVA DE AHORRO Y CREDITO SAN JOAQUIN LIMITADA, idealmente se pueda recibir a 3 personas</t>
  </si>
  <si>
    <t>Junto con saludar y con la finalidad de poder canalizar su solicitud le comento que podrá tomar contacto con el jefe del área legal sr Christian Arteaga al correo carteaga@economia.cl.   Atentamente,  Sistema Integral de Información y Atención Ciudadana (SIAC).  Subsecretaría de Economía y Empresas de Menor Tamaño.  https://www.economia.gob.cl/  https://siacciudadano.economia.cl/</t>
  </si>
  <si>
    <t>GPT Consulta por ingreso de documentación de COOPERATIVA DE AGUA POTABLE RURAL EL BOSQUE DE PANIMAVIDA LTDA. de fecha 28 de diciembre 2021 que se encuentra pendiente de respuesta</t>
  </si>
  <si>
    <t>Junto con saludar le comento que el ingreso se encuentra en manos de la abogada Mónica Ortiz, podrá ubicarla en el teléfono 224733612.  Atentamente,  División de Asociatividad  Sistema Integral de Información y Atención Ciudadana (SIAC).  Subsecretaría de Economía y Empresas de Menor Tamaño.  https://www.economia.gob.cl/  https://siacciudadano.economia.cl</t>
  </si>
  <si>
    <t>ccm  consulta como registras acuerdo de pago excepcional</t>
  </si>
  <si>
    <t>Junto con saludar, informamos a usted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Para problemas con la página web https://registrodeacuerdos.economia.gob.cl/ por favor contactar al 224733820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</si>
  <si>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ingresos presentados cooperativa</t>
  </si>
  <si>
    <t>Junto con saludar, informamos a usted ss atendido en Reunión por Cristóbal Navarro, Jefe división de asociatividad.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</si>
  <si>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estaba tratando de bajar las bases de datos de las ecuestas longitudinal de empresas (versiones 4 y 5) pero no permite acceder a ellas.   ¿cómo puedo acceder a estas bases de datos?</t>
  </si>
  <si>
    <t>Junto con saludar, informamos a usted Esperamos te encuentres bien y agradecemos el interés por los productos que genera el Ministerio.   Respecto a tu solicitud, envíanos un mail a estudios@economia.cl y te facilitaremos los enlaces para que puedas descargar la información directamente.  Atentamente,   División de Política Comercial e Industrial   Sistema Integral de Información y Atención Ciudadana (SIAC).   Ministerio de Economía, Fomento y Turismo   https://www.economia.gob.cl/  https://siacciudadano.economia.cl/</t>
  </si>
  <si>
    <t>ccm  Problema para poder sacar certificado cooperativa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</si>
  <si>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</si>
  <si>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reclamo en contra de la COOPERATIVA DE AHORRO Y CREDITO SAN JOAQUIN LIMITADA</t>
  </si>
  <si>
    <t>Junto con saludar, informamos a usted que en atención a su trámite realizado el día  29 de  marzo 2022 en nuestras Oficinas SIAC (Sistema Integral de Información y Atención Ciudadana) del Ministerio de Economía, Fomento y Turismo, le informo que fue ingresado con el  ID 51864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</si>
  <si>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ASOCIACION DE FERIALIBRE  LOS EMPRENDEDORES DE BUIN</t>
  </si>
  <si>
    <t>Junto con saludar, informamos a usted En atención a su trámite realizado el día  29 de  marzo 2022 en nuestras Oficinas SIAC (Sistema Integral de Información y Atención Ciudadana) del Ministerio de Economía, Fomento y Turismo, le informo que fue ingresado con el  ID 51858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</si>
  <si>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presenta antecedente reclamo contra COOPERATIVA DE AHORRO Y CREDITO PARA EL DESARROLLO FINANCOOP</t>
  </si>
  <si>
    <t>Junto con saludar, informamos a usted su presentación fue ingresada con el número ID51867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</si>
  <si>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existencia de COOPERATIVA DE AHORRO Y CREDITO CONAVICOOP CONTINENTAL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</si>
  <si>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Finalmente,  comunicarse con la secretaria daes, Sra. Georgina Figueroa al correo gfigueroa@economia.cl o al teléfono (56) 2 24733454  Ante cualquier dificultad no dude en contactarnos a los siguientes números telefónicos 224733810 - 224733860-224733461-224733785.  Atentamente, GREGORIA PEREZ TORRES Sistema Integral de Información y Atención Ciudadana (Siac) Subsecretaría de Economía y Empresas de Menor Tamaño https://www.economia.gob.cl https://siacciudadano.economia.cl</t>
  </si>
  <si>
    <t>Consulta si se puede realizar asamblea de constitución de cooperativa de forma temática</t>
  </si>
  <si>
    <t>Junto con saludar, informamos a usted que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Para ingresos de asociaciones gremiales o cooperativas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</si>
  <si>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GAA El solicitante ingresa antecedentes de constitución de la Cooperativa Daterra.</t>
  </si>
  <si>
    <t>Junto con saludar informo a usted que sus antecedentes se encuentran en revisión en el Decoop. cuyo plazo finalizará en 30 días hábiles.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</si>
  <si>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refiere que necesita un certificado digital para migración. Dice que no lo ha podido sacar.</t>
  </si>
  <si>
    <t>Junto con saludar se le explica y anota el procedimiento para obtener el certificado de migración.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</si>
  <si>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consultas por problemas administrativos de cooperativa</t>
  </si>
  <si>
    <t>Junto con saludar, informamos a usted revisado sistema se encuentran oficios año 2019 pendientes de respuesta, por dudas que pudiera tener se puede contactar con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De esta forma y en conformidad a lo dispuesto en el artículo 8, se informa que en caso que la Cooperativa acuerde realizar una reforma del estatuto, el acta que contiene la Junta General de Socios en que se haya acordado, deberá ser reducida a escritura pública y un extracto de dicha escritura debidamente autorizada ante Notario, deberá inscribirse en el Registro de comercio del Conservador de Bienes Raíces al margen de la inscripción original, y publicarse por una sola vez en el Diario Oficial en el plazo de 60 días contados desde la reducción a escritura pública. Realizados los trámites indicados precedentemente, deberán remitir a este Departamento los siguientes documentos debidamente autorizados ante notario: • Copia autorizada ante notario de la Escritura Pública en la cual se contiene el acta de la Junta General de Socios que aprobó la Reforma de Estatuto Social. • Copia autorizada de la publicación del extracto de la escritura antes señalada en el Diario Oficial. • Copia Autorizada de la inscripción del extracto en el Registro de Comercio del Conservador de Bienes Raíces al margen de la inscripción original. • Formalidades de la convocatoria a la Junta General de Socios, de acuerdo a lo establecido en el artículo 23 inciso final de la LGC. • Texto comparado del Estatuto vigente y del proyecto de Reforma realizada. • Estatuto de la Cooperativa refundido en un solo texto. • Ficha de datos.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</si>
  <si>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debe realizar una carta formal dirigida a Cristóbal Navarro, jede división asociatividad, adjuntando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</si>
  <si>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presidenta de la Cooperativa de Transporte Unido de Chile refiere que solicitaron reactivación de la cooperativa. Realizaron consejo el 02/01/ y enviaron los antecedentes. Solicitan alguna respuesta de la abogada a cargo aunque entienden que por cambio de gobierno no firma disponible aún.</t>
  </si>
  <si>
    <t>Junto con saludar, le comento que podrá comunicarse con la abogada Franchesca al correo frojasg@economia.cl. Sin embargo es importante mencionar que debido al cambio de autoridades no podemos emitir pronunciamiento hasta que contemos con una firma autorizada por Contraloría.   Atentamente,        División de Asociatividad        Sistema Integral de Información y Atención Ciudadana (SIAC).        Subsecretaría de Economía y Empresas de Menor Tamaño.         https://www.economia.gob.cl        https://siacciudadano.economia.cl</t>
  </si>
  <si>
    <t>GAA El solicitante consulta por fecha de término de trámite de saneamiento de su empresa.</t>
  </si>
  <si>
    <t>Junto con saludar se le comunica telefónicamente con funcionaria de registro empresas quién señala que hay una gran carga de trabajo en ésta área por lo que se aconseja que en el curso del próximo mes nos llame para ver si el saneamiento esta finalizado.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</si>
  <si>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ESTIMADOS, MUY BUENAS TARDES, MI CONSULTA ES, QUE INFORMACION DEBEMOS ENVIAR A USTEDES LAS COOPERATIVAS?</t>
  </si>
  <si>
    <t>Junto con saludar, le comento que deberán enviar la siguiente documentación:  Balance de ocho columnas firmado por un contador (anual) y aprobado por la junta general de socios. Fichas estadísticas (anual). Acta de la junta general de socios que se realiza una vez al año (anual). Actas de elecciones de consejo, junta de vigilancia, resultados y medios de verificación (según estatutos).  Atentamente,           División de Asociatividad           Sistema Integral de Información y Atención Ciudadana (SIAC).           Subsecretaría de Economía y Empresas de Menor Tamaño.            https://www.economia.gob.cl           https://siacciudadano.economia.cl</t>
  </si>
  <si>
    <t>ingreso nro 1103299193 del 08 de marzo de 2019,  fisico en SEREMI ECONOMIA IQUIQUE. Tramite de modificacion de la AG LA GRAN FERIA, HUBO OBSERVACIONESMEDIANTE EL OR. 4634 DEL 10.062019. LAS MISMAS FUERON CUMPLIDAS  Y SE PRESENTÓ CARTA  CON  DOCUMENTOS EL 16.10.2019, VINO ESTALLIDO Y PANDEMIA, Y NO HE RECIBIDO RESPUESTA  SOBRE APROBACION O NUEVAS OBSERVACIONES A LA MODIFICACION DE ESTATUTOS</t>
  </si>
  <si>
    <t>Junto con saludar, le comento que su documentación se encuentra actualmente en el área de registro, puede comunicarse con el abogado Santiago Undurraga al teléfono 224733420.  Atentamente,            División de Asociatividad            Sistema Integral de Información y Atención Ciudadana (SIAC).            Subsecretaría de Economía y Empresas de Menor Tamaño.             https://www.economia.gob.cl            https://siacciudadano.economia.cl</t>
  </si>
  <si>
    <t>Hola,   Como están?  necesito entrar al país por motivos económicos de urgencia. Necesito vender una de mis propiedades. Al haber perdido mi visa de permanencia definitiva, he pasado a tener visa de turista y al no tener la pauta completa de vacunación la única manera de entrar al país es si el consulado general de chile en Madrid me emite un salvoconducto previa  autorización por parte ustedes primero. Adjunto correo del consulado de chile y los papeles de mi propiedad. Me pueden emitir un documento autorizándome mi solicitud por favor? Muchas gracias de antemano.  Un saludo,   Javier Ibáñez</t>
  </si>
  <si>
    <t>Junto con saludar, le informamos que no vienen los documentos adjuntos que usted menciona. Como alternativa, puede enviarlos al mail amaguilar@economia.cl y así poder dar curso a su requerimiento, con los respaldos correspondientes. Quedamos atentos a su información para poder ayudarlo. Atentamente,        Gabinete ministro        Sistema Integral de Información y Atención Ciudadana (SIAC)      https://www.economia.gob.cl/     https://siacciudadano.economia.cl/</t>
  </si>
  <si>
    <t>Junto con saludar, le informamos que este ministerio apoyaba a personas que debían ingresar a nuestro país, pertenecientes o ligadas a rubros o empresas que aportan a cubrir necesidades ya sea críticas o básicas y de impacto en la economía del país y puntualmente en cuanto a la homologación de vacunas, en que se ayudaba a dar mayor celeridad a este proceso. En su caso particular no tenemos la facultad para otorgar permiso, como también aún no está definido si este Ministerio seguirá interviniendo en los casos señalados, ya que el plan paso a paso ha ido actualizándose y hemos avanzado favorablemente en cuanto a la situación de pandemia. Lo invitamos a visitar la siguiente página https://www.gob.cl/coronavirus/pasoapaso#fronteras/, que lo podría orientar o entregar mayor información en cuanto a su caso.  Atentamente,           Gabinete ministro           Sistema Integral de Información y Atención Ciudadana (SIAC)         https://www.economia.gob.cl/        https://siacciudadano.economia.cl/</t>
  </si>
  <si>
    <t>Hice una modificación con fecha 14-03-22 y aun se encuentra en revisión, mi consulta es cuánto se más se demora este trámite</t>
  </si>
  <si>
    <t>Estimada Marcela del Carmen Sepúlveda Diethelm  Junto con saludarle y en respuesta a su consulta en la que nos indica lo siguiente:  Hice una modificación con fecha 14-03-22 y aun se encuentra en revisión, mi consulta es cuánto se más se demora este trámite  Informamos que el trámite realizado fue una rectificación.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rectificación.   Finalmente, y respecto a los medios de comunicación con nosotros, le informamos que se encuentra disponible nuestro call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</si>
  <si>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VFtJKCyPixopa</t>
  </si>
  <si>
    <t>QpYSZfGitqs</t>
  </si>
  <si>
    <t>GPT Solicita información para constituir federación gremial</t>
  </si>
  <si>
    <t>Junto con saludar, en relación a su consulta, se le dará los contactos de los capacitadores de la División de Asociatividad del Ministerio de Economía-, quienes les pueden ayudar con la constitución o todo lo relacionado con federaciones gremiales;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</si>
  <si>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</si>
  <si>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Consulta por fecha para inscripción de empresas estratégicas para año 2022, se requiere información de fechas de inscripción, apelación y resolución</t>
  </si>
  <si>
    <t>Junto con saludar, informamos a usted que el procedimiento consultado se encuentra regulado por el artículo 362 del Código del Trabajo y la Resolución Exenta N°41, de 2017, del Ministerio de Economía, Fomento y Turismo, que aprueba el mecanismo de coordinación para calificación de las corporaciones o empresas en las que no se podrá ejercer el derecho a huelga, de conformidad al referido artículo. La solicitud fundada para ser calificado como aquellas empresas en las que los trabajadores no podrán ejercer el derecho a huelga, son recibidas junto con los antecedentes que se estimen convenientes para efectos de fundamentar la petición, hasta el 31 de mayo de cada año o del año en que deba dictarse la resolución que califica a dichas empresas. La resolución que se pronuncia sobre las solicitudes es dictada conjuntamente entre el Ministro del Trabajo y Previsión Social, Defensa Nacional, y Economía, Fomento y Turismo, dentro del mes de julio del año respectivo. La resolución emitida puede ser reclamada ante la Corte de Apelaciones de Santiago o la del lugar donde se encuentre domiciliado el reclamante, a elección de este último, dentro de los quince días siguientes a la publicación en el Diario Oficial de la resolución respectiva, conforme a las reglas establecidas en el artículo 402 del Código del Trabajo.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</si>
  <si>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</si>
  <si>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su solicitud de certificado de disolución, de fecha 21 de marzo 2022, el tiempo del trámite es de 20 días hábiles y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</si>
  <si>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</si>
  <si>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ID188002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</si>
  <si>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audiencia con abogado tema anomalías de COOPERATIVA DE PEQUEÑOS COMERCIANTES Y CHACAREROS DE AINE</t>
  </si>
  <si>
    <t>Junto con saludar, informamos a usted que en atención a su trámite realizado el día  30 de marzo 2022 en nuestras Oficinas SIAC (Sistema Integral de Información y Atención Ciudadana) del Ministerio de Economía, Fomento y Turismo, le informo que fue ingresado con el  ID 51936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</si>
  <si>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de constitución de cooperativa</t>
  </si>
  <si>
    <t>Junto con saludar,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</si>
  <si>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que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Con respecto a validar los socios presentes en forma virtual podría ser un pantallazo donde se vean los socios conectados y listado de socios realizado por el secretario de acta donde certifique que las personas estuvieron conectados Para realizar ingresos al Ministerio de Economía lo puede realizar a través del correo electrónico oficinadepartesgd@economia.cl, adjuntando todos los documentos como un solo archivo pdf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</si>
  <si>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compraventa acciones SpA</t>
  </si>
  <si>
    <t>GAA El usuario, abogado refiere que ha tenido dificultades para subir con la compraventa de acciones y la designación de nuevo administrador. Consulta como solucionar.</t>
  </si>
  <si>
    <t>Junto con saludar se le ha comunicado con una ejecutiva de registro empresas y sociedades que le informa el procedimiento de envío de la información.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</si>
  <si>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contador de la Asociación Gremial de Agencias de Modelos AG., ingresa balance general 2021.</t>
  </si>
  <si>
    <t>Junto con saludar se le informa que el documento presentado a través de Of., de Partes ha sido derivado a daes cuyo plazo de revisión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</si>
  <si>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ingresa antecedentes para inscripción de MP de la señora Nayareth Yañez Sobarzo.</t>
  </si>
  <si>
    <t>Junto con saludar le informo que los antecedentes ingresados a través de Of., de Partes han sido derivados al Registro Nacional de Martilleros Públicos cuya respuesta tiene un plazo de 20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</si>
  <si>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usuaria consulta por nómina de socios de la Cooperativa de Pescadores Artesanales San Pedro de Los Vilos.</t>
  </si>
  <si>
    <t>Junto con saludar se hace presente que la solicitud requerida se realiza a través del Portal de Transparencia cuyo plazo de respuesta es de 20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</si>
  <si>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como registrar escritura de poderes especiales a un tercero otorgados por el administrador en una empresa EIRL</t>
  </si>
  <si>
    <t>Junto con saludarle y en respuesta a su consulta en la que nos indica lo siguiente:  consulta como registrar escritura de poderes especiales a un tercero otorgados por el administrador en una empresa EIRL  Informamos que deberá solicitar en la notaria que el documento sea incorporado como ANOTACIÓN al formulario. La anotación la realiza el notario, solo deben concurrir con el documento que desean anotar.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División de Asociatividad         Sistema Integral de Información y Atención Ciudadana (SIAC).         Subsecretaría de Economía y Empresas de Menor Tamaño.          https://www.economia.gob.cl         https://siacciudadano.economia.cl</t>
  </si>
  <si>
    <t>GPT Solicita contacto capacitadores para constitución de asociación gremial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</si>
  <si>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</si>
  <si>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El usuario, venezolano consulta por permiso que entrega el Ministerio de Economía para entrar al país a vender unas propiedades que posee en Chile.</t>
  </si>
  <si>
    <t>Junto con saludar le informo que el Ministerio de Economía no extiende los permisos que usted señala. Los requerimientos de extranjeros los ve el Ministerio del Interior. No obstante se le entrega el correo de una asesora que le responderá en el menor plazo posible.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</si>
  <si>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audiencia con abogado motivo presidente la obliga a renunciar a ASOCIACIÓN GREMIAL NACIONAL DE PENSIONADOS DE LAS FF.AA., CARABINEROS DE CHILE EN (R) Y MONTEPIOS - A.G.N. DE PENSIONADOS FF.AA. CARABINEROS DE CHILE Y MONTEPIADOS</t>
  </si>
  <si>
    <t>Junto con saludar, informamos a usted que en atención a su trámite realizado el día 30 de marzo 2022 en nuestras Oficinas SIAC (Sistema Integral de Información y Atención Ciudadana) del Ministerio de Economía, Fomento y Turismo, le informo que fue ingresado con el  ID 51953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</si>
  <si>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de empresas consultoras de la ingeniería en Chile</t>
  </si>
  <si>
    <t>Junto con saludar, informamos a usted que en atención a su trámite realizado el día 16 de marzo 2022 en nuestras Oficinas SIAC (Sistema Integral de Información y Atención Ciudadana) del Ministerio de Economía, Fomento y Turismo, le informo que fue ingresado con el  ID 207444  documentación de registro y ID 207445 documentación contable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</si>
  <si>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si ingreso una presentación de COOPERATIVA AGRICOLA PISQUERA ELQUI LIMITADA</t>
  </si>
  <si>
    <t>Junto con saludar, informamos a usted su presentación fue ingresada con el número ID187905 y fue asignada a DAES para su revisión legal. Es atendido telefónicamente por César Hachim por sus dudas.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</si>
  <si>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El solicitante, socio de la Cooperativa de Trabajo El Laurel Ltda. consulta si los Consejos de Administración se entienden por extendidos los periodos sin elección por la pandemia.</t>
  </si>
  <si>
    <t>Junto con saludar le comento que los mandatos extendidos pueden estar vigentes hasta el primer semestre de este año. La recomendación es que puedan realizar la asamblea previo a esta fecha a fin de evitar inconvenientes.  Atentamente, División de Asociatividad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</si>
  <si>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</si>
  <si>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socia de la AG., Red Nacional Danza Sur - Reddansur AG., refiere que no ha podido obtener el certificado de vigencia con directorio. Consulta como hacerlo.</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</si>
  <si>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</si>
  <si>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de la Asociación Gremial de Dueños de Camiones consulta como obtener un certificado de vigencia con directorio.</t>
  </si>
  <si>
    <t>Junto con saludar, de acuerdo a su solicitud de certificado de vigencia, le informamos que por el momento no es posible obtener certificado a través de la página de la División de Asociatividad y Cooperativa DAES DIGITAL, ya que se encuentra en proceso de cambio de firma por la designación de la nueva Administración.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</si>
  <si>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por ingreso pendiente constitución</t>
  </si>
  <si>
    <t>GPT Solicita escritura de empresa creada en sistema simplificado RUT 77.192.071-3</t>
  </si>
  <si>
    <t>Junto con saludar, informamos a usted que las sociedades constituidas a través de Registrodeempresasysociedades.cl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Además le informamos la dirección registrodeempresasysociedades.cl, la que se encuentra habilitada para el público , en contacto puede hacer sus consultas - o bien Número telefónico para asistencia al usuario: 22473 3686. El horario de atención de nuestras oficinas es el siguiente: LUNES a JUEVES: 9:00 a 17:00 horas VIERNES: 9:00 a 16:00 horas  La escritura la puede ver en buscar actuaciones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</si>
  <si>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solicitante realizó anteriormente una consulta respecto al procedimiento para desafiliarse de la Federación Nacional de Guías de Turismo, consulta que no ha sido respondida. Ésta se realizo en abril del año 2021. La carta tiene el ID 28177. Esta AG., quiere integrarse a otra federación pero mientras no se hayan desafiliado de la primera no se puede incorporar a la segunda federación.</t>
  </si>
  <si>
    <t>Junto con saludar se le informa y envía a su email un oficio emanado por daes que aclara la situación.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</si>
  <si>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Informa domicilio de ASOCIACION GREMIAL DE MUJERES Y JOVENES DE EL HUAPE</t>
  </si>
  <si>
    <t>Junto con saludar, informamos a usted que en atención a su trámite realizado el día 30 de marzo 2022 en nuestras Oficinas SIAC (Sistema Integral de Información y Atención Ciudadana) del Ministerio de Economía, Fomento y Turismo, le informo que fue ingresado con el  ID 51986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</si>
  <si>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usuaria refiere que necesita obtener un préstamo y que no encuentra una cooperativa que le de confianza. Encontró una en internet que le pide dinero por adelantado para otorgarle el préstamo y que la comunicación entre ellos será por whatsapp.</t>
  </si>
  <si>
    <t>Junto con saludar y respondiendo a su consulta acerca de cooperativas de ahorro y préstamos le informo que debe ingresar a asociatividad.economia.cl-DAES DIGITAL – Buscar Organización- Seleccionar tipo organización – Cooperativa - Buscar  Atentamente,  Sistema integral de Información y Atención Ciudadana (Siac)  Subsecretaría de Economía y Empresas de Menor Tamaño. https://www.economia.gob.cl/ https://siacciudadano.economia.cl/</t>
  </si>
  <si>
    <t>ccm  consulta por modificación representante legal en SII</t>
  </si>
  <si>
    <t>Junto con saludarle y en respuesta a su consulta en la que nos indica lo siguiente:  ccm consulta por modificación representante legal en SII  Informamos que esta asesoría la presta directamente el Servicio de Impuestos Internos, por lo tanto, sugerimos ingresar sus consultas en el sitio web del Sii &gt; Contáctenos  https://www.sii.cl/ayudas/asistencia/contactenos.html .  Debido a la complejidad del formulario, adjuntamos un documento guía para poder completarlo.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</si>
  <si>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GPT  Consulta por respuesta a ingreso de documentación de COOPERATIVA DE SERVICIO SANITARIO RURAL AGUA POTABLE, Y ALCANTARILLADO ARTIFICIO DE CABILDO LTDA, ID 182008 DE 24 DE ENERO 2022</t>
  </si>
  <si>
    <t>Junto con saludar, le informo que hay un oficio para la firma. Previo a emitir un pronunciamiento sobre la Junta General de Socios, respecto de los medios de citación acompañados, se advierte que no cumplen con lo dispuesto en el inciso final del artículo 23 de la LGC, que señala: “La citación a junta se efectuará por medio de un aviso de citación que se publicará en un medio de comunicación social, con una anticipación de no más de quince días ni menos de cinco días de la fecha en que se realizará la junta respectiva. Deberá enviarse, además, una citación a cada socio, por correo regular o correo electrónico, al domicilio o dirección de correo electrónico que éste haya registrado en la cooperativa, con una anticipación mínima de quince días a la fecha de celebración de la junta respectiva, la que deberá contener una relación de las materias a ser tratadas en ella y las demás menciones que señale el reglamento.”. En este sentido, aun cuando, fueron remitidas dos copias de las convocatorias realizadas en un medio de comunicación social, se observa que estos avisos no dan cuenta de la fecha de su publicación, no siendo posible acreditar el cumplimiento del plazo establecido en el artículo 23 de la LGC. Junto con lo anterior, se previene que no fueron acompañados los comprobantes que acrediten el envío de la convocatoria, mediante correo regular o electrónico, a cada socio de la cooperativa, ello conforme lo prescrito en el artículo 23 precitado. Por consiguiente, esta División requiere la remisión de los avisos efectuados en el medio de comunicación social, los que deberán referenciar la fecha de su publicación. Asimismo, corresponderá acompañar los antecedentes acrediten el envío de la citación, por medio de correo regular o electrónico, a cada socio de la entidad. En caso de que las convocatorias sean distribuidas directamente por la cooperativa a sus asociados, de conformidad con lo dispuesto en el inciso final del artículo 32 del Reglamento de la LGC, corresponderá acompañar los antecedentes que acrediten la entrega de las citaciones a sus socios. Para realizar ingresos al Ministerio de Economía lo puede realizar a través del correo electrónico oficinadepartesgd@economia.cl, adjuntando todos los documentos como un solo archivo pdf  Ante cualquier dificultad no dude en contactarnos a los siguientes números telefónicos 224733785 - 224733860-224733461-224733810.  Atentamente,  GREGORIA PEREZ TORRES Sistema Integral de Información y Atención Ciudadana (Siac) Subsecretaría de Economía y Empresas de Menor Tamaño https://www.economia.gob.cl https://siacciudadano.economia.cl</t>
  </si>
  <si>
    <t>GAA El usuario refiere que presento un solicitud de saneamiento que aún no ha sido respondida.</t>
  </si>
  <si>
    <t>Junto con saludar, informamos a usted que Consultada en su presencia con una ejecutiva de registro empresas se le informa que no hay un plazo específico para responder a los saneamiento debido al gran volumen de consultas sobre éste tema.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</si>
  <si>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informa que desea migrar del sistema simplificado de empresas al sistema tradicional del CBR. Consulta que debe hacer.</t>
  </si>
  <si>
    <t>Junto con saludar, lo que usted debe hacer es lo siguiente: 1.-Entrar a la página de registrodeempresasysociedades.cl 2.-Ir al Contáctenos 3.-Ingresar solicitud de apoyo 4.-Llenar el ticket que se ha desplegado en éste paso 5.-Enviar la solicitud y anotar el número de atención que se genera con el envío para futuras consultas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</si>
  <si>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contador de la Cooperativa de Servicio de Agua Potable de Panguilemo y Alto Pangue Limitada refiere que ingreso antecedentes el 11/03/22. Consulta cuando estará disponible el certificado de vigencia.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</si>
  <si>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por favor contactenos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</si>
  <si>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Hey this is Ken. I lost your number but I remembered your site. Need you to contact me ASAP regarding that one issue you were having +18149737130?    AtwCDWz8V3pBzRHs</t>
  </si>
  <si>
    <t>ccm  consultas por dudas sobre cooperativa que esta en conformación</t>
  </si>
  <si>
    <t>ccm  presenta antecedentes de ASOCIACIÓN GREMIAL DE DUEÑOS DE TAXIS COLECTIVOS, LÍNEA NÚMERO OCHO, GLORIA DE LOS ANDES</t>
  </si>
  <si>
    <t>Junto con saludar, informamos a usted su presentación fue ingresada con el número ID52035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</si>
  <si>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cual es el valor que debe cancelar una cooperativa por costo de auditoria</t>
  </si>
  <si>
    <t>Junto con saludar, informo contacto  encargados del área de fomento y capacitación de DAES : Carmen Cavieres, 224733452, ccavieres@economia.cl y Cristian Perez, 224733833, cperez@economia.cl ellos puedes responder su consulta.  Para realizar ingresos al Ministerio de Economía lo puede realizar a través del correo electrónico oficinadepartesgd@economia.cl, adjuntando todos los documentos como un solo archivo pdf Puede presentarlo directamente en nuestras oficinas Alameda 1449 torre 2 local 7  Ante cualquier  dificultad no dude en contactarnos a los siguientes números telefónicos 224733785 - 224733860-224733461 - 224733810  Atentamente,  Gregoria Pérez Torres Sistema integral de Información y Atención Ciudadana (Siac)  Subsecretaría de Economía y Empresas de Menor Tamaño. https://www.economia.gob.cl https://siacciudadano.economia.cl</t>
  </si>
  <si>
    <t>JSA Solicita audiencia con el Ministro de Economía Nicolás Grau.</t>
  </si>
  <si>
    <t>GPT Informa que no se encuentra disponible certificado de vigencia de COOPERATIVA CAMPESINA CUNCUMEN</t>
  </si>
  <si>
    <t>JSA Solicita información sobre actualización de directorio del COLEGIO DE CORREDORES DE PROPIEDADES DE LA V REGION ASOCIACION GREMIAL.</t>
  </si>
  <si>
    <t>Junto con saludar, le informamos que darán prioridad para actualizar el directorio,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</si>
  <si>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y emisión de certificado de vigencia de ASOCIACION GREMIAL DE INDUSTRIALES DE MEJILLONES - AIM A.G.</t>
  </si>
  <si>
    <t>Junto con saludar, le comento que por el momento la División no puede emitir certificados de vigencia o pronunciamientos formales, debido a que nos encontramos a la espera de la toma de razón por parte de Contraloría General de la República, por el cambio de autoridades.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</si>
  <si>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asamblea cooperativas</t>
  </si>
  <si>
    <t>Junto con saludar, informamos a usted materias mínimas a tratar en asamblea: Conforme lo establecido en las letras a), b) y c) del artículo 23 de la Ley General de Cooperativas (LGC), esto es, el examen de la situación de la cooperativa y del informe de la Junta de Vigilancia y la aprobación o rechazo de la memoria, del balance, de los estados y demostraciones financieras presentadas por los administradores de la cooperativa; la distribución de los excedentes o remanentes de cada ejercicio; La elección o revocación de los miembros del consejo de administración y de la junta de vigilancia. De esta forma, se instruye para que en el futuro y bajo el apercibimiento del artículo 58 bis del mismo cuerpo legal antes citado, a tratar en la Próxima Junta General de Socios que se celebre, todas las materias contenidas en el artículo señalado, debiendo asimismo pronunciarse si la Junta acepta o rechaza el balance presentado, de manera de cumplir íntegramente con la normativa actualmente vigente.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</si>
  <si>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existe cooperativa ahorro limitada, se ha realizado todos los tramites y firma de contrato por internet, se solicito deposito por $130000 para dar el crédito, después $150000 para  ingreso en programa financiero y ahora solicitan nuevo deposito de $110000 para gastos notariales y otros.</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</si>
  <si>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</si>
  <si>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Junto con saludar, informamos a usted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</si>
  <si>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respuesta a ingreso documentos de ASOCIACION DE PEQUEÑOS COMERCIANTES ESTABLECIDOS EN LA AUTOPISTA DEL SOL DE MELIPILLA A.G. ID 180360 de fecha 20 de  agosto 2021</t>
  </si>
  <si>
    <t>Junto con saludar, le comento que el documento en cuestión se encuentra en área de registro de la División, le pido por favor pueda comunicarse con Tatiana Santelices al teléfono 224733787.   Atentamente, División de Asociatividad Sistema Integral de Información y Atención Ciudadana (SIAC). Subsecretaría de Economía y Empresas de Menor Tamaño.  https://www.economia.gob.cl https://siacciudadano.economia.cl</t>
  </si>
  <si>
    <t>GPT Consulta por trámite de saneamiento de empresa creada en Registrodeempresasysociedades.cl</t>
  </si>
  <si>
    <t>Junto con saludar, informo los medios de comunicación, se encuentra disponible  Call Center N°+56 2 2473 3686 que le atenderá en horario continuado de lunes a jueves desde las 09:00 a las 18:00hrs y el viernes desde las 09:00 hasta las 17:00hrs, debe ingresar su RUT, luego opción 2 - opción 1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</si>
  <si>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constituir una Asociación Gremial y contacto de los capacitadores.</t>
  </si>
  <si>
    <t>Junto con saludar, de acuerdo con su solicitud,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</si>
  <si>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de acuerdo con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</si>
  <si>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Informa que no puede obtener certificado de vigencia del directorio de la ASOCIACIÓN GREMIAL MINERA DE TIL TIL</t>
  </si>
  <si>
    <t>ccm  consulta varias de cooperativa y estado de sus ingresos</t>
  </si>
  <si>
    <t>Junto con saludar, informamos a usted se realizo la consulta a la persona encargada de su ingreso y será revisado durante la próxima semana después de lo cual será enviado oficio.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</si>
  <si>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ziKthHeAWSupEcRb</t>
  </si>
  <si>
    <t>MiwxPeTGzm</t>
  </si>
  <si>
    <t>Junto con saludar, informamos a usted que para constituir una cooperativa se debe realizar un a junta de socios, reducir a escritura pública, inscribir constitución en el registro de comercio respectivo, el extracto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Saluda atentamente,  GREGORIA PEREZ TORRES Sistema Integral de Información y Atención Ciudadana (Siac) Subsecretaría de Economía y Empresas de Menor Tamaño https://www.economia.gob.cl https://siacciudadano.economia.cl</t>
  </si>
  <si>
    <t>GPT Solicita información para ingresar documentos constitución asociación gremial</t>
  </si>
  <si>
    <t>Junto con saludar, infirmamos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</si>
  <si>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Ingresa solicitud audiencia con abogado para exponer problema con COOPERATIVA DE SERVICIOS DE VERANEO DEL MAGISTERIO LIMITADA</t>
  </si>
  <si>
    <t>Junto con saludar, informamos a usted En atención a su trámite realizado el día  31 de  marzo 2022 en nuestras Oficinas SIAC (Sistema Integral de Información y Atención Ciudadana) del Ministerio de Economía, Fomento y Turismo, le informo que fue ingresado con el  ID 52064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</si>
  <si>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con acuerdo con lo conversado vía telefónica, le informamos que los antecedentes ingresados a la División de Asociatividad y Cooperativa se encuentran en el área legal de la división con el numero de ingreso: 51283, para sus tramitación y posterior respuesta. Finalmente,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</si>
  <si>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realizar consulta virtual a través de la página del Ministerio de Economía y también información de cooperativas vigentes.</t>
  </si>
  <si>
    <t>Junto con saludar, de acuerdo con lo conversado vía telefónica, envió enlace para realizar su consulta a través de la plataforma VIRTUAL del Ministerio de Economia, Fomento y Turismo, Sistema de Información y Atención Ciudadana (SIAC).  https://siacciudadano.economia.cl/ Finalmente, envió enlace de la página de la División de Asociatividad y Cooperativas DAES DIGITAL. Donde usted podrá buscar vigencia de cooperativas activas. https://tramites.economia.gob.cl/Organizacion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</si>
  <si>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El usuario consulta si la Asociación puede funcionar sin reglamento interno. El es parte de un directorio provisorio cuyo periodo finaliza el 30 de abril. Se constituyeron 26 socios y ahora se incorporaron 500 más. De acuerdo a los estatutos el puede postularse no obstante hay un grupo que señala que no se puede postular nuevamente. Consulta que puede hacer.</t>
  </si>
  <si>
    <t>Junto con saludar, le comento que el paso a seguir es la revisión de los estatutos en lo que se se refiere a materia eleccionaria en  plazos, quorum, antigüedad de socios para votar, quienes se pueden presentar como candidatos; los reglamentos internos son supletorios a lo que indiquen los estatutos.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</si>
  <si>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</si>
  <si>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creación empresa</t>
  </si>
  <si>
    <t>ccm  Presenta antecedentes de ASOCIACIÓN CHILENA DE CASINOS DE JUEGOS A.G</t>
  </si>
  <si>
    <t>Junto con saludar, informamos a usted su presentación fue ingresada con el número ID52079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</si>
  <si>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Informa que no puede obtener certificado de vigencia de ASOCIACION GREMIAL GASTRONOMICA, ENTRETENCION Y CULTURA PUCON - AGEC PUCON A.G</t>
  </si>
  <si>
    <t>GAA El solicitante refiere que en los certificados de vigencia sale el nombre "Asociación Gremial Emprendedores Villa Prat - Emprendedores Villa Prat".  Refiere que el SII le ordena que el nombre que sale después del guión (-) se elimine. Consulta como hacerlo.</t>
  </si>
  <si>
    <t>Junto con saludar y realizadas las consultas, le recomiendo enviar su consulta de manera virtual dirigida a la División de Asociatividad al siguiente correo: asociatividad.economia.cl o al email oficinadepartesgd@economia.cl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</si>
  <si>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como presentar antecedentes a DAES</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</si>
  <si>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</si>
  <si>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constituir una cooperativa.</t>
  </si>
  <si>
    <t>Junto con saludar, de acuerdo con lo conversado vía telefónica,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</si>
  <si>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GPT Consulta por trámite de migración de empresa sistema simplificado a sistema tradicional</t>
  </si>
  <si>
    <t>Junto con saludar,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 le informamos que se encuentra disponible nuestro Call Center N°+56 2 2473 3686 ingresar N° RUT, opción 2 - opción 1,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</si>
  <si>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GPT Solicita constitución de empresa creada en sistema simplificado</t>
  </si>
  <si>
    <t>Junto con saludar, informamos a usted que debe ingresar a registrodeempresasysociedades.cl Buscar actuaciones: puede ser por RUT empresa o razón social  Finalmente, y respecto a los medios de comunicación , le informamos que se encuentra disponible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</si>
  <si>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GPT Solicita  constitución de empresa creada en sistema simplificado</t>
  </si>
  <si>
    <t>junto con saludar, informamos a usted que debe ingresar a registrodeempresasysociedades.cl Buscar actuaciones: puede ser por RUT empresa o razón social  Finalmente, y respecto a los medios de comunicación , le informamos que se encuentra disponible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</si>
  <si>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GPT Consulta como enviar documentación de asociación gremial</t>
  </si>
  <si>
    <t>Junto con saludar, informamos a usted que todo ingreso relacionado con Asociaciones Gremiales se está realizando a través del sitio web de la División de Asociatividad https://asociatividad.economia.cl/ sección DAES DIGITAL -RESPUESTA OFICIO, para realizar este trámite debe contar con la Clave Única, la cual lo puede sacar de manera inmediata a través de https://claveunica.gob.cl/ sección Activa tu Clave Única. Finalmente, de no poder realizar el trámite por dicho medio, por favor adjuntar documentación al correo de oficinas de parte oficinadepartesgd@economia.cl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</si>
  <si>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GAA El usuario socio de la Asociación Gremial de Agricultores de Colchagua consulta por actualización del directorio.</t>
  </si>
  <si>
    <t>Junto con saludar le informo que los certificados de vigencia pendientes se actualizarán cuando esté registrado el cambio de firma de las nuevas autoridades.  Ante cualquier duda o dificultad por favor contactenos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</si>
  <si>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socia de la Cooperativa Malalhué consulta cuando estará revisado el balance enviado a daes el 05/11/2021.</t>
  </si>
  <si>
    <t>Junto con saludar le informo que su consulta ha sido enviada vía correo electrónico a la auditora a cargo para que le mande respuesta.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</si>
  <si>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socio de la Asociación Gremial de Turismo Ancud, consulta por actualización de certificado de vigencia.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</si>
  <si>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</si>
  <si>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Estoy tratando de crear mi empresa en eun día y me sale q la cuenta está bloqueada cómo puedo solucionar eso</t>
  </si>
  <si>
    <t>Junto con saludarle y en respuesta a su consulta en la que nos indica lo siguiente:  Estoy tratando de crear mi empresa en eun día y me sale q la cuenta está bloqueada cómo puedo solucionar eso  Informamos que hemos desbloqueado el usuario, debe ingresar nuevamente al sitio.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</si>
  <si>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Se presenta la explicación de cada campo de la base de datos y en verde se destacan la homologaciónes a los datos solicitados por los requisitos Técnicos.</t>
  </si>
  <si>
    <t>Campo</t>
  </si>
  <si>
    <t>Explicación</t>
  </si>
  <si>
    <t xml:space="preserve">Codigo único de identificación (ID) del reclamo
N° de oficio o identificación del documento en que se contiene la respuesta </t>
  </si>
  <si>
    <t>Corresponde al "Código único de indentificación (ID) del reclamo" y a la "N° de oficio o identificación del documento en que se contiene la respuesta". El sistema no genera nueva ID de respuesta todo el proceso genera un ID.</t>
  </si>
  <si>
    <t>N/A</t>
  </si>
  <si>
    <t>Área a la que corresponde el requerimiento, seleccionado por el Ciudadano</t>
  </si>
  <si>
    <t>Región ingresada por el Ciudadano</t>
  </si>
  <si>
    <t>Rango de edad ingresado por el Ciudadano</t>
  </si>
  <si>
    <t xml:space="preserve">OCUPACION </t>
  </si>
  <si>
    <t>Ocupación ingresada por el Ciudadano</t>
  </si>
  <si>
    <t>Espacio de Atención en el cual fue atendido del Ciudadano</t>
  </si>
  <si>
    <t>Tipificación de Requerimiento Realizada por el Ciudadano</t>
  </si>
  <si>
    <t>Género ingresado por el Ciudadano</t>
  </si>
  <si>
    <t>Descripción del requerimiento realizado por el Ciudadano</t>
  </si>
  <si>
    <t>Corresponde a la respuesta entregada al usuario, Si en la hoja base en Respuesta dice NULL es porque la solicitud se encuentra en tramite y la fecha de respuesta es automatica del sistema, cambia al momento de ingresar la respuesta.</t>
  </si>
  <si>
    <t>Fecha de ingreso del reclamo</t>
  </si>
  <si>
    <t>Fecha de Respuesta</t>
  </si>
  <si>
    <t>Corresponde a la "Fecha de respuesta" y la fecha de respuesta es automatica del sistema, cambia al momento de ingresar la respuesta. El sistema por cada etapa del proceso coloca una fecha de respuesta para control interno ( 1° Siac envía al área especifica que ve la materia, 2° área envía borrador respuesta a Siac para su revisión y despacho,  3° Siac enviar respuesta al usuario)</t>
  </si>
  <si>
    <t>Estado del Reclamo</t>
  </si>
  <si>
    <t xml:space="preserve">Corresponde al "Estado del reclamo", toma valores de pendiente, en trámite y respondido </t>
  </si>
  <si>
    <t>Estados requisito técnico</t>
  </si>
  <si>
    <t>Estado planilla</t>
  </si>
  <si>
    <t>Ingresado</t>
  </si>
  <si>
    <t xml:space="preserve">Pendiente </t>
  </si>
  <si>
    <t>En análisis</t>
  </si>
  <si>
    <t>En trámite</t>
  </si>
  <si>
    <t>Actuaciones, atenciones o productos (bienes y/o servicios) que aplica</t>
  </si>
  <si>
    <t>Identifica el "Actuaciones, atenciones o productos (bienes y/o servicios) que aplica", corresponde a un código numérico asociado a la hoja "Tipo Reclamo"</t>
  </si>
  <si>
    <t>Identifica complemento a la respuesta entregada a los ciudadanos que se en estos caso se envio por otro medio digital.</t>
  </si>
  <si>
    <t>N°</t>
  </si>
  <si>
    <t>Tipo de Reclamo</t>
  </si>
  <si>
    <t>Productos (bienes y/o servicios)</t>
  </si>
  <si>
    <t>Reclamo asociado a producto estratégico</t>
  </si>
  <si>
    <t xml:space="preserve">Fomentar el emprendimiento, mediante una estrategia integral para las Pymes. </t>
  </si>
  <si>
    <t xml:space="preserve">Promover un Estado eficiente en la tramitación de los proyectos de inversión a lo largo del país, aplicando medidas de reimpulso productivo para mejorar la posición competitiva y la productividad del país. </t>
  </si>
  <si>
    <t xml:space="preserve">Modernización del modelo cooperativo y gremial del país para mejorar su desarrollo competitivo. </t>
  </si>
  <si>
    <t>No esta dentro del producto estratégico</t>
  </si>
  <si>
    <t>Reclamo no asociados a producto estratégico</t>
  </si>
  <si>
    <t>Actuación</t>
  </si>
  <si>
    <t>Atención (reclamos respecto a la atención recibida)</t>
  </si>
  <si>
    <t>Negocios Internacionales</t>
  </si>
  <si>
    <t>ccm  consulta como realizar una solicitud de transparencia</t>
  </si>
  <si>
    <t>ccm  Presenta antecedentes de INSTITUTO CANADIENSE DE MINERÍA, METALURGIA Y PETRÓLEO - RAMA LOS ANDES (CIM LOS ANDES) A.G. - CIM-LOS ANDES - ICMMP-LOS ANDES</t>
  </si>
  <si>
    <t>ccm  presenta solicitud de COOPERATIVA DE VIVIENDA Y SERVICIOS HABITACIONALES LOS FLORINES LIMITADA</t>
  </si>
  <si>
    <t>GPT Ingresa cartas renuncia de miembros salientes del directorio de COLEGIO DE CONSTRUCTORES CIVILES E INGENIEROS CONSTRUCTORES DE CHILE</t>
  </si>
  <si>
    <t>GPT Informa que no se encuentra disponible certificado de vigencia de ASOCIACIÓN CHILENA DE EMPRESAS DE TURISMO ASOCIACIÓN GREMIAL - ACHET</t>
  </si>
  <si>
    <t>ccm  consulta por funcionamiento cooperativa</t>
  </si>
  <si>
    <t>GAA El usuario abogado, solicita capacitación para dar a conocer como se constituye una Cooperativa.</t>
  </si>
  <si>
    <t>GPT Informa que no se encuentra disponible certificado de ASOCIACION GREMIAL BARRIO COMERCIAL PORVENIR A.G. BBCC PORVENIR A.G.</t>
  </si>
  <si>
    <t>Informa que no se encuentra disponible certificado de vigencia de ASOCIACIÓN CHILENA DE EMPRESAS DE TURISMO ASOCIACIÓN GREMIAL - ACHET</t>
  </si>
  <si>
    <t>JSA  Solicita realizar consulta en la Unidad de Registro de Empresa y Sociedades.</t>
  </si>
  <si>
    <t>Buenas tardes, se necesita con urgencia Certificado de Vigencia del Directorio y de la Cooperativa, para presentarlo en el Banco y Municipalidad  Se ingresa a la pagina y no se encuentra la opción para descargarlo  A la espera de respuesta  Atte.</t>
  </si>
  <si>
    <t>GA La solicitante consulta por emisión de certificado de vigencia con directorio de la Asociación Gremial Mixta de Jubilados, Pensionados y Montepiadas de La Unión.</t>
  </si>
  <si>
    <t>JSA Ingresa antecedentes a través de formulario por el departamento de oficina de partes para la División de Asociatividad y Cooperativas.</t>
  </si>
  <si>
    <t>JSA Solicita información sobre antecedentes ingresados a la División de Asociatividad y Cooperativas y certificado de vigencia de directorio.</t>
  </si>
  <si>
    <t>GPT Informa que no esta disponible emisión de certificado de vigencia COOPERATIVA DE SERVICIOS MEDICOS SERMECOOP LTDA.</t>
  </si>
  <si>
    <t>GPT Solicita información para constitución de asociación gremial de recolectores de orilla</t>
  </si>
  <si>
    <t>GPT Consulta como modificar estatutos de asociación gremial</t>
  </si>
  <si>
    <t>El día 31 de marzo de 2022 compré a una empresa, a través de un sitio llamado firma.cl, una firma electrónica avanzada, basándome en que es "avalada" por su Ministerio, según el mismo sitio web. Pagué más de 80 mil pesos y jamás tuve respuesta, ni activaron la firma electrónica. Llamo a los teléfonos y envío correos, pero no responden. Aparte del trámite que haré en Sernac, me dirijo a ustedes porque trabajan, según dicen, avalados por ustedes, especialmente con el Registro Empresa en un Día, para que adopten las medidas pertinentes. Muchas gracias. Rodrigo Torres Jurado, abogado</t>
  </si>
  <si>
    <t>GAA La solicitante, socia de la Cooperativa Campesinas Alihueno Alto  consulta por ingreso de antecedentes y certificado de vigencia con directorio.</t>
  </si>
  <si>
    <t>JSA Solicita realizar consulta virtual a través de la pagina del Ministerio de Economia Fomento y Turismo.</t>
  </si>
  <si>
    <t>GAA La solicitante consulta por emisión de certificados de vigencia con directorio actualizado.</t>
  </si>
  <si>
    <t>GAA La usuaria, gerente de la Cooperativa Prat Ltda@gmail.com consulta por certificado de vigencia para trámites bancarios.</t>
  </si>
  <si>
    <t>GAA El usuario consulta si una empresa se encuentra registrada en el sistema simplificado ya que fue al CBR y lo mandaron al Ministerio de Economía.</t>
  </si>
  <si>
    <t>GPT Consulta por trámite de migración de empresa de sistema simplificado a sistema tradicional</t>
  </si>
  <si>
    <t>GAA La solicitante consulta por certificado de vigencia con directorio de la Federación de Cooperativas, Fenacoop</t>
  </si>
  <si>
    <t>Buenas tardes, nosotros como Cooperativa, realizamos nuestra asamblea general el 03 de Diciembre 2021. La consulta es: Corresponde realizar una asamblea hasta el mes de junio del presente año? O podríamos realizarla en el segundo semestre de este año? A la espera de su respuesta  Atte.</t>
  </si>
  <si>
    <t>Presento error al momento de querer registrar los socios y sus respectivos datos: La validación de Run del Registro Civil no se encuentra disponible. Favor intente más tarde. que puedo hacer?</t>
  </si>
  <si>
    <t>I called you 2 times. Why didn't you pick up? I'm horny.. Please call me.  I'm online. You can chat with me by clicking this link.  https://telegra.ph/Chat-With-Me-04-02</t>
  </si>
  <si>
    <t>Tengo una institución académica de estilistas profesionales  hace 6 años como poder acreditar</t>
  </si>
  <si>
    <t>Buenas Tardes quisiera saber si es factible que me envien copia de certificado de curso de cooperativas realizado durante el año 2019 modalidad elearnig</t>
  </si>
  <si>
    <t>Estimados. Necesito obtener un "Certificado Digital para Migración otorgado por el portal www.tuempresaenundia.cl", según me indica el Conservador de Bienes Raíces de Santiago para la " Migración desde "Empresa en un día" al Registro de Comercio". La página web de vuestro Ministerio, me lleva a obtener dicho certificado en la página de Empresa En Un Día, pero sólo en la operación contraria: de sistema General al Simplificado, pero Necesito el certificado para poder pasar una "Empresa en un día" (nacida en este régimen) al Régimen General que lleva el Registro de Comercio. ¿Cómo lo obtengo? Gracias. Saludos. Paulina Ramos Vega, abogado.</t>
  </si>
  <si>
    <t>Estimados(as): Por el presente, solicito fiscalizar a la Cooperativa COOPERATIVA AGRICOLA CON FIN DE LUCRO QUEBRADA DEL SOL LIMITADA Número registro 5953, ya que su directorio no ha sido renovado desde el 2018 y está formalizando una venta de terrenos fiscales con Bienes Nacionales de Arica, lo que no puede ejecutarse porque la sociedad no está vigente ni tiene su directorio actualizado. Cada 2 años se debe actualizar.  Además, solicito que se fiscalice a dicha cooperativa porque hay indicios que no presenta o reporta estados financieros ni lleva los libros de actas de asambleas formalizados. Funciona con mucha arbitrariedad de sus consejeros no renovados y contra derechos de sus miembros.   Gracias,</t>
  </si>
  <si>
    <t>Hola, me percaté que el sitio del Ministerio de Economía, enlace: https://www.economia.gob.cl/category/legislacion-y-normativa mantiene el encabezado con un texto de prueba (adjunto imagen), no sé si se tratará de un error o aún el sitio se encuentra en mantención. Espero que se pueda revisar y corregir para mantener la calidad del sitio web, está bien bonito. Saludos,</t>
  </si>
  <si>
    <t>Junto con saludar, le comentamos que somo una asociación gremial sin fines de lucro, y por este mismo motivo queremos poder recibir donaciones para poder hacer actividades y contribuir a la comunidad, para esto, nos solicitaron que nuestros estatutos debe ir incluido el apoyo y servicio comunal a través de la ley 19.885 BNC. Mi consulta es: ¿podemos modificar el estatuto incluyendo esto? ¿como debemos plantearlo? ¿en que párrafo debemos plantearlo? y ¿como hacemos efectiva la modificación?  Desde ya quedo atenta a su comentario, muchas gracias.</t>
  </si>
  <si>
    <t>ccm  consulta documentos a presentar por actualización AG</t>
  </si>
  <si>
    <t>GAA La solicitante consulta si la Ley 2757, (1979) que establece las normas de las asociaciones gremiales en el año ha tenido modificaciones. El usuario revisó la página y no encontró la información.</t>
  </si>
  <si>
    <t>ccm  consulta por estado avance de ingreso presentado</t>
  </si>
  <si>
    <t>Solicita copia de último balance aprobado por la Junta General de Socios de COOPERATIVA DE VIVIENDA Y SERVICIOS HABITACIONALES PUDAHUEL C. LTDA. -Ultimo estado de situación de inventario - Listado de socios</t>
  </si>
  <si>
    <t>JSA Solicita contacto de los capacitadores, información sobre antecedentes ingresados a la División de Asociatividad y Cooperativas y listado de antecedentes para actualizar directorio.</t>
  </si>
  <si>
    <t>ccm  presenta antecedentes de COOPERATIVA DE PEQUEÑOS COMERCIANTES Y CHACAREROS DE PAINE LIMITADA</t>
  </si>
  <si>
    <t>GPT Solicita información para actualizar directorio de CÁMARA DE TURISMO DE CALBUCO ASOCIACIÓN GREMIAL</t>
  </si>
  <si>
    <t>GPT Informa que no puede obtener certificad de vigencia de COOPERATIVA DE TRABAJO DE PERSONAS EN SITUACION DE DISCAPACIDAD PSIQUICA Y SUS CUIDADORES LIMITADA</t>
  </si>
  <si>
    <t>GPT  Informa que no puede obtener certificad de vigencia de COOPERATIVA ABIERTA DE VIVIENDA PROVICOOP</t>
  </si>
  <si>
    <t>GPT Ingresa respuesta a Ordinario N° 922 de 25 de febrero 2022 de Cooperativa de Servicios Múltiples para El Desarrollo Sustentable Raíces Ltda.</t>
  </si>
  <si>
    <t>ccm  consulta de documentos que se deben enviar periódicamente</t>
  </si>
  <si>
    <t>GPT Informa que no puede obtener certificado de vigencia de COOPERATIVA DE MARISCADORAS PUESTA DE SOL</t>
  </si>
  <si>
    <t>buenas tardes quisiera que me contactara el encargados de las cooperativas por favor</t>
  </si>
  <si>
    <t>necesito registrarme en empresa en un dia pero aparezco como usuario registrado, y no me llega al correo el link para activar la cuenta</t>
  </si>
  <si>
    <t>GAA La usuaria consulta si el decoop. tiene un calendario de entrega de documentos, en éste caso de los balances.</t>
  </si>
  <si>
    <t>GPT Ingresa documentación de COOPERATIVA DE SERVICIO DE AGUA POTABLE DE BARRANCAS LIMITADA, para ser agregada a documento ID 180954 de fecha 11 de enero 2022</t>
  </si>
  <si>
    <t>JSA Solicita copia de constitución, certificado de vigencia y certificado de estatutos de la empresa MAESTROS MEDINA NICLOUS LIMITADA.</t>
  </si>
  <si>
    <t>JSA Ingresa antecedente para actualizar directorio.</t>
  </si>
  <si>
    <t>JSA Solicita información sobre proceso de antecedentes ingresados a la División de Asociatividad y Cooperativas y certificado de vigencia.</t>
  </si>
  <si>
    <t>GPT Informa que no puede obtener certificado de vigencia de  CENTRAL UNITARIA DE JUBILADOS, PENSIONADOS Y MONTEPIADAS DE CHILE C.G. - CUPEMCHI</t>
  </si>
  <si>
    <t>GAA El usuario abogado de la Asociación Gremial de Coyhaique retira extracto de la organización para ser publicado en el diario oficial en los próximos días.</t>
  </si>
  <si>
    <t>GAA El solicitante consulta por una inmobiliaria con la que compró junto con compañeros de trabajo un terreno en La Florida. El vendió sus derechos y consulta si se le puede brindar ayuda económica desde el Ministerio de Economía.</t>
  </si>
  <si>
    <t>GAA La solicitante refiere que entrego un proyecto a la Cooperativa de Trabajo para la Cultura y la Autoeducación Centro Alerta y pide una copia.</t>
  </si>
  <si>
    <t>GAA La usuaria consulta por procedimiento de migración al registro de comercio de una SpA constituida en el sistema simplificado.</t>
  </si>
  <si>
    <t>GAA El usuario refiere que envió los antecedentes de constitución de una AG., y que está en espera del número que queda estampado en el extracto para ser publicado en el diario oficial.</t>
  </si>
  <si>
    <t>GAA El usuario solicita certificado de vigencia con directorio actualizado de la Asociación Gremial de Pintores y Escultores de Chile AG.</t>
  </si>
  <si>
    <t>?ell? all, guys! I kn?w, m? mes?age m?? b? too s?e?ifi?, ?ut m? ??ster found nice man her? and th?? m?rr??d, so how about me?! :) I am 23 ??ars ?ld, ?len?, from Ukr?ine, I kn?w ?ngl??h and Germ?n langu?ge? al?? And... I h?v? ?????fi? di?eas?, nam?d nym?h?m?ni?. Who kn?w what i? th??, ??n underst?nd m? (better to ??? it ?mmediately) Ah yes, I ??ok very tast?! ?nd ? love not only ???k ;)) ?m real g?rl, n?t ?rostitut?, and l??king f?r seri?us and hot rel?t??n?hip... ?nyway, you c?n find m? ?rof?le here: http://passlebfunb.tk/user/45683/</t>
  </si>
  <si>
    <t>GPT Consulta por trámite para obtener título de dominio de SOCIEDAD COOPERATIVA DE EDIFICACION MENCH LIMITADA</t>
  </si>
  <si>
    <t>Buenas, necesito descargar el certificado de vigencia y directorio para postular a al 7% del FNDR, sin embargo, la página me señala que la AG no existe. Revisé manualmente en la misma página para encontrar la AG y si me aparece. Favor su ayuda</t>
  </si>
  <si>
    <t>GPT Solicita certificado de vigencia de COOPERATIVA DE SERVICIO DE ABASTECIMIENTO Y DISTRIBUCIÓN DE AGUA POTABLE, ALCANTARILLADO Y SANEAMIENTO AMBIENTAL Y OTROS CUESTA LO GONZALEZ LIMITADA</t>
  </si>
  <si>
    <t>GPT Solicita saber si este año debe presentar balance de ASOCIACION GREMIAL NACIONAL DE PROFESORAS Y PROFESORES JUBILADOS - ANAPROJ A.G.</t>
  </si>
  <si>
    <t>ccm  consulta por ingreso pendiente enero</t>
  </si>
  <si>
    <t>He recibido los Resultados de la Elecciones para Directiva 2022 de la Asociación Gremial Asatur A.G. Nr. de Registro 95-12 en la cual he sido escogido sin mi autorización como tesorero de tal organización.  Yo nunca he dado mi autorización para participar en el cargo de Tesorero por lo tanto ruego a Ud. tomar las medidas necesarias para solucionar este inconveniente.  Se adjunta informe de votación, resultados de Elecciones Directiva 2022 e e-mail respectivo.  Quedo atento a su pronta respuesta, Saludos cordiales, Ivan van der Kamp</t>
  </si>
  <si>
    <t>GPT Ingresa documentación para actualizar directorio de ASOCIACIÓN GREMIAL DE TRANSPORTE ESCOLAR PUENTE ALTO</t>
  </si>
  <si>
    <t>ccm  consulta en ASOCIACIÓN GREMIAL FERIA LIBRE DE MELIPILLA, presidenta electa no quiere trabajar con directiva nueva por que dice que ministerio le rechazar elección y quiere trabajar con antiguo directorio donde ella era vicepresidenta, quiero información de como se encuentra la revisión de documentos y cuando saldrá ingreso de febrero?</t>
  </si>
  <si>
    <t>GPT Solicita instrucciones para reactivar COOPERATIVA DE VIVIENDA Y SERVICIOS HABITACIONALES VILLA METAL LTDA.</t>
  </si>
  <si>
    <t>GPT Solicita contacto capacitadores DAES</t>
  </si>
  <si>
    <t>JSA Solicita información para actualizar directorio y solicita certificado de vigencia.</t>
  </si>
  <si>
    <t>GAA La solicitante refiere que van a constituir una cooperativa de mujeres todas señoras de pescadores. Necesitan conocer en profundidad el procedimiento. El nombre de la Cooperativa es La Tiendita del Pescador SpA.</t>
  </si>
  <si>
    <t>ccm  solicita copia de estatutos COLEGIO TÉCNICOS PARAMÉDICOS V REGIÓN-A.G. - CTP-VR A.G.</t>
  </si>
  <si>
    <t>JSA Solicita comunicarse con la Unidad de Registro de Empresa y Sociedades.</t>
  </si>
  <si>
    <t>JSA Solicita información por perdida de libro de socios.</t>
  </si>
  <si>
    <t>ccm  consulta por documentos a presentar por elecciones AG</t>
  </si>
  <si>
    <t>GAA El solicitante refiere que asesoran a Cooperativas en toda la parte administrativa y que necesita que se le entregue información detallada para informar debidamente a los integrantes de las Coop.</t>
  </si>
  <si>
    <t>ccm  consultas varias sobre funcionamiento AG</t>
  </si>
  <si>
    <t>GPT Consulta por ingreso de documentación  de ASOCIACIÓN GREMIAL DE COMERCIANTES Y EMPRESARIOS DE LA COMUNA DE SALAMANCA - "ACESA A.G.", fecha 01 de febrero 2022,</t>
  </si>
  <si>
    <t>GPT  Consulta si una asociación gremial puede recibir estipendio y sus directores pueden recibir viático cuando vienen de otras regiones. si se emiten boleta honorario, cual es es el argumento de SOCIEDAD NACIONAL DE MINERIA - FEDERACIÓN GREMIAL</t>
  </si>
  <si>
    <t>Se llamó telefónicamente el día 23 de marzo para saber como obtener el certificado de migración para ingresar migrar al Registro de Comercio, señalándome que debía hacerlo mediante la plataforma de ingresar formulario solicitud de apoyo y demoraba 10 días máximo, lo cual el mismo día realice, se me dio un número de ticket el cual no anote, al llamar hoy para saber del tramite no aparece la solicitud, es de suma urgencia realizar el cambio de la sociedad, razón por la cual ingrese una nueva solicitud bajo el número de ticket 512612, el día de hoy 05 de abril, es urgente realizar la migración, por favor buscar la solicitud de día 23 con mis datos y la sociedad Global Intercomex SpA rut 76673351-4, y emitir a la brevedad.</t>
  </si>
  <si>
    <t>JSA Solicita contacto de los capacitadores para realizar consultas especificas de constitución de cooperativa de vivienda cerrada.</t>
  </si>
  <si>
    <t>JSA Solicita audiencia con abogado de la División de Asociatividad y Cooperativas.</t>
  </si>
  <si>
    <t>JSA Solicita información para actualizar directorio y certificado de vigencia.</t>
  </si>
  <si>
    <t>ccm  consulta por constitución de cooperativas</t>
  </si>
  <si>
    <t>GPT Consulta por existencia de COOPERATIVA CREDI MAULE</t>
  </si>
  <si>
    <t>JSA Solicita información para realizar modificación de estatutos y actualizar directorio.</t>
  </si>
  <si>
    <t>GPT Consulta que debe enviar para actualizar directorio de ASOCIACIÓN GREMIAL DE TRANSPORTISTAS DEL MAULE - AGRETRAM</t>
  </si>
  <si>
    <t>GAA El solicitante, ejecutivo comercial de la Cooperativa Bancrece consulta si esta cargado en el sistema un convenio realizado con Anfuse.</t>
  </si>
  <si>
    <t>ccm  consulta por documento para elección AG</t>
  </si>
  <si>
    <t>solicita información respecto de las empresas rusas que tienen actividad económica en el territorio chileno. Sus principales productos de importación a Chile.</t>
  </si>
  <si>
    <t>Estimados, quisiera manifestar mi disconformidad con respecto a lo anunciado por la Vicepresidente del  Colegio, en cuanto a que un director Sr. Luis Millacura asumiría el cargo de Tesorería Nacional y aún tenemos dos cargos vacantes del consejo  Nacional.  Según lo establece nuestros estatutos , entiendo que en caso de vacancia del comité ejecutivo, se debería designar entre sus  miembros, previa integración de los cargos actualmente vacantes... Quisiera que el Servicio investigara y pudiera determinar si el actual directorio (3 personas de 5), pueden realizar dicha acción o deben esperar a tener la totalidad de los cargos en ejercicios.</t>
  </si>
  <si>
    <t>Estimados, quisiera hacer una denuncia, en virtud de que el Tribunal de  Ética de nuestro colegio ha recibido varias denuncias en razón a situaciones que al parecer serían contrarias a las normativa interna, sin embargo, se ha evidenciado un entorpecimiento de parte de la directiva nacional para que el Tribunal de Ética pueda ejercer su función y se ha negado a despachar información relevante para esclarecer los hechos denunciados.  Se adjunta una carta en donde se indica la negativa a responder dichas consultas.    A su vez, quisiera manifestar que nuestros estatutos, dan obligatoriedad a su cumplimiento y podrán recurrir conforme lo establece el reglamento.  Solicito en su calidad de fiscalizadores, puedan verificar esta situación e instruir a la directiva nacional, que DEBE otorgar facilidades que solicita nuestro Tribunal.</t>
  </si>
  <si>
    <t>Hola, soy Ignacia y he estado ayudando a algunas cooperativas para regularizar sus cooperativas con la DAES. La verdad es que tengo una duda respecto de la situación de una cooperativa que tiene una particular situación. Realizaron la Junta ordinaria del año 2021 en Marzo de 2022. Se puso en tabla la elección del Consejo de Administración, siendo elegidos 3 miembros de manera unánime, sin suplentes. Dos de ellos eran del Consejo Anterior. Sin embargo, en la Junta realizada en junio de 2020 se hizo elección, pero uno de los Consejeros, quien era el presidente, renunció al Consejo en diciembre del 2020, y desde entonces ha funcionado con solo 2 consejeros. Lo correcto seria que se elija solo a la persona que debe reemplazar al renunciado hasta el termino del periodo que seria junio de 2022, pero lo problemático es que la DAES  nunca reconoció la renuncia del presidente del Consejo como tal, por lo que informaron que no podía renunciar si nunca fue reconocido como presidente del Consejo.. ¿Cuáles son los pasos a seguir para regularizar esta cooperativa? o con lo ocurrido en dicha asamblea en marzo, ¿pueden ya actuar con sus facultades legales o deben esperar un dictamen de la DAES? Por favor, espero me puedan asesorar con aquello. Muchísimas gracias.</t>
  </si>
  <si>
    <t>GPT Ingresa documentación de ASOCIACIÓN GREMIAL NACIONAL DE MUJERES RURALES E INDÍGENAS - ANAMURI A.G.,: Aviso citación constitución tricel y nómina nuevo directorio Listado de votantes</t>
  </si>
  <si>
    <t>GPT Ingresa documentación de COOPERATIVA AGUA POTABLE ARTIFICIO DE CABILDO :</t>
  </si>
  <si>
    <t>JSA Ingresa solicitud a la División de Asociatividad y Cooperativa para disolver la COOPERATIVA DE VIVIENDA Y SERVICIOS HABITACIONALES DE LOS SUPERVISORES DE CODELCO-CHILE, DIVISION ANDINA "MONTE BLANCO".</t>
  </si>
  <si>
    <t>Solicitud de calificación de riesgo COOPERATIVA DE AHORRO Y CREDITO SANTA INES LTDA.</t>
  </si>
  <si>
    <t>GPT  Solicita saber si este año debe presentar balance de ASOCIACION GREMIAL NACIONAL DE PROFESORAS Y PROFESORES JUBILADOS - ANAPROJ A.G.</t>
  </si>
  <si>
    <t>GPT Consulta por trámite de disolución de empresa creada en Registro de Empresas</t>
  </si>
  <si>
    <t>JSA Solicita certificado de vigencia y copia de publicación en el Diario Oficial Ley 21.417.</t>
  </si>
  <si>
    <t>GPT Solicita actualización de certificado de vigencia de CÁMARA DE COMERCIO DE LA REINA - ASOCIACIÓN GREMIAL, documentación ingresada 15 de diciembre 2021, ID 179117</t>
  </si>
  <si>
    <t>GPT Realiza consulta para disolver empresa creada en sistema simplificado</t>
  </si>
  <si>
    <t>JSA Solicita realizar consulta a la Unidad de Registro de Empresa y Sociedades.</t>
  </si>
  <si>
    <t>GPT Consulta por ingreso de documentación de ASOCIACIÓN DE DESARROLLADORES INMOBILIARIOS, ASOCIACIÓN GREMIAL</t>
  </si>
  <si>
    <t>ccm  consulta por requisitos para poder inscribirse como martillero</t>
  </si>
  <si>
    <t>ccm  problemas para recibir correos</t>
  </si>
  <si>
    <t>respecto a vigencia de la cooperativa de pescadores ancud ltda, nosotros elegimos nuevos consejeros en el mes de noviembre de 2021 por el tema de la contingencia nacional. la consulta es si ahora en abril deberíamos nuevamente realizar la elección de consejeros o sigue vigente la que elegimos en noviembre?.  atentamente,  claudia ulloa</t>
  </si>
  <si>
    <t>GPT  Consulta por trámite de constitución de cooperativa</t>
  </si>
  <si>
    <t>Buenas tardes, ? ?Junto con saludar, vengo a solicitar los datos de Grandes, Pequeñas y Medianas empresas inscritas por personas extranjeras que cuenten en sus registros, esto según nacionalidad y ubicación (idealmente incluir también cualquier otro dato de interés, como fecha de inscripción, tipo de entidad, género de la persona y edad). Esto, sin la necesidad de incluir datos personales que vulneren el derecho a los datos privados de las personas e identidades. ? ?Muchas gracias.</t>
  </si>
  <si>
    <t>ccm  consulta como saber si esta inscrita empresa</t>
  </si>
  <si>
    <t>GPT Solicita certificado de vigencia de aASOCIACIÓN DE EX FUNCIONARIOS JUBILADOS DEL INSTITUTO DE NORMALIZACIÓN PREV</t>
  </si>
  <si>
    <t>GAA El solicitante, presidente del comité organizador de la Cooperativa de Veraneo Los Pozos Ltda, ingresa los siguientes antecedentes: 1.-Cumpliendo lo ordenado en el Ordinario N° 1001, se ingresa los documentos faltantes.</t>
  </si>
  <si>
    <t>JSA solicita reactivar asociación gremial y copia de los estatutos de dicha a asociación.</t>
  </si>
  <si>
    <t>GPT  Solicita información para hacer reclamo en contra de ASOCIACION GREMIAL DE COMERCIANTES Y LOCATARIOS DE LA GRAN VEGA MONUMENTAL DE CONCEPCION, fue desvinculado como socio</t>
  </si>
  <si>
    <t>Saludos, favor indíqueme los datos de contacto de los capacitadores de la DAES para asociaciones gremiales. Muchas gracias.</t>
  </si>
  <si>
    <t>GPT Solicita certificado disolución COOPERATIVA DE VIVIENDA Y SERVICIOS HABITACIONALES VILLA ALMAGRO LIMITADA</t>
  </si>
  <si>
    <t>GPT Consulta por ingreso de documentación de  COOPERATIVA DE VIVIENDA 17 DE MAYO</t>
  </si>
  <si>
    <t>El 15 de febrero de 2022 por medio de este portal con clave unica solicite la actualizacion del certificado de Vigencia de la Asociacionn Gremial Bacaladera del Maule AG, Id proceso=183974 y el listado de socios Id proceso=183976, se suponia que este tramite estaria listo para el 29 de marzo.  Me urge ya que esta la cuenta corriente detenida por no autorizacion de firmas y desde Sernapesca el Proceso de Actualizacion de ROA (registro de organizaciones artesanales de pesca) me lo esta exigiendo ya</t>
  </si>
  <si>
    <t>GPT Ingresa respuesta a Ordinario N° 1070 de ASOCIACIÓN NACIONAL DE CONSTRUCTORES DE VIVIENDAS SOCIALES - ANACON CHILE A.G.</t>
  </si>
  <si>
    <t>Junto con saludar y deseándoles lo mejor, quisiera solicitar información para la confección de mi tesis. Estoy investigando sobre las PYMES en período de pandemia y me gustaría solicitar los datos con los que es creado el Informe Mensual de Constitución de Empresas y Sociedades. En este, se indica que el registro se crea en base a las empresas y sociedades que completaron constitución y obtuvieron RUT en el SII, pero dicha información no se encuentra disponible o no la he encontrado en la página del Servicio. Agradeciendo de antemano, me despido atentamente.</t>
  </si>
  <si>
    <t>Consulta urgente; CAPUAL llama con fecha 06 de abril de 2022, para eleciones a llevarse a cabo el día 23 de abril de 2022, cuando la ley Nº 21.417, prorrogó los cargos para 90 días, luego del término del estado de excepción constitucional, es decir, este termina en Junio de 2022, por lo que las eleciones se deben llevar a cabo en ese mes o más bien los elegidos deberían asumir en junio, Podría aclararme este duda.</t>
  </si>
  <si>
    <t>JSA Solicita información para disolver cooperativa</t>
  </si>
  <si>
    <t>GPT Consulta si fue informada renuncia de gerente de COOPERATIVA DE SERVICIOS INTEGRALES TIEMPOS NUEVOS, con fecha 10 de marzo 2020</t>
  </si>
  <si>
    <t>ccm  presenta antecedentes de COOPERATIVA DE SERVICIO DE AGUA POTABLE DE EL VALLE DE LOS OLMOS LIMITADA</t>
  </si>
  <si>
    <t>GPT  Solicita instrucciones para informar anomalías de COOPERATIVA DE SERVICIOS INTEGRALES MULTIACTIVA TIEMPOS NUEVOS LIMITADA</t>
  </si>
  <si>
    <t>JSA Solicita información para actualizar directorio de una Asociación Gremial.</t>
  </si>
  <si>
    <t>ccm  consulta si respuesta atención fue enviada al correo electrónico</t>
  </si>
  <si>
    <t>GPT Solicita certificado de vigencia actualizado de ASOCIACIÓN DE EMPRESAS CONSULTORAS DE INGENIERÍA DE CHILE A.G. - AIC A.G</t>
  </si>
  <si>
    <t>ccm  consulta por dudas sobre documentos a presentar por elecciones</t>
  </si>
  <si>
    <t>JSA Solicita información para realizar renuncia a cooperativa que se encuentra en proceso de constitución.</t>
  </si>
  <si>
    <t>GAA El solicitante presidente de la Cooperativa Cerrada de Vivienda Alto Mirador Limitada ingresa antecedentes ordenados por oficio.</t>
  </si>
  <si>
    <t>GPT Solicita dirección para enviar documentación de ASOCIACIÓN GREMIAL DE SERVICIOS DE AGUA POTABLE RURAL DE LA PROVINCIA DEL LIMARÍ, REGIÓN DE COQUIMBO</t>
  </si>
  <si>
    <t>ccm  consulta por creación AG</t>
  </si>
  <si>
    <t>GPT Solicita revisión y fiscalización de  los estados financieros años 2019-2020-2021 y presupuesto 2022 de COLEGIO DE CONTADORES DE CHILE - ASOCIACIÓN GREMIAL</t>
  </si>
  <si>
    <t>ccm  consulta por salida de respuesta pendiente por información de candidato a consejo</t>
  </si>
  <si>
    <t>Acabo de descargar un certificado de vigencia de nuestra cooperativa, y el documento oficial informa que no se han realizado JJGG desde 2016. Durante los años 2020 y 2021 regularizamos a través de la plataforma toda esta documentación, sin embargo no está actualizada en la plataforma.   Además, nuestra no se ha revisado ni validado nuestra información sobre la junta general 2021, que fue subida en diciembre. Id proceso179791.   Actualmente queremos postular a un fondo, pero está muy difícil</t>
  </si>
  <si>
    <t>GPT Ingresa respuesta a Ordinario N° 1247 de 09 de marzo 2022 de CAMARA DE LA INDUSTRIA COSMETICA</t>
  </si>
  <si>
    <t>ccm  solicita listado de socios AG</t>
  </si>
  <si>
    <t>GPT Consulta por ingreso de documentación de ASOCIACIÓN DE CONSUMIDORES Y USUARIOS SERVICIOS EVANGELICOS PARA EL DESARROLLO - ASOCIACIÓN DE CONSUMIDORES SERVICIOS EVANGELICOS PARA EL DESARROLLO - SEPADE</t>
  </si>
  <si>
    <t>GAA La solicitante, socia de la AG., de Alojamiento Turístico de la Patagonia refiere que hicieron una elección remota a través de google para cambiar el directorio. El socio que fue designado tesorero se niega a asumir. Tampoco quiere renuncia al directorio. Tiene dos socios que estarían dispuestos a competir en una elección. Consulta si pueden hacerlo. la solicitante viaja mañana jueves 08/04 a Santiago por lo que aprovechará de pasar por nuestras oficinas esperando le puedan conceder algunos minutos.</t>
  </si>
  <si>
    <t>GPT Solicita contacto abogado y certificado de vigencia de ASOCIACION GREMIAL DE ARTISTAS Y TRABAJADORES DE LA CULTURA DE LA ARAUCANIA - ARAR A.G.</t>
  </si>
  <si>
    <t>GAA El solicitante, presidente de la AG., de Colectivos El Bosque informa que ingresaron antecedentes de cambio de directorio a comienzos de febrero y que necesita con urgencia el certificado de vigencia actualizado ya que no pueden operar con los cartones de loa nuevos recorridos. Si lo hicieran arriesgan fuertes multas por parte de los fiscalizadores. Solicita le puedan extender los certificados.</t>
  </si>
  <si>
    <t>GAA El solicitante refiere que necesita migrar del sistema simplificado al registro de comercio. consulta por el procedimiento.</t>
  </si>
  <si>
    <t>GAA El solicitante informa que necesita un certificado de vigencia de registro empresas y sociedades.</t>
  </si>
  <si>
    <t>ccm  consulta por extensión mandatos asociaciones gremiales</t>
  </si>
  <si>
    <t>JSA Solicita certificado de vigencia de la ASOCIACIÓN GREMIAL DE EMPRENDEDORES DE CHILE - ASECH A.G.</t>
  </si>
  <si>
    <t>JSA Solicita información para actualizar directorio, contacto de los capacitadores, copia de los estatutos de la asociación y certificado de vigencia.</t>
  </si>
  <si>
    <t>GAA El usuario solicita ser contactado con algún funcionario de registro de acuerdos y pago diferido.</t>
  </si>
  <si>
    <t>GAA El solicitante, socio de la Asociación Gremial Nacional de Constructores de Viviendas Sociales informa que no puede cargar los contratos de proveedores y de venta de materiales en la página de registro de acuerdos y pago diferido.</t>
  </si>
  <si>
    <t>GPT Solicita certificado de vigencia de ASOCIACION GREMIAL CAMARA DE COMERCIO, EMPRENDIMIENTO, TURISMO, INDUSTRIA, TRANSPORTE, GASTRONOMIA Y SERVICIOS DE PUEBLO SECO A.G. - CCPS A.G.</t>
  </si>
  <si>
    <t>JSA Solicita certificado de vigencia de la ASOCIACION GREMIAL DE ARTESANOS DE LA PATAGONIA DE LA REGION DE AYSEN - ARTEPATAGONIA A.G.</t>
  </si>
  <si>
    <t>GPT Solicita certificado de vigencia de COOPERATIVA DE SERVICIO DE TRANSPORTE DE PASAJEROS TALAGANTE-SANTIAGO LIMITADA, "TASACOOP LTDA."</t>
  </si>
  <si>
    <t>GAA La usuaria informa que pidió un crédito a la Cooperativa Promo Crédito Chile. La cooperativa le pide que previo al préstamo deposite $396.000 por un seguro, monto que será incorporado al total del préstamo, mas $198.000 por otro concepto para ser depositado a nombre de Miguel José Hernández en el Banco Falabella. La solicitante consulta si es legal que le pidan plata antes de recibir el préstamo.</t>
  </si>
  <si>
    <t>GAA La solicitante, presidenta de la AG., Arte Patagonia de Coyhaique refiere que necesita certificado de vigencia con directorio actualizado para ser presentado en el FNDR.</t>
  </si>
  <si>
    <t>GAA El solicitante refiere que la Cooperativa de Crédito Promo ofrece créditos previo pago de un seguro. Como toda la operación se hace por whatsapp el usuario tiene dudas de su seriedad. Consulta con el Decoop. si esta inscrita  en nuestros registros.</t>
  </si>
  <si>
    <t>GPT Ingresa documentación para completas modificación de estatutos de ASOCIACIÓN GREMIAL DE COMERCIANTES Y ARTESANOS PARQUE MULTISERVICIOS PERSA TENIENTE CRUZ PUDAHUEL, del 01 de abril 2022</t>
  </si>
  <si>
    <t>GPT Consulta por ingreso para actualización de directorio de CÁMARA DE TURISMO DE ÚLTIMA ESPERANZA AG</t>
  </si>
  <si>
    <t>ccm  consulta por reactivación AG</t>
  </si>
  <si>
    <t>GPT Consulta por actualización de certificado de vigencia de ASOCIACION GREMIAL MINERA DE PUNITAQUI</t>
  </si>
  <si>
    <t>Por favor extender mis felicitacione y agradecimientos a Don Nicolás, muy puntual y profesional su gestion.</t>
  </si>
  <si>
    <t>GPT Consulta por trámite de constitución de COOPERATIVA DE VIVIENDA, SERVICIOS HABITACIONALES Y CONSUMO FUERZA AL FUTURO LIMITADA</t>
  </si>
  <si>
    <t>GPT Consulta por respuesta a ingresos de documentación de ASOCIACION DE CONSUMIDORES DEL PROFESORADO DE CHILE - MAGISTERIO - ACOPROCH</t>
  </si>
  <si>
    <t>GPT   Solicita certificado de vigencia de a ASOCIACIÓN DE TURISMO DE ANCUD, ASOCIACIÓN GREMIAL - A.T.A.A.G</t>
  </si>
  <si>
    <t>ccm  presenta solicitud de ASOCIACION DE CONSUMIDORAS REVOLUCIONARIAS - ACOR</t>
  </si>
  <si>
    <t>GPT Consulta información para constitución de asociación gremial</t>
  </si>
  <si>
    <t>ccm  Consulta si existe cooperativa coopahorro ltda, se realizaron todos los tramites por teléfono +56950073219, http://coopahorroltda.com/ , pero al momento que se solicitaron $180.000 para liberar crédito y se debía depositar a Claudia Novoa, Banco Chile en cta vista 000010921062 180000 es que se fue extraño un deposito a una cuenta de persona.</t>
  </si>
  <si>
    <t>Tenemos asamblea ordinaria en abril, con elección de nuevo directorio, y tenemos las siguientes consultas: 1. ¿Se puede hacer por zoom o similar? 2. La votación se puede hacer de manera virtual? 3. ¿El registro del nuevo directorio se puede hacer en línea?</t>
  </si>
  <si>
    <t>GAA El usuario refiere que no ha podido bajar un certificado de vigencia con directorio de la Asociación de Turismo Ancud. Solicita se lo envíen.</t>
  </si>
  <si>
    <t>GPT Consulta por existencia de Cooperativa CREDIPAC LTDA Esta es la publicación de la cooperativa de crédito, dice  enfocada en ayudar a quienes necesitan un apoyo financiero para llevar a cabo sus proyectos.  Ofrece tasas competitivas  y cuotas fijas mensuales para que brindar comodidad en el pago de las obligaciones crediticias. Creemos en el buen servicio y el desarrollo de nuestro pais, estamos comprometidos en brindar el productos financieros de alto valor</t>
  </si>
  <si>
    <t>Estimados, muy buenas tardes, el dia 28 de febrero de 2022, hice una solicitud de saneamiento para la empresa ingeniera e innovacion SPA, el cual hasta la fecha no hemos tenido respuesta para dicha solicitud, en la cual ya han pasado mas de 30 dias y necesitamos una respuesta urgente.  Muchas Gracias.</t>
  </si>
  <si>
    <t>GAA El usuario solicita certificado de vigencia con directorio actualizado de la AG., de Turismo Ancud.</t>
  </si>
  <si>
    <t>JSA Solicita información de proceso de antecedentes  ingresado a la División de Asociatividad y Cooperativas, actualización de directorio.</t>
  </si>
  <si>
    <t>Hola quiero consultar con quien y donde puedo hablar respecto al tema de reforestación de bosques nativos publicado recientemente. (adjunto imagen de publicación). Ya que para ese proyecto necesitaran muchas plantas nativas y cuento con proyecto de plantas nativas que quiero ofrecer para la reforestación.   Quedo atento. Gracias Benjamín 983024421</t>
  </si>
  <si>
    <t>El 3 de Febrero de 2022 solicité la revision de un saneamiento a los estatutos de mi empresa Servicios Los Nomades spa. Favor indicar los tiempos de respuesta (aprobacion/rechazo)b ya que han pasado 60 dias y necesito que esto avance. Gracias!</t>
  </si>
  <si>
    <t>GPT Consulta por ingreso documentación de ASOCIACIÓN GREMIAL DE LADRILLEROS ARTESANALES DE LA REGIÓN METROPOLITANA</t>
  </si>
  <si>
    <t>JSA Solicita información sobre proceso de solicitud ingresada a la División de Asociatividad y Cooperativas.</t>
  </si>
  <si>
    <t>GPT Solicita certificado de vigencia de ASOCIACIÓN GREMIAL DE LADRILLEROS ARTESANALES DE LA REGIÓN METROPOLITANA</t>
  </si>
  <si>
    <t>ccm  consulta como presentar documentos al ministerio</t>
  </si>
  <si>
    <t>JSA Solicita certificado y constitución de la empresa INSTRUKELL SpA.</t>
  </si>
  <si>
    <t>JSA Solicita certificado de vigencia de la ASOCIACIÓN GREMIAL DE PLANTAS FAENADORAS FRIGORÍFICAS DE CARNES DE CHILE.</t>
  </si>
  <si>
    <t>GPT Consulta como ingresar documentación constitución cooperativa</t>
  </si>
  <si>
    <t>ccm  consultas por asociación gremial</t>
  </si>
  <si>
    <t>GPT Solicita informar sobre proceso administrativo para solicitar la declaración de empresas estratégicas, ya que la información general no es suficiente, para realizar trámite</t>
  </si>
  <si>
    <t>JSA Solicita información sobre proceso de antecedentes ingresados a la División de Asociatividad y Cooperativas</t>
  </si>
  <si>
    <t>GPT Consulta por situación de ASOCIACION GREMIAL DE EMPRESAS DE TAXIBUSES DEL BIO BIO - AGETBIOBIO</t>
  </si>
  <si>
    <t>JSA Solicita información sobre el proceso de antecedentes ingresados a la División de Asociatividad y Cooperativa y solicita oficio 4016.</t>
  </si>
  <si>
    <t>GAA El usuario solicita un certificado de estatutos de su sociedad del área registro empresas y sociedades.</t>
  </si>
  <si>
    <t>JSA Solicita información sobre antecedentes ingresado a la División de Asociatividad y Cooperativas, constitución de COOPERATIVA DE VIVIENDAS LOS ACACIOS.</t>
  </si>
  <si>
    <t>GAA El usuario refiere que el acta de constitución de la AG., tuvo observaciones en el año 2019 a las que no han dado respuesta aún.  Consulta que y como hacerlo.</t>
  </si>
  <si>
    <t>GPT Ingresa Acta 258 de asamblea extraordinaria de COOPERATIVA CAMPESINA APICOLA VALDIVIA LIMITADA</t>
  </si>
  <si>
    <t>GPT Consulta por situación de ASOCIACIÓN GREMIAL DE DIRECTORES Y GUIONISTAS DE CINE Y AUDIOVISUALES DE CHILE -</t>
  </si>
  <si>
    <t>JSA Ingresa formulario solicitando indicaciones para reactivar cooperativa.</t>
  </si>
  <si>
    <t>Estimados(as):  Junto con saludarlos, esperando que estén bien, me comunico con ustedes para solicitar archivos de ELE 5, debido que en la página habilitada tengo problemas para descargar todos los archivos , como criterios de comparabilidad de las preguntas a través del tiempo y diccionario de base de datos (ELE5), además de todas las base de datos en formato excel y data. saludos cordiales Fernanda Santana Bascuñan</t>
  </si>
  <si>
    <t>GPT Consulta por trámite FOGAPE</t>
  </si>
  <si>
    <t>GAA La solicitante, secretaría de la AG., de Medianos Empresarios de Quinta Normal consulta por nombre del nuevo jefe de Asociatividad.</t>
  </si>
  <si>
    <t>GAA L a solicitante, secretaria de la AG., de Preparadores del Hipódromo  Chile ingresa antecedentes de cambio de directorio.</t>
  </si>
  <si>
    <t>GAA El usuario solicita un certificado de estatutos de su empresa creada en registro empresas y sociedades.</t>
  </si>
  <si>
    <t>GAA El solicitante, abogado, consulta que se debe hacer para migrar del sistema simplificado al sistema registral tradicional. Tiene una SpA.</t>
  </si>
  <si>
    <t>Solicita reunión con jefe división jurídica para tratar temas sobre liquidación de COOPERATIVA DE VIVIENDA Y SERVICIOS HABITACIONALES ARAUCANIA LIMITADA rol 2885, se ha estado tramitando esta liquidación desde 2014 y estamos es los últimos tramites y se requiere criterios para definir proceso de consignación y otros</t>
  </si>
  <si>
    <t>ccm  consulta por categoría de pyme para una empresa</t>
  </si>
  <si>
    <t>GPT Consultar como ingresar documentación de ASOCIACION GREMIAL DE ARTISTAS Y TRABAJADORES DE LA CULTURA DE LA ARAUCANIA - ARAR A.G.</t>
  </si>
  <si>
    <t>GAA El solicitante, socio de la AG., de Agricultores Arroceros El Bonito de Parral consulta que documentos debe enviar a daes por cambio de directorio.</t>
  </si>
  <si>
    <t>GPT Solicita certificado de vigencia de ASOCIACIÓN GREMIAL DE LADRILLEROS ARTESANALES DE LA COMUNA DE QUILICURA</t>
  </si>
  <si>
    <t>GPT Consulta como solicitar certificado de vigencia  COOPERATIVA DE SERVICIOS MÚLTIPLES PARA EL DESARROLLO SUSTENTABLE RAÍCES LIMITADA "COOPERATIVA RAICES</t>
  </si>
  <si>
    <t>GAA El solicitante consulta cual es el plazo de registro empresas para hacer un saneamiento.</t>
  </si>
  <si>
    <t>JSA Ingresa antecedentes a través de formulario por el departamento de Oficina de Partes para la División de Asociatividad para actualizar directorio.</t>
  </si>
  <si>
    <t>GAA La usuaria participa con un socio en una E.I.R,L., consulta por el monto de capital que puedan presentar como sociedad.</t>
  </si>
  <si>
    <t>GAA El usuario, presidente de la Asociación Gremial de Turismo de Ancud solicita certificado de vigencia con directorio.</t>
  </si>
  <si>
    <t>1.Con fecha 05 de Agosto del año 2013, mi mandante, don Erik Angelo Aguirre, RUT 12.453.864-5, constituyó a través del Registro Electrónico de Empresas del Ministerio de Economía, “Ingeniería, Construcción y Proyectos Aguirre Spa”, persona jurídica, cuyo rol único tributario es el 76.293.328-4 2. Con fecha 08 de Octubre del año 2017, mediante instrumento privado, mi mandante cedió las 7000 acciones de las cuales es titular al señor Humberto Pizarro. 3. Con fecha 09 de Octubre del año 2017, se celebró una Junta Extraordinaria de Acciones de “Ingeniería, Construcción y Proyectos Aguirre Spa”, en la que se designó al señor Pizarro como Gerente General. 4. Con fecha 07 de Febrero del año 2022, es decir, 4 años con 4 meses y 28 días después de los pactos celebrados en Octubre del año 2017, el señor Pizarro aprovechándose de las falencias del Registro Electrónico de Empresas del Ministerio de Economía, también llamado “Empresa en un día”, registró los documentos arriba indicados con el fin de apoderarse de la empresa de mi mandante. 5. A mayor abundamiento, el señor Pizarro concurrió a la Notaria de Viña del Mar, de don Francisco Fuenzalida a autorizar la firma, y posterior a eso, registró tales documentos en el sitio web de Empresa en un día, posterior a eso cambió el nombre de la empresa y se apoderó de las cuentas bancarias. 6. El actuar ilícito del señor Pizarro, parte porque nunca pagó las denominadas acciones cedidas por mi mandante, de manera que nunca se perfeccionó tal compraventa, puesto que no hay evidencia documental de una escritura que de cuenta del pago del precio. 7. Además, la presentación de tales documentos y su aceptación como tales por Empresa en un día, no son validos, sino que son extemporáneos, ya que el plazo para autorizar firmas e ingresarlos al Registro Electrónico es de 60 días. Y en el caso de marras, ya han pasado 4 años con 4 meses y 28 días. 8. En atención a esto es que mi mandante, solicitó por escrito al correo electrónico de “Tu Empresa en un Día” que se rectificara la modificación registrada por el señor Pizarro. 9. Con fecha 07 de Marzo del año 2022, mi mandante recibió por escrito la respuesta negativa de aquella plataforma, señalando, cito textual: Posteriormente, y si lo desean pueden realizar una modificación a la sociedad, cumpliendo con los requisitos legales para reflejar la compraventa. 10. Que al dia de hoy, venimos en insistir presentando nuevamente este reclamo  en el sentido que se nos otorgue una solución de fondo, y no una respuesta evasiva como la entregada el 07 de Marzo del año 2022. 11. Adjunto el mandato conferido para representar a don Erik Aguirre</t>
  </si>
  <si>
    <t>GAA El usuario informa que se dedica a las importaciones y exportaciones especialmente con Miami. Pregunta si se puede contactar con algún funcionario que le pueda responder algunas consultas acerca del tema.</t>
  </si>
  <si>
    <t>GAA La solicitante, gerente de la Cooperativa de Servicios Habitacionales de Funcionarios de Investigaciones, informa que tienen un terreno como único bien de la cooperativa. Consulta si pueden nombrar una comisión liquidadora para hacerse cargo y dar por terminada la organización.</t>
  </si>
  <si>
    <t>GPT Ingresa documentación : acta de asamblea, balance 2021, listado de socios de ASOCIACIÓN GREMIAL DE DUEÑOS DE TAXIS COLECTIVOS SAN ESTEBAN LOS ANDES - ATAXSELA Nº 1</t>
  </si>
  <si>
    <t>GPT Como enviar  documentación al Ministerio de Economía</t>
  </si>
  <si>
    <t>DTpouBHPhnbqQAG</t>
  </si>
  <si>
    <t>KxUaskNRYjui</t>
  </si>
  <si>
    <t>GPT Solicita certificado de vigencia de  COOPERATIVA DE SERVICIOS DE VACACIONES COSVAC LTDA.</t>
  </si>
  <si>
    <t>JSA Solicita información para migrar al conservador.</t>
  </si>
  <si>
    <t>No es posible verificar la validez de los documentos firmados con firma electrónica avanzada de la empresa E-Sign.  Los documentos en cuestión fueron firmados con firma electrónica avanzada de E-Sign, sin embargo al ingresar al link para verificar su validez, en todos ellos arroja el siguiente error: "Ocurrió un error al intentar validar código de verificación, intentalo de nuevo." Tampoco funciona el QR, ya que arroja el mismo error. Adjunto ejemplos.</t>
  </si>
  <si>
    <t>GAA La usuaria consulta por el número de su empresa llamada Antu Rayen</t>
  </si>
  <si>
    <t>JSA Solicita información para realizar modificación.</t>
  </si>
  <si>
    <t>JSA Solicita realizar carta formal al jefe de la División de Asociatividad y solicita audiencia.</t>
  </si>
  <si>
    <t>GPT Solicita certificado de vigencia de ASOCIACIÓN NACIONAL DE EXONERADOS POLÍTICOS EX DIRIGENTES SINDICALES DE LA CENTRAL ÚNICA DE TRABAJADORES, CONFEDERACIONES, FEDERACIÓN Y SINDICATOS A.G.</t>
  </si>
  <si>
    <t>3418 Razón social ASOCIACIÓN NACIONAL DE EXONERADOS POLÍTICOS EX DIRIGENTES SINDICALES DE LA CENTRAL ÚNICA DE TRABAJADORES, CONFEDERACIONES, FEDERACIÓN Y SINDICATOS A.G. Dirección AVENIDA LIBERTADOR BERNARDO O'HIGGINS N° 1346, OFICINA 7, EDIFICIO CUT</t>
  </si>
  <si>
    <t>GPT Solicita dirección para enviar correspondencia al Ministerio de Economía.</t>
  </si>
  <si>
    <t>ccm  Solicita reunión con abogado a cargo por tema de disolución y perdidas de dinero de COOPERATIVA DE VERANEO Y SERVICIOS DE RECREACION LA BARCAROLA DE SAN SEBASTIAN LIMITADA</t>
  </si>
  <si>
    <t>JSA Solicita indicaciones para reactivar la ASOCIACION GREMIAL DE MICRO Y PEQUEÑOS EMPRESARIOS DE CHILE, PROVINCIA DE CHACABUCO SEDE CENTRAL COLINA. "A.G.M.Y.P.E.C."</t>
  </si>
  <si>
    <t>GAA El usuario consulta por los requisitos para ser inscrito en el Registro de Martilleros Públicos (RMP).</t>
  </si>
  <si>
    <t>GAA La usuaria solicita certificado de vigencia y de vigencia con directorio de la Asociación Gremial Minera de Calama.</t>
  </si>
  <si>
    <t>ccm  consulta si TER coquimbo envió oficio 42 por elecciones AG</t>
  </si>
  <si>
    <t>GAA La usuaria, funcionaria de la Municipalidad de Graneros consulta que organismo esta a cargo de las Asociaciones Gremiales (A.G.)</t>
  </si>
  <si>
    <t>GPT Consulta por respuesta a ingreso de documentación de VALIDA ASOCIACIÓN GREMIAL - VALIDA A.G.</t>
  </si>
  <si>
    <t>GAA El solicitante, abogado de la Cooperativa Coopagua consulta por la posibilidad de hacer reuniones telemáticas o mixtas.</t>
  </si>
  <si>
    <t>Estimados:  A propósito de la consulta pública por el reglamento de exclusiones al derecho de retracto, finalizada el 10 de marzo de 2022, quería consultarles si existe alguna asociación de la industria que haya presentado alguna observación, comentario o documento al respecto.  Si la respuesta es sí, me gustaría consultar si pueden informarme que asociaciones gremiales lo han hecho.  Saludos,</t>
  </si>
  <si>
    <t>ccm  consulta como solicitar certificado AG</t>
  </si>
  <si>
    <t>GPT Ingresa documentación ASOCIACION GREMIAL NACIONAL DE EXONERADOS POLITICOS DE CHILE</t>
  </si>
  <si>
    <t>GPT Solicita certificado de vigencia de CAMARA DE COMERCIO, SERVICIOS Y TURISMO DE PUMANQUE ASOCIACION GREMIAL,</t>
  </si>
  <si>
    <t>JSA Solicita información para comprar firma electrónica.</t>
  </si>
  <si>
    <t>GPT Solicita certificado de vigencia de CAMARA DE COMERCIO DE SANTO DOMINGO</t>
  </si>
  <si>
    <t>ccm  consulta por respuesta a tema de cajas de ahorros</t>
  </si>
  <si>
    <t>ccm  consulta por ingreso Id51690 COOPERATIVA DE SERVICIOS AGRICOLAS DE PAMPA CONCORDIA</t>
  </si>
  <si>
    <t>ccm  consultas por problemas en modificación de representante legal empresa</t>
  </si>
  <si>
    <t>GPT Solicita dirección para enviar documentación de asociación gremial</t>
  </si>
  <si>
    <t>JSA Solicita certificado de vigencia y consulta proceso de antecedentes ingresados a la División de asociatividad y Cooperativas.</t>
  </si>
  <si>
    <t>ccm  consulta por documentos para reactivar AG</t>
  </si>
  <si>
    <t>viKaMJqfwXRDTylb</t>
  </si>
  <si>
    <t>aXpeYMEoPdtbqlAO</t>
  </si>
  <si>
    <t>Necesito un certificado de nacimiento con firma electrónica para poder  apostillar en México.gracias...</t>
  </si>
  <si>
    <t>ccm  consulta por reforma estatutos AG</t>
  </si>
  <si>
    <t>GPT Solicita informar situación de COOPERATIVA DE VERANEO Y SERVICIOS DE RECREACION LA BARCAROLA DE SAN SEBASTIAN LIMITADA, para disolución</t>
  </si>
  <si>
    <t>GPT Solicita información para constituir empresa en sistema simplificado</t>
  </si>
  <si>
    <t>ccm  consulta por actualización de directorio AG</t>
  </si>
  <si>
    <t>GPT Solicita información de empresa creada en sistema simplificado</t>
  </si>
  <si>
    <t>ccm  consulta por ingreso pendiente año 2021</t>
  </si>
  <si>
    <t>GPT Solicita contacto encargado convenio con el poder judicial, para realizar alzamiento de hipoteca de COOPERATIVA DE FINANCIAMIENTO, CONSTRUCCION Y SERVICIOS HABITACIONALES DE VIVIENDA "HABITACOOP" LIMITADA</t>
  </si>
  <si>
    <t>ccm  consulta por ley de extintores</t>
  </si>
  <si>
    <t>JSA  Solicita información sobre proceso de antecedentes ingresados a la División de Asociatividad y Cooperativas.</t>
  </si>
  <si>
    <t>JSA Solicita información sobre ingreso de antecedentes ingresados a la División de Asociatividad y Cooperativas.</t>
  </si>
  <si>
    <t>JSA Solicita información para actualizar directorio y correo electrónico para hacer envió de los antecedentes.</t>
  </si>
  <si>
    <t>JSA Ingresa solicitud para reactivar COOPERATIVA DE VIVIENDA Y SERVICIOS HABITACIONALES LOS CIPRESES LIMITADA.</t>
  </si>
  <si>
    <t>GPT Ingresa Formulario solicitud audiencia Ley N° 20730 denuncia mal trato funcionario institucional con violencia psicológica, entidades involucradas OIR MINECOM, TURISMO; SERNAC; OFICINA DE PARTES</t>
  </si>
  <si>
    <t>GPT Viene a retirar respuesta a solicitud reclamo ingresado el 15 de septiembre 2021.</t>
  </si>
  <si>
    <t>Señores del Ministerio de Economía, Fomento y Turismo, por su intermedio deduzco reclamo por falta de atención a la solicitud de apoyo N°455895, de fecha 13 de abril de 2022, que incide en la Solicitud de Saneamiento de fecha 3 de febrero de 2022, N° de atención : 4895927, la que aún se encuentra en proceso de revisión.- Muchas gracias por su ayuda. Atte</t>
  </si>
  <si>
    <t>GPT Problema al ingresar acuerdo</t>
  </si>
  <si>
    <t>Esta es una cooperativa de Trabajo, que presta servicios en el Congreso Nacional,. No se deja ingresar a trabajadores sin vacuna. ¿Se les debe pagar sus ingresos mensuales?, La consulta pues se paga según producción, como socios, pero no pueden ejercerlos porque se les impide ingresar. Agradeceré una respuesta lo mas pronto posible. Gracias</t>
  </si>
  <si>
    <t>GAA El usuario consulta respecto a la perdida monetaria que tendrán por la inflación. Refiere que si es necesario llamar a los socios no sin antes de conversar con algún profesional del Decoop.</t>
  </si>
  <si>
    <t>GAA El usuario funcionario de la Cooperativa Concredicoop consulta si llegaron dos archivos que envió hace media hora.</t>
  </si>
  <si>
    <t>OeLXbRIf</t>
  </si>
  <si>
    <t>yCNTqwvg</t>
  </si>
  <si>
    <t>Buen día! Con mi esposa tenemos pensado viajar a la zona de Iquique a mediados de Mayo de este año desde Argentina. Me indican por favor que documentación/requerimientos son necesarios para ingresar a Chile. Asimismo, cualquier sugerencia será muy bien recibida.  Desde ya muchas gracias!! Un cordial saludo. Héctor Cagnone</t>
  </si>
  <si>
    <t>El sistema para revisar registro de marca de inapi está inhabilitado en la plataforma registrodeempresasysociedades.cl hace semanas. ¿Cuándo se podrá disponer del sistema para revisar el registro de una marca?</t>
  </si>
  <si>
    <t>JSA Solicita certificado de vigencia de la COOPERATIVA AGRÍCOLA VALLES DE LA COSTA LIMITADA Y COOPERATIVA MOLIFRUT LTDA.</t>
  </si>
  <si>
    <t>onOfgDEWhu</t>
  </si>
  <si>
    <t>paYdkzSxD</t>
  </si>
  <si>
    <t>GPT Solicita certificado de vigencia de RED PARA EL DESARROLLO DE LAS MICROFINANZAS EN CHILE A.G. - MICROFINANZAS A.G.</t>
  </si>
  <si>
    <t>ccm  consulta por documentos a presentar AG</t>
  </si>
  <si>
    <t>JSA Solicita información sobre su empresa constituida en registro de Empresa y Sociedades. Empresa En Un Dia.</t>
  </si>
  <si>
    <t>Solicito en forma urgente, responder Rectificación presentada con fecha 30 de Marzo de 2022, cuyo número de atención es el N° 5077933, rut de la empresa 77.208.443-9, en donde el Departamento Jurídico aún no se ha pronunciado sobre dicha solicitud. Agradecería hacerlo en forma rápida De antemano gracias</t>
  </si>
  <si>
    <t>GAA El usuario consulta por funcionario del Ministerio que participo de un grupo de estudios del tema de Marco de cualificaciones y aseguramiento de la calidad de la educación. El solicitante está haciendo la tesis de doctorado y necesita entrevistarse con la persona que estuvo en éste tema.</t>
  </si>
  <si>
    <t>ccm  consulta como obtener certificado cooperativa</t>
  </si>
  <si>
    <t>GPT Consulta por trámite de inscripción de  COOPERATIVA DE TRABAJO EL TECHO AMARILLO LTDA</t>
  </si>
  <si>
    <t>GAA La usuaria, abogada del Colegio Médico de Chile, consulta por respuesta a la modificación de estatutos ingresada con respuesta a observaciones.</t>
  </si>
  <si>
    <t>GAA La solicitante, presidenta de la Asociación Gremial de Comerciantes e Industriales de Quinta Normal consulta por certificado de vigencia con directorio para ser presentado en la Municipalidad.</t>
  </si>
  <si>
    <t>JSA Solicita información sobre reciclaje de refrigeradores anunciado por el Ministro de Economia.</t>
  </si>
  <si>
    <t>JSA Solicita comunicarse son Carla reyes, motivo solicitud de antecedentes a través del portal de transparencia.</t>
  </si>
  <si>
    <t>JSA Consulta proceso de su solicitud de certificado de disolución.</t>
  </si>
  <si>
    <t>JSA Solicita información sobre permiso de pesca.</t>
  </si>
  <si>
    <t>JSA Solicita indicaciones para reactivar cooperativa.</t>
  </si>
  <si>
    <t>GPT Informa situaciones de COOPERATIVA DE TRABAJO SERVICIOS DE SEGURIDAD BARRANCAS</t>
  </si>
  <si>
    <t>ccm  certificado pyme empresa</t>
  </si>
  <si>
    <t>GPT Solicita contacto ALMACENES DE CHILE</t>
  </si>
  <si>
    <t>GPT Ingresa documentación para inscripción REGISTRO DE MARTILLEROS</t>
  </si>
  <si>
    <t>ccm  consulta por certificado cooperativa</t>
  </si>
  <si>
    <t>GAA La solicitante integrante de una agrupación de ferias de la sexta región consulta por información  del Servicio de Cooperación Técnica (Sercotec).</t>
  </si>
  <si>
    <t>GPT Consulta por existencia de COOPERATIVA CONAVICOOP</t>
  </si>
  <si>
    <t>GAA La usuaria integrante de la Cooperativa de Trabajo Yerbas del Sur solicita certificado de vigencia de personalidad jurídica.</t>
  </si>
  <si>
    <t>GAA El solicitante consulta  por la Cooperativa de Ahorro y Crédito Concredicoop.</t>
  </si>
  <si>
    <t>GAA La usuaria, socia de la Asociación Gremial Mujeres Empresarias y Emprendedores Patagonas - Mujeres Patagonas AG. Solicita certificado de vigencia.</t>
  </si>
  <si>
    <t>GAA El solicitante, presidente de la Cooperativa de Servicios de Agua Potable Lo Abarca, su periodo de mandato finaliza en mayo. El consejo tuvo problemas de perdida de confianza con la gerente la que fue despedida. Contrataron a otra persona quién además será la representante legal. Consulta si deben comunicar al decoop.</t>
  </si>
  <si>
    <t>GAA La gerente de la Cooperativa de Agua Algarrobal informa que tendrán cambio de directorio en mayo.</t>
  </si>
  <si>
    <t>Buenas noches. Escribo para dar cuenta a la entidad acreditadora de graves irregularidades en la prestación del servicio de firma digital avanzada online de e-certchile. Lo tengo contratado hasta el 22 de septiembre de 2022 y desde hace dos semanas no he podido firmar un solo documento, pese a numerosos intentos en distintos días y a diferentes horas. Simplemente no llegan las claves dinámicas para firmar. El servicio al cliente no es malo, es pésimo, prácticamente inexistente. En el chat online hay un autómata que no entiende nada y en las pocas horas hábiles, si aparece un ejecutivo, no contesta. El 12 de abril envié un correo que no tuvo respuesta. Al menos 5 intentos de contacto telefónico. La única vez que contestó alguien, dijo “no le llega la clave dinámica”, luego me dejó esperando con una música, sin volver por más de media hora. A las 16:12 de hoy lo intenté por WhatsApp y no logré reacción alguna. Esto es una falta de respeto y consideración inadmisible, ya que las personas que ocupan un servicio como este habitualmente son personas ocupadas. En las calificaciones de Google, otras personas dan cuenta de problemas idénticos o similares. Espero que este prestador de servicios sea fiscalizado y sus incumplimientos contractuales con los prestatarios reciban la sanción correspondiente por la autoridad administrativa.</t>
  </si>
  <si>
    <t>Solicito  Reunión con  el  encargado del depto de Cooperativas del  Ministerio de Economía y Fomento para  la  revisión  del  bien Raíz :COOPERATIVA  DE VIVIENDA Y  SERVICIOS HABITACIONALES POBLACIONES UNIDAS LTDA</t>
  </si>
  <si>
    <t>Buenos días, quiero reclamar contra Bancrece, primero se demoraron casi dos meses en devolver un seguro desgravamen por un prepago, no devuelven el saldo capital, de hecho ya no responden los correos y además en la página aparece el logo de da CMF, y en laCMF indican q ellos no la súpervisan.</t>
  </si>
  <si>
    <t>ccm  consulta por teléfono de funcionarios gabinete subsecretaria</t>
  </si>
  <si>
    <t>ccm  presenta antecedentes de ASOCIACIÓN GREMIAL DE EMPRESARIOS DE TAXIS COLECTIVOS LÍNEA Nº 6 ARMONÍA DE TALCA</t>
  </si>
  <si>
    <t>Solicitud "URGENTE AUDITORIA COMPLETA (administrativa, operacional, social, gestión financiera)"  Comité Agua Potable Rural San Joaquín De Los Mayos Comuna De Machalí Sexta Región.  Adjunto documento con detalle solicitud/requerimientos y Resolución Contralaría. FAVOR MANTENER RESERVA DE MIS DATOS</t>
  </si>
  <si>
    <t>Junto con saludar, vengo bien a consultar con respecto al ID 187952. Lo anterior, ya que nos encontramos en proceso de postulación a diversos proyectos, dentro de los cuales, nos piden el certificado de directorio actualizado. Esperando que todas las respuestas presentadas hayan cumplido para superar las observaciones emanadas por vuestra institución. Agradecido desde ya por vuestra recepción.</t>
  </si>
  <si>
    <t>GAA El solicitante, socio de la AG., de Industriales de La Pintana ASIP consulta por un ingreso hecho el 03/03/22 y señala  que al recibir el acuso de recibo la maquina le señalo el plazo en que estaría lista la respuesta en la fecha de hoy.</t>
  </si>
  <si>
    <t>Buenas tardes estimada Franchesca Rojas y Mónica Ortiz, ayer hice una denuncia en el Ministerio de Fomento y Economía, y aún no he recibido respuesta en mi correo electrónico. El rol de mi cooperativa es 5637. Y es por un asunto grave en contra de mi persona. Se me imputan acusaciones graves por parte de una socia. Tema que se sanciona en nuestros estatutos y en la ley de cooperativas. Se solicita revisar mi presentación del caso. Para que se tomen cartas en el asunto como ente fiscalizador. Señora Franchesca Rojas, ayer lunes 18 de abril de 2022, a mediados de 13:00 p.m. hable por teléfono fijo del primer piso con usted por mi caso. Donde una funcionaria del S.I.A.C. (Gregoria) me comunicó con usted, pero no he recibido respuesta alguna de mi visita y no ha llegado constancia de mi denuncia a mi correo electrónico personal del le escribo. Adjunto denuncia.</t>
  </si>
  <si>
    <t>Buenas tardes estimada Franchesca Rojas y Mónica Ortiz, ayer hice una denuncia en el Ministerio de Fomento y Economía, y aún no he recibido respuesta en mi correo electrónico. El rol de mi cooperativa es 5637. Y es por un asunto grave en contra de mi persona. Se me imputan acusaciones graves por parte de una socia. Tema que se sanciona en nuestros estatutos y en la ley de cooperativas. Se solicita revisar mi presentación del caso. Para que se tomen cartas en el asunto como ente fiscalizador. Señora Franchesca Rojas, ayer lunes 18 de abril de 2022, a mediados de 13:00 p.m. hable por teléfono fijo del primer piso con usted por mi caso. Donde una funcionaria del S.I.A.C. (Gregoria) me comunicó con usted, pero no he recibido respuesta alguna de mi visita y no ha llegado constancia de mi denuncia a mi correo electrónico personal del le escribo.   Buenas tardes y gracias estimados</t>
  </si>
  <si>
    <t>ccm  consulta por modificación de gerente en empresa</t>
  </si>
  <si>
    <t>GPT Consulta como ingresar documentación de COOPERATIVA CERRADA DE VIVIENDA ALTO MIRADOR LIMITADA</t>
  </si>
  <si>
    <t>GPT Consulta por trámite Almacenes de Chile</t>
  </si>
  <si>
    <t>ccm  Consulta por situación cooperativa y elección</t>
  </si>
  <si>
    <t>ccm  consulta por ingreso AG</t>
  </si>
  <si>
    <t>GPT Consulta como realizar asamblea de CAPÍTULO CHILENO DE LA ASOCIACIÓN INTERAMERICANA DE PERIODISTAS DE ECONOMÍA Y FINANZAS, A.G.</t>
  </si>
  <si>
    <t>GPT Consulta por trámite de ingreso de documentación de COOPERATIVA DE SERVICIO DE ABASTECIMIENTO Y DISTRIBUCIÓN DE AGUA POTABLE Y ALCANTARILLADO EL TAMBO LTDA. cuando estará certificado de vigencia actualizado, documentación ingreso el 01 de marzo 2022.</t>
  </si>
  <si>
    <t>I called you 2 times. Why didn't you pick up? I'm horny.. Please call me.  I'm online. You can chat with me by clicking this link.  https://live-sex-chat.club/</t>
  </si>
  <si>
    <t>GPT Consulta dirección para enviar documentación de SOCIEDAD COOPERATIVA DE AHORRO Y CREDITO SOMNAVAL LIMITADA</t>
  </si>
  <si>
    <t>ccm  consulta por avance consulta de Sercotec Id52101</t>
  </si>
  <si>
    <t>Ruego se tenga presente este escrito y se otorgue lo solicitado.</t>
  </si>
  <si>
    <t>Solicito se tenga presente este escrito, y se resuelva.</t>
  </si>
  <si>
    <t>Solicito se tenga presente este escrito y se resuelva.</t>
  </si>
  <si>
    <t>ccm  consultas sobre elecciones AG</t>
  </si>
  <si>
    <t>GPT Solicita número de registro de ASOCIACIÓN GREMIAL DE MÉDICOS VETERINARIOS ESPECIALISTAS EN AVICULTURA Y PATOLOGÍA AVIAR - AMEVEA CHILE A.G.</t>
  </si>
  <si>
    <t>ccm  consulta por rectificación 5104553 Rut 77483093-6</t>
  </si>
  <si>
    <t>GPT Consulta por ingreso de documentación de COOPERATIVA DE TRABAJO GUASASAPO LIMITADA</t>
  </si>
  <si>
    <t>GPT Solicita certificado de vigencia de a COOPERATIVA DE TRABAJO SUR: EDUCACION-CULTURA-MEDIO AMBIENTE,</t>
  </si>
  <si>
    <t>ccm  consulta por programa refriclaje</t>
  </si>
  <si>
    <t>Ruego recibir y resolver este escrito.</t>
  </si>
  <si>
    <t>GPT Solicita saber que pasa con la devoluciones de dineros de cuotas de COOPERATIVA ABIERTA CARDENAL SILVA HENRIQUEZ LIMITADA que se encuentra disuelta</t>
  </si>
  <si>
    <t>El pasado 31/12/21 se envió la siguiente solicitud y aun se espera respuesta. Agradeceré confirmar recepción de esta solicitud e informar estado de avance.  a) se extienda la vigencia a la Asociación Gremial de Agricultores Orgánicos Tierra Viva A.G., rut 72.795.200-4 , Inscrita en el registro de Asociaciones Gremiales del Ministerio de Economía con el N° 2465 b) Actualización y vigencia de los dirigentes miembros de su nuevo directorio.</t>
  </si>
  <si>
    <t>ccm  consulta por transparencia de plazas techada</t>
  </si>
  <si>
    <t>ccm  consulta por teléfono de Georgina Figueroa y Franchesca Rojas</t>
  </si>
  <si>
    <t>GPT Consulta por respuesta a ingreso de documentación para actualizar directorio de CENTRAL UNITARIA DE JUBILADOS, PENSIONADOS Y MONTEPIADAS DE CHILE C.G. - CUPEMCHI</t>
  </si>
  <si>
    <t>GPT Consulta por trámite de constitución de COOPERATIVA DATERRA</t>
  </si>
  <si>
    <t>Buenas tardes, quisiera saber si una cooperativa es real, el nombre es COOPERATIVA ESTADO CL. Agradesco su respuesta. Gracias</t>
  </si>
  <si>
    <t>GPT Solicita información como ingresar documentación de ASOCIACIÓN GREMIAL DUEÑOS DE CAMIONES DE SAN ANTONIO AGETRAN-SAI</t>
  </si>
  <si>
    <t>GPT Consulta por ingreso de documentación, constitución de Cooperativa Campesina de Hilanderas Piuke Kimun de Río Negro</t>
  </si>
  <si>
    <t>Consulta si empresa Rut 77.558.607-9 existe y quieres son los accionistas, están ofreciendo invertir en la empresa y con retorno al mes. solicitando cifras de millones y con intereses mayor al mercado financiero</t>
  </si>
  <si>
    <t>Consulta por objeciones a la constitución de AG</t>
  </si>
  <si>
    <t>Solicita contacto secretaria DAES</t>
  </si>
  <si>
    <t>Consulta por presentación realizada el día 28 de marzo</t>
  </si>
  <si>
    <t>Consulta como registrar escritura de poderes especiales a un tercero otorgados por el administrador en una empresa EIRL</t>
  </si>
  <si>
    <t>GPT Solicita información para migrar empresa sistema simplificado a sistema tradicional</t>
  </si>
  <si>
    <t>GPT Consulta por respuesta a ingreso de documentación de COLEGIO DE CONSTRUCTORES CIVILES E INGENIEROS CONSTRUCTORES A.G.</t>
  </si>
  <si>
    <t>consulta por modificación empresa y adecuación de acciones</t>
  </si>
  <si>
    <t>consulta por recepción documentación AG</t>
  </si>
  <si>
    <t>GPT Solicitar información para migrar empresa creada en sistema simplificado a sistema tradicional</t>
  </si>
  <si>
    <t>consulta como enviar documentos al ministerio</t>
  </si>
  <si>
    <t>GPT Solicita certificado de vigencia de ASOCIACION GREMIAL CAMARA DE COMERCIO DE QUILLON</t>
  </si>
  <si>
    <t>consulta por certificado de ministerio economía para empresa</t>
  </si>
  <si>
    <t>Solicita certificado de empresa</t>
  </si>
  <si>
    <t>GPT Solicita información para enviar correspondencia de ASOCIACION DE EMPRESARIAS Y EJECUTIVAS DE TURISMO DE MAGALLANES Y ANTARTICA CHILENA A.G. - ASEET MAGALLANES Y ANTARTICA CHILENA AG</t>
  </si>
  <si>
    <t>consulta por formulario de estimación de impacto regulatorio en empresas de menor tamaño</t>
  </si>
  <si>
    <t>consulta por creación empresa</t>
  </si>
  <si>
    <t>presenta antecedentes de FEDERACION GREMIAL NACIONAL DE LA FRUTICULTURA FAMILIAR CAMPESINA A.G. - FEDAFRUC</t>
  </si>
  <si>
    <t>GPT Solicita información para transformar sociedad de responsabilidad  limitada a empresa SpA</t>
  </si>
  <si>
    <t>Por medio de esta agradezco a Empresa en un día, y en especial a don Nicolás Silva, por la preocupación demostrada en solucionar mi problema. Fui nombrado notario interino de Paine el 12 de abril, y desde el miércoles 13 pasado hasta hoy no podía firmar electrónicamente como ministro de fe los documentos que llegaban al oficio de registrodeempresasysociedades, me contacte en varias ocasiones con los ejecutivos de empresa en un día, quienes remotamente verificaron que el problema era del firmador e-token de la empresa certificadora e-certchile, entonces fue que realmente empezaron los problemas, porque primero cuesta mucho comunicarse con ellos, dejan en espera con grabaciones por 20 a 30 minutos, y si nadie contesta en ese tiempo, se corta la llamada, tanto es así que logre comunicarme en 3 días distintos con 4 ejecutivos, 2 hombres y 2 mujeres, los primeros ejecutivos hombres, me indicaron que el problema era de la pagina registrodeempresasysociedades , la 3era persona fue una mujer que no recuerdo el nombre que atendió pésimo, incluso me corto antes de darle mayores explicaciones, porque se cerro en que era problemas de la pagina registrodeempresasysociedades , pero me llamo la atención que tuvieran ese perfil de ejecutivos, tan irrespetuosos, claramente no cumplen con el perfil de atención al publico, ya que me hizo callar y luego me corto. Por fortuna la cuarta persona que me atendió también una mujer doña Julliana Olmedo, a quien también debo agradecer, porque fue la única que escucho todo lo ocurrido, con gran amabilidad, entendió el problema, me indico de que forma solucionarlo, y por ultimo antes de disponerme ha realizar lo que me indico esta última, don Nicolás Silva, llamo para saber si se había solucionado el problema, y le señale lo ultimo que me dijeron de e-certchile, y tuvo la disposición para realizarlo. Por todo lo expresado mis mas sinceras felicitaciones, y por cierto que sería importante que tengan contacto con los encargados y supervisores de e-certchile, para que remuevan a una ejecutiva, y ejecutivos, y dejen a quienes realmente tienen la disposición de atender y resolver los problemas del publico.</t>
  </si>
  <si>
    <t>Solicito revisar este escrito respecto de la Asociación Gremial N°560</t>
  </si>
  <si>
    <t>Buenos días, me indicaron que le hiciera una carta formal a Jefe de la División de Asociatividad, don Cristóbal Navarro, la cual adjunto por un reclamo contra la cooperativa Bancrece.  Gracias.</t>
  </si>
  <si>
    <t>GPT Solicita contacto de capacitadores de COOPERATIVA DE VIVIENDAS VALLE SAN FRANCISCO DE MOSTAZAL</t>
  </si>
  <si>
    <t>consulta por estado de cooperativa</t>
  </si>
  <si>
    <t>consulta por ingresos pendientes</t>
  </si>
  <si>
    <t>GPT Solicita  información para ingresar documentación de ASOCIACION GREMIAL DE EMPRESAS DE TAXIBUSES DEL BIO BIO - AGETBIOBIO</t>
  </si>
  <si>
    <t>Consulta por estado COOPERATIVA CERRADA DE VIVIENDA ALTO MIRADOR LIMITADA</t>
  </si>
  <si>
    <t>consulta por ingresos presentados día 20 de abril</t>
  </si>
  <si>
    <t>consulta por estado cooperativa</t>
  </si>
  <si>
    <t>GPT Solicita ser atendido por abogado, para enviar documentación y realizar consultas de  COOPERATIVA DE SERVICIO DE AGUA POTABLE DE QUILIMARI LTDA.</t>
  </si>
  <si>
    <t>Consulta por problema en registro empresa</t>
  </si>
  <si>
    <t>GPT Solicita certificado de vigencia de ASOCIACION COLEGIO DE PROFESIONALES DE LA SEGURIDAD PRIVADA DE CHILE - CPSEG CHILE.</t>
  </si>
  <si>
    <t>Consulta por estado ingreso</t>
  </si>
  <si>
    <t>GPT Solicita certificado de vigencia de COOPERATICA DE TRABAJO DE LAUREL DE LA COMUNA DE LOS MERMOS</t>
  </si>
  <si>
    <t>consulta por reactivación cooperativa</t>
  </si>
  <si>
    <t>consulta por ingresos pendientes cooperativa</t>
  </si>
  <si>
    <t>GPT Ingresa documentación para constitución de ASOCIACION GREMIAL  EDUCADORES DE CHILE, ASEDUCH</t>
  </si>
  <si>
    <t>Informa que al crear empresa SpA, no le permite avanzar por que rut no coincide con nombre</t>
  </si>
  <si>
    <t>Estimados: Con fecha 9 de marzo de 2022 enviamos documentación solicitada para cambio de directiva de nuestra asociación gremial, nuestros estatutos señalan como transitoria la directiva vigente, solicitamos sean revisados los documentos a la brevedad posible ya que nos urge poder continuar funcionando de una manera óptima El número del trámite es el 185938 Nuestro Rol es el 339-7   Atentamente  Camara de Comercio y Turismo Colbún Machicura</t>
  </si>
  <si>
    <t>solicita copia de oficio enviado AG</t>
  </si>
  <si>
    <t>GPT Consulta por ingreso de documentación de ASOCIACIÓN GREMIAL CÁMARA DE COMERCIO MAPUCHE - CCMAPUCHE A.G</t>
  </si>
  <si>
    <t>consulta por certificado AG</t>
  </si>
  <si>
    <t>Consulta por ingreso de documentación de COOPERATIVA PESQUERA DE DUAO LIMITADA</t>
  </si>
  <si>
    <t>consulta por reunión virtual con Christian Arteaga</t>
  </si>
  <si>
    <t>Solicita copia de Ordinario N° 6625 de fecha 04 de octubre 2017 de  COOPERATIVA DE AHORRO Y CREDITO CREDUMONTT</t>
  </si>
  <si>
    <t>presenta antecedentes de COOPERATIVA CERRADA DE VIVIENDA ALTO MIRADOR LIMITADA</t>
  </si>
  <si>
    <t>Solicita certificado de vigencia de ASOCIACION GREMIAL RED CHILENA DE TRANSFORMACION DIGITAL A.G. - RTD CHILE A.G.</t>
  </si>
  <si>
    <t>Solicita dirección para enviar correspondencia de COOPERATIVA DE SERVICIO DE AGUA POTABLE, ALCANTARILLADO Y SANEAMIENTO AMBIENTAL RAU LTDA</t>
  </si>
  <si>
    <t>consulta por ingreso pendiente cooperativa</t>
  </si>
  <si>
    <t>consulta por reactivación AG</t>
  </si>
  <si>
    <t>Consulta por ingreso de documentación de ASOCIACIÓN GREMIAL DE PESCADORES ARTESANALES "CALETA SIERRA" OVALLE - IV REGIÓN</t>
  </si>
  <si>
    <t>Consulta por ingreso de documentación de ASOCIACION GREMIAL DE FAMILIAS DE ACOGIDA DE CHILE - AFAC A.G.</t>
  </si>
  <si>
    <t>Ingresa documentación para constitución de ASOCIACION GREMIAL PROFESIONALES DE RIO ó A.G.P.R</t>
  </si>
  <si>
    <t>GAA La usuaria asesora legal de la A.G., Sociedad de Productores Fonográficos y Videográficos de Chile AG., refiere que quieren constituir una federación gremial. Consulta por formato tipo, para no cometer errores.</t>
  </si>
  <si>
    <t>Solicita información para constitución de empresa</t>
  </si>
  <si>
    <t>Consulta ingreso de documentación de FEDERACIÓN DE PESCADORES ARTESANALES, BUZOS MARISCADORES INDEPENDIENTES DE LA TERCERA Y CUARTA REGIÓN DEL PAÍS -FEPEMACH F.G.-</t>
  </si>
  <si>
    <t>Consulta por ingreso de documentación de ASOCIACIÓN GREMIAL DE PESCADORES ARTESANALES CALETA RIO LIMARI, COMUNA DE OVALLE PROVINCIA DE LIMARÍ, IV REGIÓN DE COQUIMBO</t>
  </si>
  <si>
    <t>consulta por empresa y su personalidad jurídica</t>
  </si>
  <si>
    <t>Consulta por existencia de COOPERATIVA  COOPFINANCIERA EL TRIUNFO</t>
  </si>
  <si>
    <t>Solicita información para constituir cooperativa</t>
  </si>
  <si>
    <t>Solicita saber si fue aprobado Reglamento Cobranza Extrajudicial de diciembre 2021</t>
  </si>
  <si>
    <t>Consulta por ingreso de documentación de ASOCIACIÓN GREMIAL DE TAXISTAS COLECTIVOS EL BOSQUE</t>
  </si>
  <si>
    <t>consulta por documento pendiente</t>
  </si>
  <si>
    <t>Ingresa denuncia vencimiento al plazo para resolver reposición de SOCIEDAD COOPERATIVA DE HUERTOS FAMILIARES MAPUHUE LIMITADA</t>
  </si>
  <si>
    <t>Complementa ID 52655 de 8 de Abril de 2022.</t>
  </si>
  <si>
    <t>GAA El usuario, socio de la Cooperativa de Trabajo Industrial de Energías Renovables de Arica y Parinacota ingresa carta solicitando reactivación de la Cooperativa.</t>
  </si>
  <si>
    <t>GAA La usuaria consulta por plazo de modificación de estatutos.</t>
  </si>
  <si>
    <t>consulta por ingreso pendiente diciembre</t>
  </si>
  <si>
    <t>consulta por devolución aporte AFP</t>
  </si>
  <si>
    <t>GPT Consulta por respuesta a ingreso de documentación de Cooperativa de Trabajo Smart Chile</t>
  </si>
  <si>
    <t>Consulta por ingreso de documentación de ASOCIACIÓN GREMIAL DE ARROCEROS DE UNICAVEN - ARROCEROS UNICAVEN A.G.</t>
  </si>
  <si>
    <t>Consulta por ingreso de documentación de ASOCIACION GREMIAL ENTRE RIOS - ENTRE RIOS A.G. para actualizar directorio</t>
  </si>
  <si>
    <t>consulta si personalidad jurídica puede tener mas de un representante en un directorio</t>
  </si>
  <si>
    <t>Consulta por ingreso de documentación de ASOCIACIÓN GREMIAL DE ARROCEROS DE PARRAL - RETIRO, EL BONITO - EL BONITO ARROCEROS A.G.</t>
  </si>
  <si>
    <t>Consulta por respuesta a reclamo en contra de  ASOCIACION GREMIAL PUEBLO ARTESANAL ETHERH AIKE O A.G.A</t>
  </si>
  <si>
    <t>Solicita dirección para enviar documentación de COLEGIO DE INGENIEROS DE CHILE ASOCIACIÓN GREMIAL - COLEGIO DE INGENIEROS DE CHILE A.G.,</t>
  </si>
  <si>
    <t>Consulta por ingreso de documentación de ASOCIACIÓN REGIONAL DE CONSUMIDORES ADULTOS MAYORES REGIÓN DEL BÍO BÍO - ARCAM Y/O ARCAM BÍO BÍO, para actualización directorio</t>
  </si>
  <si>
    <t>consulta por problema con SII por registro cambio legal de empresa en liquidación</t>
  </si>
  <si>
    <t>Solicita nombre de Jefe de División de Asociatividad y Economía Social y certificado de vigencia de COOPERATIVA DE VIVIENDA Y SERVICIOS HABITACIONALES MONOPLAX N° 7 LIMITADA</t>
  </si>
  <si>
    <t>GAA La solicitante consulta por reglamento interno de la cooperativa.</t>
  </si>
  <si>
    <t>JSA Solicita información sobre antecedentes ingresado por el departamento de oficina de partes.</t>
  </si>
  <si>
    <t>Buenas tardes, escribo a fin de consultar qué documentos son necesarios para abrir una nueva oficina de CHILETEC (Sociedad gremial) en la V región.</t>
  </si>
  <si>
    <t>Consulta por respuesta reclamo en contra UNION DE COOPERATIVAS BATAFLOR</t>
  </si>
  <si>
    <t>consulta por ingresos pendientes de coop 1974 y 2490</t>
  </si>
  <si>
    <t>GAA El solicitante consulta por constitución de una E.I.R.L.</t>
  </si>
  <si>
    <t>Consulta por ingreso de documentación de COOPERATIVA DE SERVICIO DE AGUA POTABLE, ALCANTARILLADO Y SANEAMIENTO AMBIENTAL RAU LTDA</t>
  </si>
  <si>
    <t>GAA La usuaria, abogada de la Sociedad de Productores Fonográficos y Videográficos de Chile - IFPJ -N°957, refiere que constituirán una federación y solicita hablar con un abogado para consultas jurídicas.</t>
  </si>
  <si>
    <t>GAA La solicitante consulta por los cursos que se darán en el contexto de  Almacenes de Chile.</t>
  </si>
  <si>
    <t>Se ha solicitado el certificado de Vigencia para el Gremio  ASOCIACIÓN GREMIAL BACALADEROS DEL MAULE A.G. - BAMAULE A.G. 4406 Con su directorio.  Por medio del portal Id proceso 183974 y 183976 que se suponia respuesta al 29-03-2022, se realizo la accion de pedir antecedentes telefónicamente casi todos los días de la semana pasada. supuestamente e habia enviado por email dicho certificado, cosa que jamas llego.   al ingresar a verificar los datos me encuentro que no esta nada hecho.  NOS URGE dicho Certificado, porque tenemos una rendicion de cuenta a INDESPA, y no podemos contratar el servicio de Internet del proyecto Conecta Caleta. y si no se entrega tenemos que devolver los fondos adjudicados. La cuenta corriente del Gremio no podemos usar los fondos porque no figura la personalidad juridica. y en definitiva no se puede hacer  nada sin este documento esencial.</t>
  </si>
  <si>
    <t>GAA La usuaria solicita copia actualizada de certificado de vigencia  de la Asociación Gremial Feria Libre de Melipilla.</t>
  </si>
  <si>
    <t>SOLICITA CERTIFICADO DE VIGENCIA ACTUALIZADO DE ASOCIACIÓN NACIONAL DE EXONERADOS POLÍTICOS EX DIRIGENTES SINDICALES DE LA CENTRAL ÚNICA DE TRABAJADORES, CONFEDERACIONES, FEDERACIÓN Y SINDICATOS A.G.</t>
  </si>
  <si>
    <t>He realizado solicitudes de apoyo para saber procedimiento que me permita obtener certificado para migrar una empresa del sistema de Tu empresa en un día hacia el sistema antiguo de registro en Comercio del Conservador de Bienes Raíces.  Se me informa que debo realizar nueva solicitud de apoyo enviando información de razón del cambio, datos de empresa y socios. He realizado estas solicitudes de apoyo enviando la información requerida, sin embargo me llega esta respuesta: "Junto con saludar, le informamos que deberá ingresar una nueva solicitud de apoyo (ésta se cerrará) en http://osticket.economia.cl/open.php?&amp;lang=es_es, escogiendo el tema 1=empresas y sociedades e informando lo siguiente:   1) Motivo por el que desea emigrar al sistema registral tradicional.   2) RUT y Razón Social de la empresa o sociedad que desea emigrar.   3) En caso que la sociedad que se desea emigrar sea una SpA o una S.A. cerrada, debe informar los datos de cada uno de los accionistas:  Nombre completo RUN o RUT Domicilio  Una vez confirmada la información, se le enviará un correo con instrucciones e información importante para la firma del formulario y la emisión del certificado."  Esta información la hemos enviado, pero nuevamente nos llega el mismo correo solicitando un nuevo requerimiento y que enviemos la misma información. Que solución me puedan dar al respecto? saludos cordiales</t>
  </si>
  <si>
    <t>Solicita instrucciones para reactivar ASOCIACIÓN GREMIAL DE COMERCIANTES DE LA FERIA LIBRE N° 1 DE QUILICURA</t>
  </si>
  <si>
    <t>Solicita copia de último listado de socios presentado a DAES, de ASOCIACIÓN GREMIAL DE COMERCIANTES DE LA FERIA LIBRE N° 1 DE QUILICURA</t>
  </si>
  <si>
    <t>GAA El usuario, subdirector de programas y proyectos de la agencia de sustentabilidad solicita nómina de todos los seremis de economía a lo largo de Chile.</t>
  </si>
  <si>
    <t>GAA La usuaria, socia de la Cooperativa de Servicios de Agua Potable y Alcantarillado Santa Olga. Los Aromos Ltda., (4431) consulta por la actualización del directorio.</t>
  </si>
  <si>
    <t>GAA El solicitante refiere que junto a un grupo de personas compraran un terreno para construir sus casas. Consulta cuales son los requisitos para constituir una cooperativa y hacer la compra como tal.</t>
  </si>
  <si>
    <t>Consulta por respuesta a solicitud de COOPERATIVA CERRADA DE VIVIENDA ALTO MIRADOR</t>
  </si>
  <si>
    <t>Solicita información para constitución de cooperativa</t>
  </si>
  <si>
    <t>consulta si cooperativa conavicoop existe por que solicito un crédito y le solicitan 280.000 para gastos que debe depositar en una cuenta de una persona natural, antes de entregar el crédito</t>
  </si>
  <si>
    <t>consulta por migración empresa al sistema tradicional</t>
  </si>
  <si>
    <t>Solicita certificado de vigencia de ASOCIACIÓN GREMIAL DE COMERCIANTES DE LA FERIA LIBRE N° 1 DE QUILICURA</t>
  </si>
  <si>
    <t>JSA Solicita información sobre actualización de directorio.</t>
  </si>
  <si>
    <t>JSA  Solicita información para actualizar directorio y hacer envió de la documentación a la División de Asociatividad y Cooperativas.</t>
  </si>
  <si>
    <t>consulta por presentación ingresada</t>
  </si>
  <si>
    <t>JSA Solicita constitución y certificado de vigencia de la empresa FUENTE DE SODA DEINA QUINTANA LOPEZ E.I.R.L.</t>
  </si>
  <si>
    <t>El usuario ingresa antecedentes de constitución de la Cooperativa Campesina Provincial Agrofrutícola Rauco Limitada.</t>
  </si>
  <si>
    <t>La usuaria presidenta de la Cooperativa Campesina y Comercial Mimbrales consulta procedimiento o algún manual  para el ingreso de nuevos socios.</t>
  </si>
  <si>
    <t>Como algun poder recibir  apoyo a mis proyectos presentados en corfo y sercotec</t>
  </si>
  <si>
    <t>Consulta si puede modificar nombre de empresa</t>
  </si>
  <si>
    <t>Consulta por actualización de certificado de vigencia de  CERTIFICADORES NACIONALES DE TRANSPORTE VERTICAL ASOCIACION GREMIAL - CENTRAVE A.G.</t>
  </si>
  <si>
    <t>consulta como solicitar reunión de división de empresa menor tamaño</t>
  </si>
  <si>
    <t>Consulta por ingreso de documentación de ASOCIACION GREMIAL DE PLANTAS DE REVISION TECNICAS - PRT A.G.</t>
  </si>
  <si>
    <t>consulta por oficio enviado por correo AG</t>
  </si>
  <si>
    <t>consulta si documentación fue decepciona</t>
  </si>
  <si>
    <t>Ingresa documentación contable de COOPERATIVA DE SERVICIO Y PRESTAMO IDIEM UNIVERSIDAD DE CHILE LTDA</t>
  </si>
  <si>
    <t>consulta si solicitud de emigración puede quedar sin efecto rut 77151488-k</t>
  </si>
  <si>
    <t>Estimados: Junto con saludar, se adjunta carta reclamo al Ministro de Economía, Fomento y Turismo y a la División de Asociatividad y Cooperativas para su conocimiento y pronta respuesta. Quedo atenta.</t>
  </si>
  <si>
    <t>Al Departamento de Cooperativas, Por intermedio del presente vengo en interponer un reclamo por la falta de respuesta a presentaciones echas al mismo departamento por mi persona a nombre de una Cooperativa, en los términos que indica la documentación adjuntada. Solicito se me certifique recepción del presente reclamo vía correo electrónico</t>
  </si>
  <si>
    <t>consulta por ingreso pendiente y consultas de funcionamiento</t>
  </si>
  <si>
    <t>JSA Solicita copia de documento solicitado a través del portal de trasparencia.</t>
  </si>
  <si>
    <t>consulta por constitución de agrupación de médicos de la clínica alemana de Valdivia AG</t>
  </si>
  <si>
    <t>consulta por constitución presentada de COOP. CAMPESINA PROVINCIAL AGROFRUTICOLA RAUCOLTDA.</t>
  </si>
  <si>
    <t>Consulta por ingreso de documentación de ASOCIACION GREMIAL CAMARA DE COMERCIO DE CHAÑARAL</t>
  </si>
  <si>
    <t>Funcionaria de PDI CHILLAN consulta por existencia de Cooperativa COOP CRETAL Avda. Andrés Bello 268 Las Condes</t>
  </si>
  <si>
    <t>NO RESPONDEN LOS TELEFONOS , IMPOSIBLE COMUNICARSE</t>
  </si>
  <si>
    <t>GPT Consulta por trámite de migración de empresa creada en sistema simplificado a sistema  tradicional</t>
  </si>
  <si>
    <t>JSA Solicita constitución y certificado de la empresa SOCIEDAD CUNCUMEN SpA</t>
  </si>
  <si>
    <t>Consulta por ingreso de documentación de ASOCIACION GREMIAL PROFESIONALES DE RIO</t>
  </si>
  <si>
    <t>consulta por actualización de antecedentes por modificación de estatutos</t>
  </si>
  <si>
    <t>Solicita información para  cancelación de asociación gremial</t>
  </si>
  <si>
    <t>Consulta por trámite de disolución de empresa E.I.R.L. por fallecimiento</t>
  </si>
  <si>
    <t>buen dia. Soy socia de la asociacion gremial de taxis colectivos linea 4 de Arica PJ 758. Hicimos la consulta el 27/04 por recomendacion de la Sra Rossana de la seremia aqui en Arica. Nos comunicamos con el Sr. Javier Vargas al DAES en Stgo el mismo dia quien nos explico en forma verbal nuestra inquietud pero le indicamos que necesitabamos por escrito, debido al contexto del asunto. Explico: somos una agrupacion gremial sin fines de lucro, y tenemos en nuestros estatutos como entidad benefactora al CREE, ya que contamos con una propiedad construida. Hace poco tenemos un presidente nuevo el que nos llamo a reuniòn este 30/04 para votar por un "cambio de personalidad juridica" . crear un sindicato con fines de lucro llamado Linea 4 al que se le haria el traspaso de este inmueble- Por el conocimiento que tenemos. esto de cambiar a la entidad benefactora no se puede hacer y constituiria un delito. Por esto es que, como socios respetuosos de las leyes, quisieramos por escrito lo que dice la ley y pedimos respuestas a lo sgte;    1.- ¿Se puede cambiar al benefactor ya definido por muchos años en los estatutos, modificando los estatutos??   2.- ¿Hay alguna manera legal de cambiar de razôn social sin perder este bien inmueble??  Agradeceriamos lo antes posible la respuesta, ya que segun lo indicado por este presidente, un abogado particular que el ya habrìa consultado, le habrìa dicho que si se podìa hacer y que el costo seria de alrededor de 7 millones de pesos. Fvr enviar respuesta al correo antes mencionado y "no" a la linea para no alertar a este Sr. quien al parecer  nos podria traer problemas. atentamente</t>
  </si>
  <si>
    <t>JSA Solicita consultar modificación de su empresa.</t>
  </si>
  <si>
    <t>consulta como presentar reclamo contra AG</t>
  </si>
  <si>
    <t>consulta si ingreso presentación enviada por correo</t>
  </si>
  <si>
    <t>Ingresa constancia de lo sucedido en reunión de COOPERATIVA CERRADA DE VIVIENDA ALTO MIRADOR LIMITADA</t>
  </si>
  <si>
    <t>Consulta por actualización de certificado de vigencia de ASOCIACIÓN GREMIAL CHILENA DEL VIDRIO Y ALUMINIO - ACHIVAL A.G.</t>
  </si>
  <si>
    <t>consultas por empresa en un dia</t>
  </si>
  <si>
    <t>Hola, junto con saludar, vengo a consultar por el estado de tramitación de 'solicitud invalidación de Resolución Folio RMEX202100101, del Ministerio de Economía, de fecha 20 de septiembre de 2021' presentada por Salmones Blumar S.A. en noviembre de 2021.  De antemano, muchas gracias.</t>
  </si>
  <si>
    <t>bns dias Tengo algunas dudas que quisiera que Uds. me ayudaran a disipar: primero: saber si una asociacion gremial  puede ser  "CON y SIN" fines de lucro ??  segundo: una asociacion gremial sin fines de lucro que posee un bien raìz puede venderlo sin tener que disolver la asociacion??  atte</t>
  </si>
  <si>
    <t>JSA Solicita hacer envió de documentos de la cooperativa COOPERATIVA DE SERVICIO DE ABASTECIMIENTO DE AGUA POTABLE ALCANTARILLADO Y SANEAMIENTO AMBIENTAL DE LA COMUNIDAD DE SARMIENTO.</t>
  </si>
  <si>
    <t>consulta por presentación de PETICION DE INVALIDACION RMEX202100101, VGCABOGADOS. ID42879</t>
  </si>
  <si>
    <t>Consulta por trámite de modificación de estatutos de ASOCIACIÓN GREMIAL DE PEQUEÑOS AGRICULTORES PROVINCIAL DE CHILOE - A.P.A.CH. A.G.</t>
  </si>
  <si>
    <t>consulta por funcionamiento empresa</t>
  </si>
  <si>
    <t>consulta por ingreso pendiente coop</t>
  </si>
  <si>
    <t>presentación de antecedentes constitución de cooperativa campesina provincial agrofruticola y lácteos la cascada limitada</t>
  </si>
  <si>
    <t>presenta antecedente de ASOCIACION GREMIAL NACIONAL DE PROFESORAS Y PROFESORES JUBILADOS - ANAPROJ A.G.</t>
  </si>
  <si>
    <t>Por medio de la presente  y junto con saludar, vengo en consultar y en subsidio reiterar, el requerimiento de corrección de oficio de Certificado de vigencia N°664721, emitido el 1 de febrero de 2022,  realizado por el Colegio de Arquitectos de Chile A.G. el cual fue ingresado al Ministerio mediante correo a la oficina de partes con fecha 18 de marzo de 2022.</t>
  </si>
  <si>
    <t>Buen día,  En mi calidad de Tesorero de la Asociación Gremial de PyMEs del Centro de Iquique, me permito distraer su atención puesto que los certificados de Directorio que hemos solicitado aparecen con un error en los apellidos de nuestro Presidente. En donde debiera decir "Abraham Inostroza RIVAS" dice "Abraham Inostroza PIÑONES" lo que nos ha impedido -entre otros trámites- aperturar cuenta bancaria. Adjunto envío acta constitutiva de nuestra Asociación Gremial y Cédula de Identidad de don Abraham. Solicito encaredicamente pueda dar pronta solución a este problema. Gracias.</t>
  </si>
  <si>
    <t>Consulta por trámite registro de marca</t>
  </si>
  <si>
    <t>El solicitante, usuario de Registro empresas y sociedades hace el siguiente requerimiento: 1.-Certificado de estatutos</t>
  </si>
  <si>
    <t>La solicitante, abogada de la A.G. Foro de Comunicación Corporativa Organizaciones A.G., Focco. A.G.- Dircom Chile consulta por activación de la organización cuya última comunicación con daes fue el año 2020.</t>
  </si>
  <si>
    <t>consulta por correo electrónico para enviar información al ministro de economía</t>
  </si>
  <si>
    <t>Necesito emprender soy coordinadora de un gremio y necesitamos reactivarmos</t>
  </si>
  <si>
    <t>Le aconsejo que me tomen en cuenta mi mensaje, yo cesar perez olea vivo en la sexta region y soy mirandino, vivo en lo miranda comuna de doñihue y soy dueño del mejor taller desabolladura y pintura teller FLASH . Todo trabajador en mi taller tiene que ser bueno para la talla y pal hueveo porque me estreso y me achakan los lokitos que andan piolita como el de la cara manchada de lo miranda que se tiene que masturbarse porque ninguna mujer quiere a un lokito con una mancha lunar en la cara el mancha se le dice en lo miranda porque tiene una mancha en la cara, yo puedo gueviar al que yo quiera porque estoy bajo fianza de la alcaldesa paula ponce mi alcaldesa me autoriza mi taller y a tener sexo con pendejas de 18 años , pago el momento y lo meto muy bien y eso se lo recomiendo a muchos hombres de chile y se los recomiendo a muchos policias que andan necesitados de tener sexo con mujeres muy jovenes, ustedes son unos cagüineros del gobierno que nunca le han trabajado un dia a nadie y ganan millones de pesos igual que el cara manchada que no tiene cque comer y ninguna mujer lo necesira porque es un gueon muy pobre y con la cara manchada ..DIGANLE A DON CRISTOFER  LAGAÑA EL PIRATA DE LO MIRANDA PORQUE TIENE LA CARA MANCHADA ANDA A PASEARTE PIRATA PAJERO PAJERO QUE TENI QUE TAPARTE CON LA MASCARILLA LA CARA MANCHADA..HAJAHAJAJJJA...EL PIRATA CARAMANCHADA DE LO MIRANDA</t>
  </si>
  <si>
    <t>Hola buenas quisiera saber si me pueden firmar el seguro de cesantia ya que no tengo el tiempo suficiente para acercarme a la sucursal espero su respuesta de antemano muchas gracias.</t>
  </si>
  <si>
    <t>Junto con saludar, informamos a usted las solicitudes de información de documentos  se solicitan a través del portal de transparencia, indicando la organización y documentos que se requieren https://www.portaltransparencia.cl/PortalPdT/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</si>
  <si>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</si>
  <si>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ID52134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</si>
  <si>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ID52138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</si>
  <si>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En atención a su trámite realizado el día  01 de  abril 2022 en nuestras Oficinas SIAC (Sistema Integral de Información y Atención Ciudadana) del Ministerio de Economía, Fomento y Turismo, le informo que fue ingresado con el  ID 52146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</si>
  <si>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cooperativa se encuentra en proceso de revisión legal y en los próximos días saldrá un oficio dirigido al correo electrónico de la persona que realizo la presentación.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</si>
  <si>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hago entrega de los email y teléfonos de los capacitadores de Fomento productivo.  Ante cualquier duda o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</si>
  <si>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Los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</si>
  <si>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con su consulta, le informamos que fue comunicado vía telefónica con Maria José Llanquileo de la Unidad de Registro de Empresa y Sociedades.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</si>
  <si>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le comento que por el momento la División no puede emitir certificados de vigencia o pronunciamientos formales, debido a que nos encontramos a la espera de la toma de razón por parte de Contraloría General de la República, por el cambio de autoridades.   Atentamente,  División de Asociatividad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</si>
  <si>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con el numero de ingreso: 52137,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</si>
  <si>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con el numero de ingreso:48481, para su tramitación y posterior respuesta. Finalmente, en relación con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</si>
  <si>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Los encargados del área de fomento y capacitación de DAES son Carmen Cavieres, 224733452, ccavieres@economia.cl y Cristian Perez, 224733833, cperez@economia.cl a los cuales puede explicar el tipo de asociación gremial que está formando.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Se recomienda Ver la página web https://asociatividad.economia.cl/  Ante cualquier duda o dificultad no dude en contactarnos a los siguientes números telefónicos 224733860-224733461-224733785. Gregoria Pérez Torres Sistema Integral de Información y Atención Ciudadana (Siac) Subsecretaría de Economía y Empresas de Menor Tamaño https://www.economia.gob.cl https://siacciudadano.economia.cl</t>
  </si>
  <si>
    <t>Junto con saludar, informamos a usted que es posible que una asociación gremial necesite modificar sus estatutos para adecuarlos a la realidad de su funcionamiento. Las exigencias para realizar lo anterior, van a depender de lo estipulado en los mismos para tratar estas materias. Dichas modificaciones, deben ser informadas al Ministerio de Economía, en un plazo de 60 días hábiles de realizada la respectiva asamblea de socios/as que así lo acuerda, el Ministerio cuenta con 90 días hábiles de plazo para generar observaciones. En caso de que las observaciones antes señaladas fueran formuladas, la entidad dispondrá de un plazo de 60 días para subsanarlas, en caso que no hiciere lo anterior, dicha modificación no será registrada. Es necesario mencionar que no será registrada la modificación que se entregue fuera del plazo de 60 días contados desde su aprobación.  Le indico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PEREZ TORRES Sistema Integral de Información y Atención Ciudadana (Siac) Subsecretaría de Economía y Empresas de Menor Tamaño https://www.economia.gob.cl https://siacciudadano.economia.cl</t>
  </si>
  <si>
    <t>Junto con saludarle y en respuesta a su reclamo en la que nos indica lo siguiente:  El día 31 de marzo de 2022 compré a una empresa, a través de un sitio llamado firma.cl, una firma electrónica avanzada, basándome en que es "avalada" por su Ministerio, según el mismo sitio web. Pagué más de 80 mil pesos y jamás tuve respuesta, ni activaron la firma electrónica. Llamo a los teléfonos y envío correos, pero no responden. Aparte del trámite que haré en Sernac, me dirijo a ustedes porque trabajan, según dicen, avalados por ustedes, especialmente con el Registro Empresa en un Día, para que adopten las medidas pertinentes. Muchas gracias. Rodrigo Torres Jurado, abogado  Informamos que hemos enviado su reclamo a nuestros contactos en E-sing, que es la empresa dueña de firma.cl. Puede realizar un reclamo directamente al correo registrodeempresas@firma.cl y copiando a la supervisora del área de clientes, al correo slaguna@esing-la.com o bien llamar al fono 224331501.  En caso de no lograr una respuesta, por favor contáctenos nuevamente.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</si>
  <si>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En cuanto a los ingresos referidos por usted, le informo que revisado el sistema, éste no arroja resultados de ingresos salvo la constitución y un posterior oficio emanado de daes.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</si>
  <si>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lo conversado vía telefónica, envió enlace para realizar consulta virtual a través de la plataforma del Ministerio de economía Fomento y Turismo,  Sistema Integral de Información y Atención Ciudadana (SIAC).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</si>
  <si>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</si>
  <si>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Se confirma que la sociedad consultada se encuentra registrada y vigente en nuestros registros.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</si>
  <si>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</si>
  <si>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comento que la fecha de realización así, como las formalidades de convocatoria están establecidas en el estatuto de su cooperativa, sin embargo, la ley indica que las juntas generales deben realizarse antes del primer semestre de cada año.  Atentamente, División de Asociatividad Sistema Integral de Información y Atención Ciudadana (SIAC). Subsecretaría de Economía y Empresas de Menor Tamaño.  https://www.economia.gob.cl https://siacciudadano.economia.cl</t>
  </si>
  <si>
    <t>Junto con saludarle y en respuesta a su reclamo en la que nos indica lo siguiente:  Presento error al momento de querer registrar los socios y sus respectivos datos: La validación de Run del Registro Civil no se encuentra disponible. Favor intente más tarde. que puedo hacer?  Sugerimos enviar los datos de los usuarios que no es posible agregar, para poder realizar una prueba interna y/o enviar al Registro Civil según corresponda.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</si>
  <si>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saludarle y en respuesta a su consulta en la que nos indica lo siguiente:  Tengo una institución académica de estilistas profesionales hace 6 años como poder acreditar  Informamos que la Entidad Acreditadora tiene como objeto:   •Acreditar a los prestadores del servicio de certificación de firma electrónica. •Llevar el Registro de los prestadores acreditados de servicio de certificación de firma electrónica. •Ejercer la facultad inspectora sobre prestadores acreditados de servicio de certificación de firma electrónica. •Iniciar el procedimiento para la elaboración y fijación de normas técnicas sobre documentos electrónicos, firma electrónica y servicios de certificación de dicha firma. •Informar y resolver consultas de otras entidades públicas y privadas, gestionar acuerdos, que digan relación con el uso de documentos electrónicos, firma electrónica y servicios de certificación de dicha firma en las materias que sean de la competencia de esta Subsecretaría. •Ser la contraparte técnica de los contratos que se suscriban en el marco de las labores que le competen. •Todas aquellas que le encomiende, el Subsecretario de Economía y Empresas de Menor Tamaño, necesarias para el cumplimiento de los fines de la Entidad Acreditadora.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</si>
  <si>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le comento que el certificado debes ser descargado por los mismos participantes del diplomado en la pestaña final de su moodle.   Atentamente, División de Asociatividad Sistema Integral de Información y Atención Ciudadana (SIAC). Subsecretaría de Economía y Empresas de Menor Tamaño.  https://www.economia.gob.cl https://siacciudadano.economia.cl</t>
  </si>
  <si>
    <t>Junto con saludarle y en respuesta a su consulta en la que nos indica lo siguiente:  Estimados. Necesito obtener un "Certificado Digital para Migración otorgado por el portal www.tuempresaenundia.cl", según me indica el Conservador de Bienes Raíces de Santiago para la " Migración desde "Empresa en un día" al Registro de Comercio". La página web de vuestro Ministerio, me lleva a obtener dicho certificado en la página de Empresa En Un Día, pero sólo en la operación contraria: de sistema General al Simplificado, pero Necesito el certificado para poder pasar una "Empresa en un día" (nacida en este régimen) al Régimen General que lleva el Registro de Comercio. ¿Cómo lo obtengo? Gracias. Saludos. Paulina Ramos Vega, abogado.  Informamos que deberá ingresar una solicitud de apoyo en http://osticket.economia.cl/open.php?&amp;lang=es_es, escogiendo el tema 1=empresas y sociedades e informando lo siguiente:  1) Motivo por el que desea emigrar al sistema registral tradicional. 2) RUT y Razón Social de la empresa o sociedad que desea emigrar. 3) En caso que la sociedad que se desea emigrar sea una SpA o una S.A. cerrada, debe informar los datos de cada uno de los accionistas:  Nombre completo RUN o RUT Domicilio  Una vez confirmada la información, se le enviará un correo con instrucciones e información importante para la firma del formulario y la emisión del certificado.  Importante: Una vez emitido el certificado, tiene 30 días para acudir al conservador de bienes raíces (registro de comercio) a realizar la inscripción correspondiente y al diario oficial para realizar la publicación.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</si>
  <si>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y a fin de poder entregar un pronunciamiento respecto de lo descrito, es necesario que realice un ingreso formal ya sea a través de oficina de partes del Ministerio en Santiago, a través de seremi de economía regionales, o través del mail oficinadepartesgd@economia.cl, dirigiendo la carta o mail a don Cristóbal Navarro, jefe División de Asociatividad y Cooperativas.  Atentamente, División de Asociatividad Sistema Integral de Información y Atención Ciudadana (SIAC). Subsecretaría de Economía y Empresas de Menor Tamaño.  https://www.economia.gob.cl https://siacciudadano.economia.cl</t>
  </si>
  <si>
    <t>Junto con saludar, le comento que a través de nuestra Área de Comunicaciones se solicitó revisar el sitio que usted señala y procedieron a retirar el texto de prueba. Muchas gracias por su observación. Atentamente,           Gabinete ministro          Sistema Integral de Información y Atención Ciudadana (SIAC)        https://www.economia.gob.cl/       https://siacciudadano.economia.cl/</t>
  </si>
  <si>
    <t>Junto con saludar, en relación a su consulta se le comunica que en el caso de reformar los estatutos sociales de la ASOCIACION GREMIAL BARRIO COMERCIAL PORVENIR deberán hacerlo de acuerdo al DL 2757; sin embargo ustedes podrán integrar lo que los socios acuerden para su respectiva asociación gremial; en el caso de cualquier duda por favor comunicarse con el Abogado Pablo Cartagena al correo pcartagena@economia.cl  Atentamente,  División de Asociatividad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</si>
  <si>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</si>
  <si>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</si>
  <si>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relacion a su consulta se le comunica que la ultima modificación del DL 2757 fue en el 08 de enero de 2018 y esta se encuentra actualizada en el sitio web https://asociatividad.economia.cl/ en el caso que cuenten con alguna duda relacionada, adjunto DL 2757 vigente con sus respectivas modificaciones.  Atentamente,    División de Asociatividad    Sistema Integral de Información y Atención Ciudadana (SIAC).    Subsecretaría de Economía y Empresas de Menor Tamaño.     https://www.economia.gob.cl    https://siacciudadano.economia.cl</t>
  </si>
  <si>
    <t>Junto con saludar, informamos a usted que este requerimiento ha quedado ingresado bajo plataforma de Solicitudes de Acceso a la Información Pública (transparencia pasiva)-Ley 20.289. -  la respuesta tiene un plazo máximo de 20 días hábiles.  Sin embargo, éste podría ser prorrogado por otros 10  días, en casos justificados.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</si>
  <si>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en lo cual le darán prioridad a la brevedad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</si>
  <si>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los conversado vía telefónica, le informamos que los antecedentes ingresado a la División de Asociatividad y Cooperativas, se encuentran en revisión en el área de registro para su tramitación y posterior respuesta. Es necesario que la Asociación Gremial mantenga actualizado su directorio, esto es, que se renueven los cargos de acuerdo a lo que establecen los estatutos. Se deberán designar de manera nominativa todos los cargos del directorio ya que la División no cuenta con la facultad de asignar los cargos. De lo ocurrido en la respectiva asamblea de renovación del directorio, de las votaciones y del cumplimiento de las formalidades exigidas en los estatutos para estos efectos, se deberá dejar constancia en el acta. Tanto el acta de la asamblea que renovó la directiva, como los demás antecedentes que sirvan para acreditar el cumplimiento de las formalidades estatutarias, deberán ser remitidas al Ministerio de Economía, Fomento y Turismo para que éste proceda al registro del nuevo directorio.de dicha Asociación Gremial, los antecedentes que deben presentar a la División de Asociatividad una vez realizada la asamblea son los siguientes:  -copia de citación   -copia medio de verificación  -copia acta de elección y aprobación de balance   -copia listado de asistencia   -copia acta designación de cargos (nuevo directorio).  -copia listado de socios actualizados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</si>
  <si>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Su presentación fue ingresada con el número ID52261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</si>
  <si>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puede hacer ingreso formal  de los documentos dirigido a Jefe de DAES, don Cristóbal Navarro Marshall. Tienen un oficio pendiente de respuesta. Adjunto documento. Los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</si>
  <si>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comento que por el momento la División no puede emitir certificados de vigencia o pronunciamientos formales, debido a que nos encontramos a la espera de la toma de razón por parte de Contraloría General de la República, por el cambio de autoridades.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</si>
  <si>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En atención a su trámite realizado el día  04 de  abril 2022 en nuestras Oficinas SIAC (Sistema Integral de Información y Atención Ciudadana) del Ministerio de Economía, Fomento y Turismo, le informo que fue ingresado con el  ID 52263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</si>
  <si>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</si>
  <si>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comento que por el momento la División de Asociatividad y Economía Social no puede emitir certificados de vigencia o pronunciamientos formales, debido a que nos encontramos a la espera de la toma de razón por parte de Contraloría General de la República, por el cambio de autoridades.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</si>
  <si>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En atención a su consulta realizada el día 04 de abril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</si>
  <si>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comercio respectivo, el extracto de ésta publicarlo en el diario oficial. Posteriormente se presentan todos estos documentos en el Ministerio de Economía para su inscripción y revisión legal.  Los encargados del área de fomento y capacitación de DAES son Carmen Cavieres, 224733452, ccavieres@economia.cl y Cristian Pérez,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</si>
  <si>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a su consulta, se le comunica que deberá comunicarse con la Secretaria del Jefe de la División de Asociatividad, don Cristóbal Navarro para tratar con temas relacionados con la Jefatura. Por favor comunicarse con la Secretaria Georgina Figueroa a través del correo gfigueroa@economia.cl  Atentamente,   División de Asociatividad   Sistema Integral de Información y Atención Ciudadana (SIAC).   Subsecretaría de Economía y Empresas de Menor Tamaño.    https://www.economia.gob.cl   https://siacciudadano.economia.cl</t>
  </si>
  <si>
    <t>Junto con saludarle y en respuesta a su consulta en la que nos indica lo siguiente:  necesito registrarme en empresa en un dia pero aparezco como usuario registrado, y no me llega al correo el link para activar la cuenta Informamos que hemos desbloqueado su usuario y reestablecido su contraseña.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</si>
  <si>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y de acuerdo a su solicitud de información de calendarización de entrega de documentos para cooperativas le entrego los datos de contacto de los funcionarios de capacitación del área de cooperativas.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</si>
  <si>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En atención a su trámite realizado el día  04 de  abril 2022 en nuestras Oficinas SIAC (Sistema Integral de Información y Atención Ciudadana) del Ministerio de Economía, Fomento y Turismo, le informo que fue ingresado con el  ID 52304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</si>
  <si>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</si>
  <si>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con el número de ingreso:51064,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</si>
  <si>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contable-Registro de la división con el número de ingreso: 49427, para sus tramitación y posterior respuesta.  Finalmente,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</si>
  <si>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comento que por el momento la División de Asociatividad y Economía Social no puede emitir certificados de vigencia o pronunciamientos formales, debido a que nos encontramos a la espera de la toma de razón por parte de Contraloría General de la República, por el cambio de autoridades.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</si>
  <si>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y de acuerdo a lo solicitado por usted se hace entrega del extracto. Recuerde ir a publicar al diario oficial dentro del plazo legal de 60 días contados desde el día de constitución.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</si>
  <si>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su solicitud se busca en internet, comprobando que no existe en la actualidad información de dicha inmobiliaria. Sumado a lo anterior no tiene comprobante alguno que respalde su participación en la compra del terreno aludido. Respecto a ayuda económica le informo que el Ministerio no entrega bonos/ subsidios de ninguna clase. Respecto de la postulación de su pareja  a subsidio para una casa le recomiendo dirigirse al Serviu Metropolitano ubicado en calle Arturo Prat 80 para recibir las instrucciones que le permita acceder a dicho beneficio. Las postulaciones se realizan por internet o puede reservar hora (fono:6009011111)  para realizar los trámites en forma presencial desde las 09:30 a las 14:00 horas. Esperando que ésta información sea de utilidad para usted.  Atentamente,  Gemita Ampuero  Alegría Sistema integral de Información y Atención Ciudadana (Siac)  Subsecretaría de Economía y Empresas de Menor Tamaño. https://www.economia.gob.cl/ https://siacciudadano.economia.cl/</t>
  </si>
  <si>
    <t>Junto con saludar y de acuerdo a su solicitud se pide a través de Transparencia una copia de los estatutos y del acta de constitución. Estos documentos estarán disponibles el 04/05/2022.  Atentamente,  Gemita Ampuero  Alegría Sistema integral de Información y Atención Ciudadana (Siac)  Subsecretaría de Economía y Empresas de Menor Tamaño. https://www.economia.gob.cl/ https://siacciudadano.economia.cl/</t>
  </si>
  <si>
    <t>Junto con saludar, se comunica  directamente con una ejecutiva de atención de registro empresas dado que la página estuvo con intermitencias en su conexión en el curso de la tarde.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</si>
  <si>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el número se agrega a su extracto desde el área de registro de Asociatividad junto con la firma y el timbre correspondiente cuyo plazo de respuesta es de 10 días hábiles. No obstante en éste caso se le hará llegar a la brevedad posible.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</si>
  <si>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Se envía certificado solicitado, se informa que ya se encuentra disponible la opción de solicitar certificados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</si>
  <si>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puede solicitar la reactivación de la cooperativa. Se adjunta instructivo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</si>
  <si>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envía certificado solicitado, se informa que ya se encuentra disponible la opción de solicitar certificados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</si>
  <si>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indica como obtener certificado,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</si>
  <si>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</si>
  <si>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que debe informar balance de los tres últimos meses.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</si>
  <si>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relacion a su consulta, se le comunica que deberá hacer el ingreso de reclamo formal de la solicitud, a través de carta dirigida al Jefe de la División de Asociatividad, don Cristóbal Navarro,  a través del sitio web de la División de Asociatividad https://asociatividad.economia.cl/  De lo contrario a través del correo de la oficina de partes oficinadepartesgd@economia.cl  Atentamente,    División de Asociatividad    Sistema Integral de Información y Atención Ciudadana (SIAC).    Subsecretaría de Economía y Empresas de Menor Tamaño.     https://www.economia.gob.cl    https://siacciudadano.economia.cl</t>
  </si>
  <si>
    <t>En atención a su trámite realizado el día  05 de  ABRIL 2022 en nuestras Oficinas SIAC (Sistema Integral de Información y Atención Ciudadana) del Ministerio de Economía, Fomento y Turismo, le informo que fue ingresado con el  ID 52329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</si>
  <si>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 Luis,  Junto con saludar, en relacion a su consulta sobre el ingreso 182811 de la ASOCIACIÓN GREMIAL FERIA LIBRE DE MELIPILLA se le dará prioridad y pronta respuesta por parte del equipo registro.  Atentamente,    División de Asociatividad    Sistema Integral de Información y Atención Ciudadana (SIAC).    Subsecretaría de Economía y Empresas de Menor Tamaño.     https://www.economia.gob.cl    https://siacciudadano.economia.cl</t>
  </si>
  <si>
    <t>En atención a su trámite realizado el día  05 de  ABRIL 2022 en nuestras Oficinas SIAC (Sistema Integral de Información y Atención Ciudadana) del Ministerio de Economía, Fomento y Turismo, le informo que fue ingresado con el  ID 52350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</si>
  <si>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Pérez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</si>
  <si>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</si>
  <si>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para que su consulta sea respondida a cabalidad lo derivo con los encargados de capacitación quienes responderán todas sus dudas.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</si>
  <si>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Las solicitudes de copias de documentos de AG se solicitan a través del portal de transparencia, indicando la organización y documentos que se requieren https://www.portaltransparencia.cl/PortalPdT/ingreso-sai-v2?idOrg=999 Su solicitud quedo registradas con el numero AH001T0006005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</si>
  <si>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vía telefónica, le informamos que fue comunicado vía telefónica con Solange Torres de la Unidad de Registro de Empresa y Sociedades.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</si>
  <si>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relación con su consulta, le informamos que debe solicitar copia de acta, listado de socios y balances, través del portal de transparencia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</si>
  <si>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entrego el correo electrónico de los encargados de capacitación quienes podrán responder todas sus consultas. Cristián Pérez cperez@economia.cl y Carmen Cavieres ccavieres@economia.cl.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</si>
  <si>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Tienen que realizar revisión de los estatutos en lo que se refiere a materia eleccionaria en plazos, quorum, antigüedad de socios para votar, quienes se pueden presentar como candidatos; los reglamentos internos son supletorios a lo que indiquen los estatutos y no pueden contradecir los estatutos o la ley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</si>
  <si>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sobre el proceso 182720 de la ASOCIACIÓN GREMIAL DE COMERCIANTES Y EMPRESARIOS DE LA COMUNA DE SALAMANCA - "ACESA A.G." se dará prioridad por parte del área registro de la División de Asociatividad.  Atentamente,    División de Asociatividad    Sistema Integral de Información y Atención Ciudadana (SIAC).    Subsecretaría de Economía y Empresas de Menor Tamaño.     https://www.economia.gob.cl    https://siacciudadano.economia.cl</t>
  </si>
  <si>
    <t>Junto con saludar, en relacion a su consulta, se le comunica que en el articulo 12 de DL 2757 señala textual que La cotización a las asociaciones gremiales será obligatoria respecto de sus afiliados, en conformidad a sus estatutos. Las cuotas extraordinarias se destinarán a financiar proyectos o actividades previamente determinadas, y serán aprobadas por la asamblea general de socios, mediante voto secreto, con la voluntad de la mayoría absoluta de sus afiliados. Las asociaciones determinarán libremente el sistema de recaudación de las cuotas. señalado lo anterior respecto a temas internos como viáticos y otros estos deberán contemplarse dentro de los estatutos sociales de la asociación gremial y posteriormente reflejados en sus balances.  Atentamente,     División de Asociatividad     Sistema Integral de Información y Atención Ciudadana (SIAC).     Subsecretaría de Economía y Empresas de Menor Tamaño.      https://www.economia.gob.cl     https://siacciudadano.economia.cl</t>
  </si>
  <si>
    <t>Junto con saludar, le informamos que deberá ingresar una nueva solicitud de apoyo (ésta se cerrará) en http://osticket.economia.cl/open.php?&amp;lang=es_es, escogiendo el tema 1=empresas y sociedades e informando lo siguiente:  1) Motivo por el que desea emigrar al sistema registral tradicional. 2) RUT y Razón Social de la empresa o sociedad que desea emigrar. 3) Si la sociedad que desea emigrar es una SpA o una S.A. cerrada.  Debe informar los datos de cada uno de los accionistas:  Nombre completo RUN o RUT Domicilio  Una vez confirmada la información, se le enviará un correo con instrucciones e información importante para la firma del formulario y la emisión del certificado.  Importante: Una vez emitido el certificado, tiene 30 días para acudir al conservador de bienes raíces (registro de comercio) a realizar la inscripción correspondiente y al diario oficial para realizar la publicación.  Saluda atentamente a usted,    Unidad de Registros.    Sistema Integral de Información y Atención Ciudadana (SIAC).    Ministerio de Economía, Fomento y Turismo     https://www.economia.gob.cl</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</si>
  <si>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</si>
  <si>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le informamos que su solicitud ingresada a la División de Asociatividad y Cooperativas se encuentra en la división con el numero de ingreso:51936, en lo cual se notificara a través de correo electrónico día y hora de su citación.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</si>
  <si>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le informamos, para actualizar directorio de hacer envió de la siguiente documentación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</si>
  <si>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</si>
  <si>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Debe  enviar carta formal dirigida a don Cristóbal Navarro Marshall y comunicarse con  secretaria  Sra. Georgina Figueroa al correo gfigueroa@economia.cl o al teléfono (56) 2 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</si>
  <si>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Junto con saludar, de acuerdo con lo conversado, le informamos, para realizar una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-informar directorio o asamblea anual. Finalmente, se adjunta guía de buenas practica para toma de conocimiento (pagina 9-12), y antecedente que debe enviar a la División de Asociatividad y Cooperativas para actualizar directorio.  -copia de citación   -copia medio de verificación  -copia acta de elección y aprobación de balance   -copia listado de asistencia   -copia acta designación de cargos (nuevo directorio).  -copia listado de socios actualizados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</si>
  <si>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</si>
  <si>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a usted que consultado con un integrante de Anfuse confirma que el convenio ya está a disposición de los funcionarios.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</si>
  <si>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a modo de resumen, le podemos comentar que según datos del Servicio Nacional de Aduanas, en el ranking de importaciones de 2021, Rusia fue N°40 con compras por US$ 198.360.402,9 y una participación del 0,23% del total de importaciones. Los productos importados fueron Hulla, Abonos, Vehículos para el transporte de mercancías, Vehículos para el transporte de personas y Cerveza de malta. Sin embargo, para profundizar en el tema, dicho organismo es el encargado de resguardar estos datos, por lo que le recomendamos realizar su consulta a través de los canales de atención ciudadana de dicha institución. https://www.aduana.cl/aduana/site/edic/base/port/inicio.html Fono Contact Center: 6005707040  Atentamente.  División de Empresas de Menor Tamaño.     Sistema integral de Información y Atención Ciudadana (Siac)       Ministerio de Economía, Fomento y Turismo.    https://www.economia.gob.cl/     https://siacciudadano.economia.cl</t>
  </si>
  <si>
    <t>Junto con saludar, en relacion a su consulta, se le comunica deberá hacer ingreso formal de un reclamo hacia la asociación gremial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</si>
  <si>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en relacion a su consulta, se le comunica deberá hacer ingreso formal de un reclamo hacia la asociación gremial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</si>
  <si>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en relacion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</si>
  <si>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Los encargados del área de fomento y capacitación de DAES son Carmen Cavieres, 224733452, ccavieres@economia.cl y Cristian Pérez,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Se recomienda Ver la página web https://asociatividad.economia.cl/ Dirección Santiago: Alameda 1449 torre 2 local 7, metro moneda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</si>
  <si>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En atención a su trámite realizado el día  06 de  ABRIL 2022 en nuestras Oficinas SIAC Sistema Integral de Información y Atención Ciudadana) del Ministerio de Economía, Fomento y Turismo, le informo que fue ingresado con el  ID 52423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</si>
  <si>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En atención a su trámite realizado el día  06 de  ABRIL 2022 en nuestras Oficinas SIAC (Sistema Integral de Información y Atención Ciudadana) del Ministerio de Economía, Fomento y Turismo, le informo que fue ingresado con el  ID 52427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</si>
  <si>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 la división en proceso de la segunda revisión, en lo cual en los próximos días, saldrá un oficio con algunas observaciones que deberán responder a la brevedad.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</si>
  <si>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la división con el número de ingreso: 52431,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</si>
  <si>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relacion a su consulta, se le comunica deberá hacer ingreso formal a través de una carta formal dirigida al Jefe de la División de Asociatividad, don Cristóbal Navarro; por favor hacer el ingreso y adjuntar los antecedentes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</si>
  <si>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informo que debe informar balance por el periodo 2021 o su fracción.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</si>
  <si>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Si ha hecho inicio de actividades, para disolver la empresa o sociedad debes acudir previamente a la oficina del Servicio de Impuestos Internos (SII) correspondiente al domicilio tributario, donde debe realizar la declaración del Término de Giro. Luego de eso, la forma más habitual de disolver la sociedad será que el constituyente o los socios, de común acuerdo, suscriban el formulario de “Disolución”. Hay otras formas de poner término a la sociedad, que dependerán del tipo de empresa o sociedad de que se trate.  Además le informamos la dirección para  registro de empresa es www.registrodeempresasysociedades.cl. la que se encuentra habilitada para el público y con la información necesaria para crear su empresa, en contacto puede hacer sus consultas -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</si>
  <si>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dentro de los plazos establecidos con el numero de ingreso 185614,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</si>
  <si>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se adjunta certificado de vigencia y publicación de la Ley 21.417. Finalmente, informar que los antecedentes ingresados para actualizar el directorio se encuentran en revisión en e área de registro de la división con el numero de ingreso 49427,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</si>
  <si>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relacion a su consulta se le comunica que el ingreso 179117 saldrá con respuesta durante la otra semana por parte del equipo registro de la División de Asociatividad.  Atentamente,       División de Asociatividad  Sistema Integral de Información y Atención Ciudadana (SIAC).       Subsecretaría de Economía y Empresas de Menor Tamaño.        https://www.economia.gob.cl       https://siacciudadano.economia.cl</t>
  </si>
  <si>
    <t>Junto con saludar, informamos a usted Revisado el sistema se puede informar que la organización se encuentra al día sin documentos pendientes, este año les corresponde hacer elecciones.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</si>
  <si>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 le informamos que fue entendido vía telefónica con Solange Torres de la Unidad de Registro de Empresa y Sociedades.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</si>
  <si>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informo que documentación, fue ingresada con fecha 06 de abril 2022  y derivada a DAES, ID  210858, el trámite tiene una duración de 3o días hábiles.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</si>
  <si>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informamos a usted A continuación le presentamos los requisitos, inhabilidades y documentación necesaria para ejercer la actividad de Martillero: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</si>
  <si>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Por los problemas presentados para decepcionar el correo se procede a ser enviada copia desde ccontreras@economia.cl, es confirmada la recepción de este correo por ud.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</si>
  <si>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relacion a su consulta, se le comunica que si bien lo consejeros aprobados a través del ORD.484 26-01-22 se encuentran vigentes a la fecha, también se le sugiere dar respuesta al oficio sobre la Junta General de Socios; sin perjuicio de lo anterior los consejeros aun se encuentran vigentes y esto dependerá además de lo señalado en sus estatutos sociales.  Atentamente, División de Asociatividad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</si>
  <si>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comercio respectivo, el extracto de ésta publicarlo en el diario oficial. Posteriormente se presentan todos estos documentos en el Ministerio de Economía para su inscripción y revisión legal. Los encargados del área de fomento y capacitación de DAES son Carmen Cavieres, 224733452, ccavieres@economia.cl y Cristian Pérez,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</si>
  <si>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saludarle y en respuesta a su consulta en la que nos indica lo siguiente:  Buenas tardes, ? ?Junto con saludar, vengo a solicitar los datos de Grandes, Pequeñas y Medianas empresas inscritas por personas extranjeras que cuenten en sus registros, esto según nacionalidad y ubicación (idealmente incluir también cualquier otro dato de interés, como fecha de inscripción, tipo de entidad, género de la persona y edad). Esto, sin la necesidad de incluir datos personales que vulneren el derecho a los datos privados de las personas e identidades. ? ?Muchas gracias.  Informamos que el Ministerio de Economía, Fomento y Turismo, referidos a nómina de empresas y sociedades registradas bajo el Régimen Simplificado establecido por la Ley 20.659, puede encontrar información sobre la constitución de empresas en:  El Portal de Datos Abiertos del Estado, disponible en https://datos.gob.cl/dataset/registro-de-empresas-y-sociedades  Adicionalmente, se informa que el Ministerio de Economía, Fomento y Turismo, publica informes mensuales de constituciones de empresas y sociedades, con datos agregados, a los que puede acceder desde el siguiente sitio web:  Ministerio de Economía, Fomento y Turismo: https://www.economia.gob.cl/category/estudios-encuestas/registro-de-empresas-y-sociedades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</si>
  <si>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se hace entrega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</si>
  <si>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le informo que los documentos ingresados el día de hoy han sido derivados a Asociatividad para su revisión y respuesta en el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</si>
  <si>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Finalmente, informar que para solicitar copia de los estatutos de un AG,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</si>
  <si>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y a fin de poder entregar un pronunciamiento respecto de lo descrito, es necesario que se ingrese una consulta formal, dirigiendo la carta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</si>
  <si>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</si>
  <si>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el certificado quedo solicitado ID. 188880, fecha entrega el 04 DE MAYO 2022.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</si>
  <si>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que se encuentra en Trámite de constitución, derivada a Area Legal ID 184988 ingresada el 28 de febrero 2022.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</si>
  <si>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relacion a su consulta se le comunica los procesos 183974 y 183976 de la  ASOCIACIÓN GREMIAL BACALADEROS DEL MAULE con numero de registro 4406 serán prioritarios para la persona a cargo de la revisión por parte del equipo registro.  Atentamente, División de Asociatividad Sistema Integral de Información y Atención Ciudadana (SIAC). Subsecretaría de Economía y Empresas de Menor Tamaño. https://www.economia.gob.cl https://siacciudadano.economia.cl</t>
  </si>
  <si>
    <t>Junto con saludar, informamos a usted En atención a su trámite realizado el día  06 de  ABRIL 2022 en nuestras Oficinas SIAC (Sistema Integral de Información y Atención Ciudadana) del Ministerio de Economía, Fomento y Turismo, le informo que fue ingresado con el  ID 52425y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</si>
  <si>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saludarle y en respuesta a su consulta en la que nos indica lo siguiente:  Junto con saludar y deseándoles lo mejor, quisiera solicitar información para la confección de mi tesis. Estoy investigando sobre las PYMES en período de pandemia y me gustaría solicitar los datos con los que es creado el Informe Mensual de Constitución de Empresas y Sociedades. En este, se indica que el registro se crea en base a las empresas y sociedades que completaron constitución y obtuvieron RUT en el SII, pero dicha información no se encuentra disponible o no la he encontrado en la página del Servicio. Agradeciendo de antemano, me despido atentamente.  Informamos que el Ministerio de Economía, Fomento y Turismo, referidos a nómina de empresas y sociedades registradas bajo el Régimen Simplificado establecido por la Ley 20.659, puede encontrar información sobre la constitución de empresas en:  El Portal de Datos Abiertos del Estado, disponible en https://datos.gob.cl/dataset/registro-de-empresas-y-sociedades  Adicionalmente, se informa que el Ministerio de Economía, Fomento y Turismo, publica informes mensuales de constituciones de empresas y sociedades, con datos agregados, a los que puede acceder desde el siguiente sitio web:  Ministerio de Economía, Fomento y Turismo: https://www.economia.gob.cl/category/estudios-encuestas/registro-de-empresas-y-sociedades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</si>
  <si>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en relación a su consulta se le comunica que la prórroga de acuerdo a la prórroga mencionada, esta se cumplirá siempre en cuando nos encontremos en estado de excepción y esta culmino meses anteriores.   Atentamente,       División de Asociatividad  Sistema Integral de Información y Atención Ciudadana (SIAC) Subsecretaría de Economía y Empresas de Menor Tamaño.   https://www.economia.gob.cl   https://siacciudadano.economia.cl</t>
  </si>
  <si>
    <t>Junto con saludar y según lo conversado vía telefónica, le informamos que debe realizar una carta formal dirigida al jefe de la División de Asociatividad y Cooperativas Cristóbal Navarro Marshall, solicitando indicaciones para disolver la cooperativas.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</si>
  <si>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En atención a su trámite realizado el día  07 de  ABRIL 2022 en nuestras Oficinas SIAC (Sistema Integral de Información y Atención Ciudadana) del Ministerio de Economía, Fomento y Turismo, le informo que fue ingresado con el  ID 52558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</si>
  <si>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Sus presentaciones fueron ingresadas con los números ID52559 y ID52565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</si>
  <si>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</si>
  <si>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</si>
  <si>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Se reviso correo y se reenvió de ccontreras@economia.cl para conformar recepción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</si>
  <si>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que se ingreso documentación para actualización directorio el 16 de marzo 2022 se encuentra en trámite para su actualización, ingreso ID 207444, el tiempo de respuesta es de 30  días hábiles.  Adjunto, le enviaré copia de certificado de vigencia.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</si>
  <si>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 conversado vía telefónica con el abogado Cesar Hachim de la División de Asociatividad y Cooperativas, debe presentar su carta de renuncia ante la cooperativa y hacer llegar copia a la división a través del correo del departamento de oficina de partes: oficinadepartesgd@economia.cl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</si>
  <si>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y registro, en lo cual darán prioridad para responder a la brevedad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</si>
  <si>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informo que los antecedentes presentados por usted fueron derivados a la daes, cuyo plazo de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</si>
  <si>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</si>
  <si>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 conversado vía telefónica, se adjunta certificado de vigencia y enlace para solicitar a través de la página de Asociatividad y cooperativas (DAES DIGITAL).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</si>
  <si>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En atención a su trámite realizado el día  07 de  ABRIL 2022 en nuestras Oficinas SIAC (Sistema Integral de Información y Atención Ciudadana) del Ministerio de Economía, Fomento y Turismo, le informo que fue ingresado con el  ID 52573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</si>
  <si>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se encuentra en proceso de firma, se le informo a la abogada a cargo de la organización sobre su consulta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</si>
  <si>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relacion a su consulta se le comunica que la abogada a cargo del proceso 179791 le ha dado prioridad al proceso para que salga lo antes posible desde este Ministerio.  Atentamente,  División de Asociatividad  Sistema Integral de Información y Atención Ciudadana (SIAC).  Subsecretaría de Economía y Empresas de Menor Tamaño.  https://www.economia.gob.cl/  https://siacciudadano.economia.cl</t>
  </si>
  <si>
    <t>En atención a su trámite realizado el día  07 de  ABRIL 2022 en nuestras Oficinas SIAC (Sistema Integral de Información y Atención Ciudadana) del Ministerio de Economía, Fomento y Turismo, le informo que fue ingresado con el  ID 52581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</si>
  <si>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realiza solicitud de transparencia AH001T0006011, le llagara la información por correo electrónico en un plazo de 20 días hábiles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</si>
  <si>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que se ingreso documentación el 02 de ABRIL 2022, fue derivado  a DAES, con ID 48511.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</si>
  <si>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relacion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</si>
  <si>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envió contacto abogado don Javier Parga, correo electrónico jparga@economia.cl, teléfono 224733877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</si>
  <si>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relacion a su consulta, se le comunica el proceso 184670 de la ASOCIACIÓN GREMIAL DE TAXISTAS COLECTIVOS EL BOSQUE se encontrara en prioridad por parte del equipo de registro de la División de Asociatividad.  Atentamente, División de Asociatividad Sistema Integral de Información y Atención Ciudadana (SIAC). Subsecretaría de Economía y Empresas de Menor Tamaño. https://www.economia.gob.cl https://siacciudadano.economia.cl</t>
  </si>
  <si>
    <t>Junto con saludar se le explican los pasos necesarios para migrar al sistema del conservador de bienes raíces.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</si>
  <si>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enseño los pasos para obtener el certificado desde el sistema en la página registrodesociedadesyempresas.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</si>
  <si>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</si>
  <si>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se adjunta certificado de vigencia de la ASOCIACIÓN GREMIAL DE EMPRENDEDORES DE CHILE - ASECH A.G.  Finalmente, le informamos que se encuentra disponible el certificado de vigencia a través de la página de "DAES DIGITAL",  en el siguiente enlace: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</si>
  <si>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24733833.En relación a su requerimiento (copia de estatutos),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Para actualizar directorio deben presentar a la División de Asociatividad y Cooperativas los siguientes antecedentes: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envió enlace para solicitar certificado de vigencia: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</si>
  <si>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se le deriva con funcionaria del área solicitada.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</si>
  <si>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indico el correo electrónico de la Srta. Marcela quién lo orientará en su consulta: mmendoza@economia.cl.  Ante cualquier duda o dificultad por favor contáctenos a los siguientes números telefónicos 224733785 - 224733860-224733461-224733810.  Saluda Atentamente a usted Gemita Ampuero  Alegría Sistema integral de Información y Atención Ciudadana (Siac)  Subsecretaría de Economía y Empresas de Menor Tamaño. https://www.economia.gob.cl/ https://siacciudadano.economia.cl/</t>
  </si>
  <si>
    <t>Junto con saludar, le informo que no se encuentra disponible emisión de certificado, se envió ordinario con objeciones a la constitución.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</si>
  <si>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los conversado, envió enlace para solicitar certificado de vigencia: https://tramites.economia.gob.cl/Certificado/Emitir  Finalmente,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</si>
  <si>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relación a su consulta, se le comunica que usted podría estar enfrentándose a una estafa, debido que ninguna cooperativa solicita dinero a un cooperado; además dentro de nuestros registros no contamos con ninguna Cooperativa Promo Crédito Chile; dicho lo anterior y a una posible eventual estafa, se le entregara el contacto de la Abogada Monica Ortiz, quien se comunicara sobre el tema, ante cualquier duda, por favor comunicarse al correo mortiz@economia.cl   Atentamente,              División de Asociatividad  Sistema Integral de Información y Atención Ciudadana (SIAC).  Subsecretaría de Economía y Empresas de Menor Tamaño.  https://www.economia.gob.cl   https://siacciudadano.economia.cl</t>
  </si>
  <si>
    <t>Junto con saludar le informo que revisado el sistema se comprueba que los antecedentes de cambio de directorio no han sido enviados a Asociatividad. Se recuerda que debe enviar lo siguiente: 1.-Formalidades de convocatoria (citación) 2.-Acta de asamblea 3.-Nómina de socios asistentes 4.-Lista de socios electos como dirigentes  Ante cualquier duda o dificultad por favor contáctenos a los siguientes números telefónicos 224733785 - 224733860-224733461-224733810.  Saluda Atentamente a usted Gemita Ampuero  Alegría Sistema integral de Información y Atención Ciudadana (Siac)  Subsecretaría de Economía y Empresas de Menor Tamaño. https://www.economia.gob.cl/ https://siacciudadano.economia.cl/</t>
  </si>
  <si>
    <t>Junto con saludar, en relación a su consulta, se le comunica que usted podría estar enfrentándose a una estafa, debido que ninguna cooperativa solicita dinero a un cooperado; además dentro de nuestros registros no contamos con ninguna Cooperativa Promo Crédito Chile; dicho lo anterior y a una posible eventual estafa, se le entregara el contacto de la Abogada Mónica Ortiz, quien se comunicara sobre el tema, ante cualquier duda, por favor comunicarse al correo mortiz@economia.cl   Atentamente,        División de Asociatividad  Sistema Integral de Información y Atención Ciudadana (SIAC). Subsecretaría de Economía y Empresas de Menor Tamaño.   https://www.economia.gob.cl  https://siacciudadano.economia.cl</t>
  </si>
  <si>
    <t>Junto con saludar, informamos a usted  En atención a su trámite realizado el día  08 de  ABRIL 2022 en nuestras Oficinas SIAC (Sistema Integral de Información y Atención Ciudadana) del Ministerio de Economía, Fomento y Turismo, le informo que fue ingresado con el  ID 52646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</si>
  <si>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En atención a su consulta realizada el día  08 de  ABRIL 2022 a nuestras Oficinas SIAC (Sistema Integral de Información y Atención Ciudadana) del Ministerio de Economía, Fomento y Turismo, le informo que fue ingresado con el  ID 209764, con fecha 29 de marzo 2022 y derivado a DAES para su tramitación y posterior respuesta, el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</si>
  <si>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Su presentación fue ingresada con el número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</si>
  <si>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En atención a su consulta realizada el día  08 de  ABRIL 2022 a nuestras Oficinas SIAC (Sistema Integral de Información y Atención Ciudadana) del Ministerio de Economía, Fomento y Turismo, le informo que fue ingresado con el  ID 205275, con fecha 02 de marzo 2022 y derivado a DAES para su tramitación y posterior respuesta, el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</si>
  <si>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nos complace saber que su experiencia con nuestro ejecutivo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Le haremos llegar su agradecimiento a Nicolás, como también al jefe de la Unidad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</si>
  <si>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hago envió oficio bienvenida de cooperativa que fue enviado por correo electrónico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</si>
  <si>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se hace entre de oficio con instrucciones.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</si>
  <si>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</si>
  <si>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se hace entrega de oficio N° 3202 de fecha 15 de septiembre 2021. Integración de vacancia, registra conforme. Requiere actualización de nómina de socios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</si>
  <si>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ID52670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</si>
  <si>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</si>
  <si>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a su consulta, se le comunica que usted podría estar enfrentándose a una estafa, debido que ninguna cooperativa solicita dinero a un cooperado; además dentro de nuestros registros no contamos con ninguna coopahorro ; dicho lo anterior y a una posible eventual estafa, se le entregara el contacto de la Abogada Mónica Ortiz, quien se comunicara sobre el tema, ante cualquier duda, por favor comunicarse al correo mortiz@economia.cl   Atentamente,        División de Asociatividad  Sistema Integral de Información y Atención Ciudadana (SIAC).   Subsecretaría de Economía y Empresas de Menor Tamaño. https://www.economia.gob.cl      https://siacciudadano.economia.cl</t>
  </si>
  <si>
    <t>Junto con saludar, en relación a su consulta se le comunica que debido al termino del estado de excepción, ya no se podrá realizar la asamblea de manera virtual como tampoco el registro de directorio en línea.   Atentamente,        División de Asociatividad  Sistema Integral de Información y Atención Ciudadana (SIAC).    Subsecretaría de Economía y Empresas de Menor Tamaño https://www.economia.gob.cl  https://siacciudadano.economia.cl</t>
  </si>
  <si>
    <t>Junto con saludar, le informo que no se entrega un certificado Pyme. Las empresas para saber si son pymes o no deben ingresar al siguiente link del Servicio de Impuestos internos con el RUT de la empresa. https://zeus.sii.cl/cvc/stc/stc.html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</si>
  <si>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entrego certificado solicitado.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</si>
  <si>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adjuntar documentación Finalmente,  comunicarse con la secretaria, Sra. Georgina Figueroa al correo gfigueroa@economia.cl o al teléfono (56) 2 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</si>
  <si>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Junto con saludar, informamos a usted que su solicitud de saneamiento ha sido aceptada por el registro. Sugerimos revisar el Certificado de Estatuto Actualizado de la empresa para revisar el cambio.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</si>
  <si>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informamos a usted, se entrego certificado solicitado.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</si>
  <si>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proceso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</si>
  <si>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informamos que esta inquietud debiera ser canalizada con el Ministerio de Agricultura.  Consultamos directamente y debiera canalizar su inquietud a través de Conaf.  Los datos de Contacto son:   Christian Little, Director Ejecutivo, mail, christian.little@conaf.cl  Katherine Gutiérrez, Asistente, mail, katherine.gutierrez@conaf.cl  Esperando tenga éxito con su proyecto, le saludamos cordialmente,   Gabinete Ministro  Sistema Integral de Información y Atención Ciudadana (SIAC) https://www.economia.gob.cl/   https://siacciudadano.economia.cl/</t>
  </si>
  <si>
    <t>Informamos que su solicitud de saneamiento ha sido rechazada por las siguientes razones: 1) En primer lugar, y desde el punto de vista estrictamente formal no se cumple con el requisito del artículo 16 de la ley 20.659, el cual exige que el acta que se levante de la junta de accionistas que acuerde el saneamiento, previo cumplimiento de las formalidades que sean necesarias, sea reducida a escritura pública. Igualmente, si el saneamiento se funda en un acuerdo sin forma de junta, debe constar por escritura pública. En su lugar, sólo se adjunta la certificación de la protocolización de una junta de saneamiento, más no el acta misma. 2) En segundo término, en cuanto al objeto del saneamiento, este deberá ser ratificar la modificación establecida en el acuerdo de fecha 23 de diciembre de 2021, protocolizado con fecha 30 de diciembre, relativo a las facultades de administración, señalando, sin embargo, de forma clara y precisa, el artículo del Estatuto que se modifica y transcribiendo el texto refundido del estatuto modificado. En la próxima solicitud de saneamiento, debe adjuntar nuevamente un certificado de vigencia de accionistas, protocolizado o reducido a escritura pública, que de conformidad con el art. 14 de la Ley 20.659, debe incorporarse al registro en el plazo de 10 días hábiles contados desde la protocolización o reducción.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</si>
  <si>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informamos a usted En atención a su consulta realizada el día  11 de  ABRIL 2022 en nuestras Oficinas SIAC (Sistema Integral de Información y Atención Ciudadana) del Ministerio de Economía, Fomento y Turismo, le informo que fue ingresado con el  ID 205272 con fecha 02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</si>
  <si>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revisión en la división, el cual darán prioridad para responder a la brevedad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</si>
  <si>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</si>
  <si>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de acuerdo con lo conversado vía telefónica, adjunto certificados de vigencia, estatuto actualizado, anotaciones y envió enlace para obtenerlos a través del sitio web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</si>
  <si>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a lo conversado, le informamos que los antecedentes ingresado a la División de Asociatividad y Cooperativas  se encuentran en proceso aun en el área de registro y contable de la División para su tramitación y posterior respuesta. Finalmente, informar que se encuentra  disponible a través de la pagina DAES DIGITAL,  el certificado de vigencia.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</si>
  <si>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Revisado sistema su ingreso se encuentra en proceso de revisión legal y posterior firma de oficio.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</si>
  <si>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</si>
  <si>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con su consulta,  Los capacitadores de la División de Asociatividad del Ministerio de Economía-, quienes les pueden ayudar con la constitución o todo lo relacionado con asociaciones gremiales como cooperativas, los contactos de los profesionales: Carmen Cavieres (Administradora Publica), ccavieres@economia.cl y Tel: (56) 2 24733452 Cristian Perez (Ingeniero Comercial), cperez@economia.cl y Tel: (56) 2 24733833. En relación a su requerimiento (copia de estatutos),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Para actualizar directorio deben presentar a la División de Asociatividad y Cooperativas los siguientes antecedentes: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envió enlace para solicitar certificado de vigencia: https://tramites.economia.gob.cl/Certificado/Emitir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</si>
  <si>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el procedimiento consultado se encuentra regulado exclusivamente por el artículo 362 del Código del Trabajo, y la Resolución Exenta N°41, de 2017, del Ministerio de Economía, Fomento y Turismo, que aprueba el mecanismo de coordinación para calificación de las corporaciones o empresas en las que no se podrá ejercer el derecho a huelga, de conformidad al referido artículo.  Los requisitos que debe cumplir la solicitud que se presenta para ser calificado como aquellas empresas en las que los trabajadores no podrán ejercer el derecho a huelga, están determinadas en el artículo 1° de la Resolución Exenta N° 41, de 2017, y son: a) Nombre y apellidos del interesado y, en su caso, de su apoderado, así como la identificación del medio preferente o del lugar que se señale, para los efectos de las notificaciones. b) Lugar y fecha. c) Firma del solicitante o acreditación de la autenticidad de su voluntad expresada por cualquier medio habilitado.  La solicitud debe ser fundada y son recibidas, junto con todos los antecedentes que se estimen convenientes para efectos de motivar la petición, hasta el 31 de mayo de cada año o del año en que deba dictarse la resolución que califica a dichas empresas. Conforme a ambas normativas citadas, el procedimiento tiene las siguientes etapas:  1.Se reciben las solicitudes fundadas de parte y sus antecedentes hasta el 31 de mayo del respectivo año; 2.Dichas solicitudes se ponen en conocimiento de las contrapartes trabajadora o empleadora para que formulen las observaciones que le merezca en el plazo de 15 días; 3.Evacuadas o no dentro de ese plazo, se revisan los antecedentes caso a caso, pudiendo solicitarse informes a otros Ministerios, servicios u organismos públicos competentes en las materias de las peticiones; 4.Luego, se prepara una propuesta para cada una de las solicitudes presentadas, las que se presentan para su revisión a los Ministros del Trabajo y Previsión Social y Defensa Nacional; 5.Una vez acordada, se emite la resolución conjunta, firmada por los tres Ministros competentes, conforme al artículo 362 del Código del Trabajo, esto es: Ministro del Trabajo y Previsión Social, Defensa Nacional, y Economía, Fomento y Turismo; 6.Finalmente, se publica la resolución conjunta en el Diario Oficial; 7.Dicha resolución puede ser reclamada ante la Corte de Apelaciones, o la del lugar donde se encuentre domiciliado el reclamante, a elección de este último, dentro de los quince días siguientes a la publicación en el Diario Oficial de la resolución respectiva, conforme a las reglas establecidas en el artículo 402 del Código del Trabajo.  A mayor abundamiento, se adjunta Resolución Exenta N° 41 aludida, y la última resolución conjunta emitida sobre el particular por los referidos Ministerios, Resolución Exenta N° 6, de 2021 Ministerio de Economía, Fomento y Turismo.   Atentamente,  División Jurídica   Sistema Integral de Información y Atención Ciudadana (SIAC). Ministerio de Economía, Fomento y Turismo. https://www.economia.gob.cl/      https://siacciudadano.economia.cl/</t>
  </si>
  <si>
    <t>Junto con saludar, de acuerdo con lo conversado vía telefónica, le informamos que los antecedentes ingresados a la División de Asociatividad y Cooperativa se encuentran en el área legal de la división con el numero de ingreso:51107,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</si>
  <si>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informo que se envió ordinario que objeta su constitución y a la fecha no ha tenido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</si>
  <si>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en lo cual en los próximos días saldrá un oficio con alguna observaciones. Finalmente, adjunto oficio 4016, para toma de conocimiento.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</si>
  <si>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informo que su empresa no se encuentra en nuestra repartición ya fue constituida en el registro de comercio del conservador de bienes raíces.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</si>
  <si>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la división con el numero de ingreso:50801,para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</si>
  <si>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recomiendo responder a la brevedad posible el oficio en cuestión acompañando una carta conductora dirigida al jefe de Asociatividad, explicando las razones por las que su respuesta ha demorado más de los 60 días otorgados en el oficio.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</si>
  <si>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en atención a su trámite realizado el día  11 de  ABRIL 2022 en nuestras Oficinas SIAC (Sistema Integral de Información y Atención Ciudadana) del Ministerio de Economía, Fomento y Turismo, le informo que fue ingresado con el  ID 52761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</si>
  <si>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informo Elección de directorio, registra conforme Actualización de nómina de socios, registra conforme Reitera Oficio Ord. N° 6396 de 30 de noviembre de 2020, el cual contiene objeciones a la modificación estatutaria.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</si>
  <si>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informamos que relación a su consulta realizada el día 11 de abril de 2022, a nuestras Oficinas SIAC (Sistema Integral Información y Atención Ciudadana) del Ministerio de Economía, Fomento y Turismo, le informo que fue ingresado a Oficina de Partes, N°52753,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</si>
  <si>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que se enviar por correo electrónico los archivos, ya que por sistema no los podemos adjuntar.  Saluda atentamente,  División de Política Comercial Sistema integral de Información y Atención Ciudadana (Siac) Subsecretaría de Economía y Empresas de Menor Tamaño https://www.economia.gob.cl https://siacciudadano.economia.cl</t>
  </si>
  <si>
    <t>El Fondo de Garantía para Pequeños Empresarios (FOGAPE), es un Fondo estatal destinado a garantizar un determinado porcentaje del capital de los créditos, operaciones de leasing y otros mecanismos de financiamiento que las instituciones financieras, tanto públicas como privadas, otorguen a Micro/Pequeños Empresarios, Exportadores, Sostenedores y Organizaciones de Pequeños Empresarios elegibles, se incorpora de forma permanente las Medianas Empresas y de forma transitoria las Grandes Empresas que no cuentan con garantías o que estas sean insuficientes, para presentar a las Instituciones Financieras en la solicitud de sus financiamientos.  La administración del FOGAPE le corresponde a Banco Estado, siendo supervisado por la Comisión para el Mercado Financiero (ex SBIF). Se rige por el Decreto Ley 3.472 de 1980 y por el Reglamento de la Comisión para el Mercado Financiero (CMF) Capítulo 8 y 9 de normas actualizadas.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</si>
  <si>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informo que el nuevo jefe de Asociatividad es don Cristóbal Navarro Marshall. El correo para enviar documentación es oficinadepartesgd@economia.cl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</si>
  <si>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los antecedentes presentados a través de oficina de partes ya han sido derivados a Asociatividad cuyo plazo de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</si>
  <si>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su empresa no está registrada en nuestro sistema simplificado Recomiendo a usted se acerque al registro de comercio en el conservador de bienes raíces para obtener el certificado solicitado. Ante cualquier duda por favor en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</si>
  <si>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se explica el procedimiento y la realización de una junta extraordinaria de directorio con los dos socios explicitando el acuerdo de migrar al CBR.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</si>
  <si>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comento que para procesar su solicitud directamente con el coordinador del área legal sr Christian Arteaga, a quien podrá ubicar el correo electrónico carteaga@economia.cl.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</si>
  <si>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</si>
  <si>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</si>
  <si>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revisión en División con el número de ingreso: 51891,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</si>
  <si>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informo que los antecedentes que debe presentar son los siguientes: 1.-Acta de asamblea en que se eligió el nuevo directorio 2.-Nómina de socios que asistieron 3.-Formalidades de convocatoria (citación) 4.-Último balance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</si>
  <si>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se hace entrega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</si>
  <si>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le informo que el plazo para hacer un saneamiento es relativo según porque razón se tenga que llevar a cabo este procedimiento. Puede llamar para estar al tanto del estado de avance de su trámite.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</si>
  <si>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su consulta realizada el día 11 de abril de 2022, a nuestras Oficinas SIAC (Sistema Integral Información y Atención Ciudadana) del Ministerio de Economía, Fomento y Turismo, le informo que fue ingresado a Oficina de Partes, N°52788,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</si>
  <si>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le informo que las E.I.R.L  son empresas constituidas por una sola persona. Tal como lo indica su titulo,  Empresa Individual de Responsabilidad Limitada. En relación al capital  no  nos corresponde señalar o recomendar un monto.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</si>
  <si>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y de acuerdo a lo solicitado, se imprime y envía el certificado de vigencia con directorio actualizado.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</si>
  <si>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revisión en la división, en la cual se dará prioridad a la brevedad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</si>
  <si>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debió perseguir el pago mediante la justicia ordinaria de acuerdo a las normas de la ley de Sociedad Anónima. Informamos que este Registro no tiene facultades para modificar una sociedad arbitrariamente. Solo se puede modificar en virtud de una sentencia judicial ejecutoriada. Lamentablemente no podemos acceder a su solicitud. Sugerimos llevar el caso a los tribunales competentes.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</si>
  <si>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lo derivo con secretaria de Negocios Internacionales para que lo contacte con un profesional del área.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</si>
  <si>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y luego de hacer las consultas pertinentes le informo que deberá hacer una carta formal a Asociatividad y esperar instrucciones del decoop.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</si>
  <si>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en atención a su trámite realizado el día  11 de  ABRIL 2022 en nuestras Oficinas SIAC (Sistema Integral de Información y Atención Ciudadana) del Ministerio de Economía, Fomento y Turismo, le informo que fue ingresado con el  ID 52873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</si>
  <si>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en atención a su trámite realizado el día  11 de  ABRIL 2022 en nuestras Oficinas SIAC (Sistema Integral de Información y Atención Ciudadana) del Ministerio de Economía, Fomento y Turismo, le informo que fue ingresado con el  ID 52849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</si>
  <si>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</si>
  <si>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</si>
  <si>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</si>
  <si>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</si>
  <si>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</si>
  <si>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con Solange Torres de la Unidad de Registro de Empresa y Sociedades, le informamos que debe regularizar su situación para terminar el proceso de migrar al conservador.  Finalmente, si tuviera algún inconveniente puede contactarse con REGISTRO DE EMPRESA Y SOCIEDAD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</si>
  <si>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que la Entidad Acreditadora no tiene facultades de fiscalización a los proveedores de firma electrónica avanzada, en cuanto al uso de sus propias aplicaciones para revisar la validez de los documentos firmados.    Sugerimos tomar contacto con E.sing. Adicionalmente hemos informado al proveedor sobre este inconveniente.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</si>
  <si>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le informo que revisado el sistema éste arroja el siguiente comentario: "la razón social Agencia Antu Rayen no se encuentra registrada" eso es en nuestro sistema. Se recomienda consultar con el Conservador de Bienes Raíces.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</si>
  <si>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conversado, le informamos que debe realizar una solicitud de ayuda a través de la página de Registro de Empresa y Sociedades, y adjuntar el certificado en la solicitud. Debe considerar el número de ticket : https://osticket.economia.cl/open.php?&amp;lang=es_es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</si>
  <si>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Finalmente, le informamos a usted que su requerimiento de audiencia con el jefe de la División de Asociatividad y Cooperativa, corresponde a una Solicitud Acceso Plata Forma Ley Lobby N° 20.730, por lo que se solicita ingresar su consulta y petición a través del formulario dispuesto para dicho efecto, y cuyo link de acceso aquí se adjunta:    https://www.leylobby.gob.cl/solicitud/audiencia/162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</si>
  <si>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se entrega  de certificado de vigencia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</si>
  <si>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se entrega  de certificado de vigencia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</si>
  <si>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</si>
  <si>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consulta, se le dará entrega del contacto del Abogado Carlos Solorza con quien puede solicitar Reunión a través de su correo institución csolorza@economia.cl para tratar temas legales.   Saludos Cordiales  División de Asociatividad  Sistema Integral de Información y Atención Ciudadana (SIAC).  Subsecretaría de Economía y Empresas de Menor Tamaño. https://www.economia.gob.cl  https://siacciudadano.economia.cl</t>
  </si>
  <si>
    <t>Junto con saludar y según lo conversado vía telefónica, le informamos que debe realizar una carta formal dirigida al jefe de la División de Asociatividad y Cooperativas Cristóbal Navarro Marshall, solicitando indicaciones para reactivar la ASOCIACION GREMIAL DE MICRO Y PEQUEÑOS EMPRESARIOS DE CHILE, PROVINCIA DE CHACABUCO SEDE CENTRAL COLINA. "A.G.M.Y.P.E.C." número de registro: 3199. Para solicitar copia de estatutos de dicha asociación debe realizar esta Solicitud en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</si>
  <si>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a su consulta se le entrega la información solicitada respecto de los requisitos, inhabilidades, normativa del Registro Nacional de Martilleros y se recomienda visitar la página "martilleros.economia.gob.cl"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</si>
  <si>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los dos certificados solicitados han sido enviados a su email.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</si>
  <si>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se realizo la consulta a la persona encargada de seremia y los documentos no fueron presentados por el TER. La organización debe presentar los antecedentes juntos con la sentencia para poder hacer el registro de su directorio.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</si>
  <si>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 informar que la Subsecretaría de Economía atiende a las AG., se le entregan los contactos de los funcionarios de Fomento Productivo que capacitan  en ésta área.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</si>
  <si>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se encuentra en trámite en área jurídica contacto abogado Pablo Cartagena, correo electrónico pcartagena@economia.cl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</si>
  <si>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se informa que su consulta es materia de cambio en sus estatutos, favor comunicarse con el abogado Cesar Hachim mail: chachim@economia.cl.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</si>
  <si>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Referente a su consulta, y de acuerdo a los datos entregados por nuestra División de Competencia y Mejora Regulatoria, le podemos informar que las asociaciones o entidades que comentaron el reglamento son:  Diego Córdova Yukich, Stefan Larenas (ODECU), Aninat Abogados, ANAC A.G., Servicios Falabella SpA, Claro Chile S.A., Asociación Nacional de Importadores de Motocicletas, Supermercados de Chile A.G., Entel, María Ignacia Olivares, CCS, Entel, y Gildemeister.  Atentamente,            Gabinete ministro            Sistema Integral de Información y Atención Ciudadana (SIAC)          https://www.economia.gob.cl/         https://siacciudadano.economia.cl/</t>
  </si>
  <si>
    <t>Junto con saludar, informamos a usted se explica como poder obtener certificado en nuestra pagina web asociatividad.economia.cl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</si>
  <si>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comento que deberá revisar los estatutos del gremio en relación a las atribuciones y prohibiciones del directorio. En este sentido es el estatuto que norma este tipo de gestiones.   Atentamente,  División de Asociatividad Sistema Integral de Información y Atención Ciudadana (SIAC).  Subsecretaría de Economía y Empresas de Menor Tamaño. https://www.economia.gob.cl  https://siacciudadano.economia.cl</t>
  </si>
  <si>
    <t>Junto con saludar, informamos a usted que en atención a su trámite realizado el día  13 de  ABRIL 2022 en nuestras Oficinas SIAC (Sistema Integral de Información y Atención Ciudadana) del Ministerio de Economía, Fomento y Turismo, le informo que fue ingresado con el  ID 52993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</si>
  <si>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a lo conversad, le informamos lo siguiente: • Para obtener firma electrónica avanzada deberá comunicarse con una de las 8 empresas Prestadoras de Servicio de Certificación. • En el sitio https://www.entidadacreditadora.gob.cl/entidades/ podrá obtener el información de las empresas acreditadas. • El listado de las 8 entidades acreditadas es la siguiente: - E-Cert Chile - Acepta.com - E-Sign S.A. - Certinet S.A. - E-Partners (Paperless) - TOC - BPO-Advisors (IDok) - Thomas Signe  Para facilitar el entendimiento de "Firma electrónica Avanzada" se sugiere la lectura de lo descrito en la Ley 19.799 en los artículos 3°, 4° y 5°.   "Artículo 3º.- Los actos y contratos otorgados o celebrados por personas naturales o jurídicas, suscritos por medio de firma electrónica, serán válidos de la misma manera y producirán los mismos efectos que los celebrados por escrito y en soporte de papel. Dichos actos y contratos se reputarán como escritos, en los casos en que la ley exija que los mismos consten de ese modo, y en todos aquellos casos en que la ley prevea consecuencias jurídicas cuando constan igualmente por escrito. Lo dispuesto en el inciso anterior no será aplicable a los actos o contratos otorgados o celebrados en los casos siguientes: a) Aquellos en que la ley exige una solemnidad que no sea susceptible de cumplirse mediante documento electrónico; b) Aquellos en que la ley requiera la concurrencia personal de alguna de las partes, y c) Aquellos relativos al derecho de familia. La firma electrónica, cualquiera sea su naturaleza, se mirará como firma manuscrita para todos los efectos legales, sin perjuicio de lo establecido en los artículos siguientes.  Artículo 4º.- Los documentos electrónicos que tengan la calidad de instrumento público, deberán suscribirse mediante firma electrónica avanzada.   Artículo 5º.- Los documentos electrónicos podrán presentarse en juicio y, en el evento de que se hagan valer como medio de prueba, habrán de seguirse las reglas siguientes: 1.- Los señalados en el artículo anterior, harán plena prueba de acuerdo con las reglas generales, y  2. Los que posean la calidad de instrumento privado, en cuanto hayan sido suscritos con firma electrónica avanzada, tendrán el mismo valor probatorio señalado en el número anterior. Sin embargo, no harán fe respecto de su fecha, a menos que ésta conste a través de un fechado electrónico otorgado por un prestador acreditado. En el caso de documentos electrónicos que posean la calidad de instrumento privado y estén suscritos mediante firma electrónica, tendrán el valor probatorio que corresponda, de acuerdo a las reglas generales."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</si>
  <si>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</si>
  <si>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se reenvía correo desde ccontreras@economia.cl por problema en plataforma.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</si>
  <si>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le informamos que debe hacer envió a la brevedad el listado de los socios que asistieron a la asamblea y medio de verificación el cual se cito a dicha convocatoria. Finalmente, envió los antecedente que siempre deben considerar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</si>
  <si>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</si>
  <si>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Ministerio de Economía, Fomento y Turismo. https://www.economia.gob.cl/ https://siacciudadano.economia.cl</t>
  </si>
  <si>
    <t>Junto con saludar,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Adicionalmente recomendamos realizar la misma pregunta en Servicio de Registro Civil e Identificación, teléfono 6003702000  Ante cualquier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</si>
  <si>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</si>
  <si>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</si>
  <si>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que 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</si>
  <si>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</si>
  <si>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respecto a los medios de comunicación con Registro de Empresas y Sociedades,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Pérez Torres  Sistema integral de Información y Atención Ciudadana (Siac)   Subsecretaría de Economía y Empresas de Menor Tamaño.  https://www.economia.gob.cl  https://siacciudadano.economia.cl</t>
  </si>
  <si>
    <t>Junto con saludar, informamos a usted que en atención a su consulta realizada el día 14 de abril  2022, en nuestras Oficinas SIAC (Sistema Integral de Información y Atención Ciudadana) del Ministerio de Economía, Fomento y Turismo, le informo que no existe sindico de quiebras, solo hay un encargado por convenio con el poder judicial, es don MARCELO VILLALOBOS; Celular 993438139, dirección: Compañía N° 1390 Oficina 1509.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</si>
  <si>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debe comunicar directamente con Jorge Soto, 224733442, quien lo orientara en sus consultas.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</si>
  <si>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</si>
  <si>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en proceso de revisión en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</si>
  <si>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a lo conversado vía telefónica, le informamos que los antecedentes ingresados de la ASOCIACION DE MEDICOS VETERINARIOS ESPECIALISTAS EN AVICULYURA Y PATOLOGIA A.G. y COLEGIO DE NUTRICIONISTAS UNIVERSITARIOS DE CHILE A.G, se encuentran en revisión en la División de Asociatividad y Cooperativas,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</si>
  <si>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</si>
  <si>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presentación fue ingresada con el número ID53107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</si>
  <si>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que su solicitud, quedo ingresada y derivada Subsecretaria de Economía.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</si>
  <si>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se hace entrega documento FOLIO CART202100159.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</si>
  <si>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informamos a usted que su solicitud de saneamiento ha sido rechazada, debido a que: 1) Conforme con el artículo 16 de la ley 20.659, el acta que se levante de la junta de accionistas que acuerde el saneamiento, previo cumplimiento de las formalidades que sean necesarias, debe ser reducida a escritura pública, cuestión que en este caso no se cumple; igualmente, si el saneamiento se funda en un acuerdo sin forma de junta, debe constar por escritura pública. 2) Además de sanear la circunstancia no establecerse de manera íntegra los cambios que debió reflejar la sociedad en la primera junta extraordinaria de accionistas de fecha 12 de enero de 2022, debe sanearse igualmente el vicio formal que consiste en no establecerse de manera integra los cambios que debió reflejar la sociedad en la segunda junta extraordinaria de accionistas de fecha 18 de enero de 2022, específicamente en el sentido de que no se plasmó en dicha junta el cambio estatutario relativo al artículo primero transitorio del estatuto actualizado. Por tanto, la nueva junta que se celebre deberá aprobar el saneamiento de los vicios formales de la sociedad, ratificando ambas modificaciones realizadas al estatuto. 3) En tercer lugar, el acta de junta extraordinaria de saneamiento, debe cumplir con lo dispuesto en el artículo 57 inciso final de la ley 18.046 de sociedades anónimas: contar con la certificación de notario de que la junta se celebró en su presencia y que el acta es expresión fiel de lo ocurrido y acordado en ella, ya que se trata de modificaciones al estatuto (salvo que se celebre un acuerdo de accionistas, sin forma de junta, suscrito por la unanimidad de las acciones emitidas, también reducido a escritura pública, en que no se necesita presencia ni certificación del notario según el artículo 57 de la ley 18.046). En la próxima solicitud de saneamiento, debe adjuntar nuevamente un certificado de vigencia de accionistas, protocolizado o reducido a escritura pública, que de conformidad con el art. 14 de la Ley 20.659, debe incorporarse al registro en el plazo de 10 días hábiles contados desde la protocolización o reducción.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</si>
  <si>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saludarle y en respuesta a su consulta, le informamos que usted debe estar habilitada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</si>
  <si>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en relación a su consulta se le comunica que las labores están regidas bajo el código de trabajo y además de acuerdo a lo señalado en los estatutos sociales de la cooperativa.   Saludos Cordiales  División de Asociatividad Sistema Integral de Información y Atención Ciudadana (SIAC). Subsecretaría de Economía y Empresas de Menor Tamaño.  https://www.economia.gob.cl https://siacciudadano.economia.cl</t>
  </si>
  <si>
    <t>Junto con saludar se le recomienda hacer la consulta vía virtual directamente al decoop. y si es necesario solicitar audiencia con profesional de legal y con profesional del área financiera.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</si>
  <si>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ambos archivos llegaron a oficina de partes.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</si>
  <si>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Ministerio de Economía, Fomento y Turismo. https://www.economia.gob.cl/ https://siacciudadano.economia.cl</t>
  </si>
  <si>
    <t>Junto con saludar, en relación a su consulta, le informamos que para ingresar a nuestro país debe crear una cuenta en (YO ME VACUNO.CL 9), en el siguiente enlace: https://mevacuno.gob.cl/ en lo cual en esta página podrá solicitar un certificado de vacunas internacional, es importante señalar que debe tener las vacuna para obtener el certificado de vacunas internacional. Luego debe adjuntar el certificado de vacunas, copia de su pasaporte o cedula de identidad en la declaración jurada chilena (C19), https://c19.cl/#/ Para mayor información le sugerimos revisar la página de "PLAN FRONTERAS PROTEGIDAS CHILE" https://www.minsal.cl/plan-fronteras-protegidas/ o, comunicarse al siguiente número telefónico: 600 360 777, opción (2).  Ante cualquier duda o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</si>
  <si>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Junto con saludar, informamos a usted que el sistema para revisar registro de marca de Inapi está inhabilitado en la plataforma registrodeempresasysociedades.cl hace semanas. ¿Cuándo se podrá disponer del sistema para revisar el registro de una marca?   Informamos que actualmente nuestro sitio tiene disponible la consulta de marca. Sugerimos ingresar nuevamente a través de otro navegador o bien borre datos de la navegación, cookies y carpetas temporales. Puede revisar como realizar este procedimiento en https://www.registrodeempresasysociedades.cl/AyudaTecnicas.aspx &gt; 2.- ¿Cómo puedo limpiar el caché, eliminar las cookies y borrar los archivos temporales de mi computador?.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</si>
  <si>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Estimada:  Junto con saludar, de acuerdo a lo conversado vía telefónica, adjunto certificados solicitados de la COOPERATIVA AGRÍCOLA VALLES DE LA COSTA LIMITADA Y COOPERATIVA MOLIFRUT LTDA.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</si>
  <si>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su presentación se encuentra en revisión legal a la espera de firma para ser despachado, se adjunta copia de oficio anterior 4009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</si>
  <si>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debe presentar carta formal dirigida a Cristóbal Navarro, jede división de asociatividad, indicando los problemas existentes y en lo posible adjuntar antecedentes.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</si>
  <si>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</si>
  <si>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Le informamos que fue atendida vía telefónica por Valentina de los Ángeles Diaz (coordinadora) , de la Unidad de Registro de Empresa y Sociedades, quien le indico que debe realizar iniciación de actividad en servicio de impuesto internos.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</si>
  <si>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saludarle y en respuesta a su reclamo en la que nos indica lo siguiente:  Solicito en forma urgente, responder Rectificación presentada con fecha 30 de Marzo de 2022, cuyo número de atención es el N° 5077933, rut de la empresa 77.208.443-9, en donde el Departamento Jurídico aún no se ha pronunciado sobre dicha solicitud. Agradecería hacerlo en forma rápida De antemano gracias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rectificación.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</si>
  <si>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y dando curso a su solicitud, le entrego los datos de la señora Lilian Vargas Carmona, (fono:224733846, email:lvargas@economia.cl) secretaria de la División Política Comercial e Industrial quién le podrá indicar cual es el funcionario que lo atenderá.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</si>
  <si>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su presentación se encuentra en revisión legal a la espera de firma para ser despachado, se adjunta copia de oficio anterior 7685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</si>
  <si>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que se encuentra inactiva, se despacho Ordinario N° 4470 de fecha 24 de diciembre 2021, que se encuentra pendiente de respuesta.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</si>
  <si>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a usted que la respuesta ya está visada por la jefatura y a la espera de la firma. Una vez firmada se le hará llegar dicho documento a su correo electrónico.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</si>
  <si>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su solicitud, se imprime el certificado de vigencia con directorio y el certificado de vigencia de personalidad jurídica.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</si>
  <si>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lo conversado, le informamos lo siguiente. El Ministerio de Medio Ambiente y de Energía, en colaboración con la Fundación Chile, lanzaron la campaña “Únete al Refriclaje”, la cual permitirá el recambio de 1.600 refrigeradores antiguos que aún se encuentran en funcionamiento, ofreciendo un descuento de 40% sobre el precio regular en la compra de aparatos nuevos altamente eficientes, junto con el servicio gratuito de retiro y reciclaje.  Se estima que actualmente en Chile hay un millón de refrigeradores de más de 15 años de antigüedad, los que, además de consumir el doble de energía que los aparatos más nuevos y eficientes, generan un daño importante a la atmósfera. A nivel residencial, casi el 20% del consumo eléctrico de un hogar en Chile corresponde a la refrigeración de alimentos (refrigerador y congelador), siendo el artefacto que más energía consume en el hogar. Finalmente, si necesita mas información le sugerimos revisar la pagina del Ministerio de Energía en el siguiente enlace: https://energia.gob.cl/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</si>
  <si>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adjunto solicitud de transparencia 6009, la cual fue ingresada internamente debido que esta solicitud de transparencia no llego por el sitio web correspondiente, debido que toda solicitud de información publica según la Ley 20285 debe realizarse a través del Portal de Transparencia https://www.portaltransparencia.cl/ Por otro lado dentro del documento se menciona el plazo legal de 20 días hábiles según la Ley mencionada.  Saludos Cordiales  División de Asociatividad  Sistema Integral de Información y Atención Ciudadana (SIAC)  Subsecretaría de Economía y Empresas de Menor Tamaño.  https://www.economia.gob.cl  https://siacciudadano.economia.cl</t>
  </si>
  <si>
    <t>Junto con saludar, de acuerdo a lo conversado, le informamos que su solicitud de certificado se encuentra en proceso de pie de firma, el cual una vez firmado por la jefatura de Asociatividad y Cooperativas, será notificado a través de correo electrónico.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</si>
  <si>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a lo conversado, le informamos que debe comunicarse con la Subsecretaría de Pesca y Acuicultura, SUBPESCA , al siguiente número de contacto (56-32) 250 2700 o, Realizar su consulta al siguiente portal:https://www.subpesca.cl/portal/616/w3-article-60000.html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</si>
  <si>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y según lo conversado vía telefónica, le informamos que debe realizar una carta formal dirigida al jefe de la División de Asociatividad y Cooperativas Cristóbal Navarro Marshall, solicitando indicaciones para reactivar cooperativa.?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</si>
  <si>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en atención a su trámite realizado el día  18 de  ABRIL 2022 en nuestras Oficinas SIAC (Sistema Integral de Información y Atención Ciudadana) del Ministerio de Economía, Fomento y Turismo, le informo que fue ingresado con el  ID 53204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</si>
  <si>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Su presentación fue ingresada con el número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</si>
  <si>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contacto: Huérfanos 1117 piso 9, teléfono 229402280 Instrucciones de inscripción:  Paso 1. Suscribirse a la capacitación virtual Almacenes de Chile, contenido en el Portal de Capacitación de Sercotec ingresando a https://capacitacion.sercotec.cl/. Aquellas empresas postulantes que ya se encuentran suscritas, y/o hayan finalizado el curso no deben repetir este paso. Paso 2. Registro de usuario/a Sercotec. La empresa postulante debe ingresar y registrarse como usuario/a en www.sercotec.cl o, en caso de estar registrada, actualizar sus antecedentes de registro. Paso 3. Envío del formulario de postulación y carpeta tributaria a través del sitio web www.sercotec.cl.  Atentamente, Sistema Integral de Información y Atención Ciudadana (Siac)  Subsecretaría de Economía y Empresas de Menor Tamaño.  https://www.economia.gob.cl/ https://siacciudadano.economia.cl/</t>
  </si>
  <si>
    <t>Junto con saludar, informamos a usted que en atención a su trámite realizado el día  18 de  ABRIL 2022 en nuestras Oficinas SIAC (Sistema Integral de Información y Atención Ciudadana) del Ministerio de Economía, Fomento y Turismo, le informo que fue ingresado con el  ID 53229 y derivado a REGISTRO DE EMPRESAS Y SOCIEDADES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</si>
  <si>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</si>
  <si>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</si>
  <si>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de acuerdo a su solicitud de información se le entrega dirección y teléfonos para contactarse en el organismo señalado.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</si>
  <si>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dentro de nuestras base de datos, si hay una  cooperativa con ese nombre, pero es de vivienda,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Finalmente,  comunicarse con la secretaria,  Sra. Georgina Figueroa al correo gfigueroa@economia.cl o al teléfono (56) 2 24733454  Ante cualquier dificultad no dude en contactarnos a los siguientes números telefónicos 224733810 - 224733860-224733461-224733785.  Gregoria Pérez Torres  Sistema integral de Información y Atención Ciudadana (Siac)  Subsecretaría de Economía y Empresas de Menor Tamaño.  https://www.economia.gob.cl  https://siacciudadano.economia.cl</t>
  </si>
  <si>
    <t>Junto con saludar y de acuerdo con su solicitud se imprimió y se entrego la copia del certificado de vigencia de personalidad jurídica.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</si>
  <si>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y de acuerdo a su consulta le informo que la cooperativa como tal ya no existe ya que ahora son una S.A. Ellos se convirtieron en Cooperativa de Ahorro y Crédito Concrédito Sociedad Anónima.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</si>
  <si>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y de acuerdo a su solicitud se envía certificado.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</si>
  <si>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deberá hacer ingreso formal informando lo ocurrido; dicho ingreso deberá hacerlo a través de una carta dirigida al Jefe de la División de Asociatividad, don Cristóbal Navarro; por favor hacer el ingreso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</si>
  <si>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cordialmente le consulto si necesita alguna información que le pueda proporcionar. Quedo atenta a su comentario.  Ante cualquier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</si>
  <si>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Informamos que hemos enviado toda la información que adjunta a nuestra contraparte en E-Cert Chile, en caso de que usted no reciba una respuesta sugerimos enviar un correo a la mesa de ayuda mesasoporte@e-certchile.cl , copiando a aceballos@e-certchile.cl.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</si>
  <si>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en relación a su consulta se le comunica que deberá solicitar la audiencia con el Jefe de la División de Asociatividad, don Cristóbal Navarro a través de la Ley de lobby, debido que su cargo esta sujeto a dicha Ley; para acceder lo puede realizar a través de sitio web del Ministerio de Economia o  https://www.leylobby.gob.cl/solicitud/audiencia/162  Saludos Cordiales  División de Asociatividad  Sistema Integral de Información y Atención Ciudadana (SIAC).       Subsecretaría de Economía y Empresas de Menor Tamaño.        https://www.economia.gob.cl       https://siacciudadano.economia.cl</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</si>
  <si>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</si>
  <si>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informamos a usted se informa nombres de autoridades del ministerio y se entrega numero de Paola Fuentes, 224733431, para que pueda entregar mayor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</si>
  <si>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ID53354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</si>
  <si>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</si>
  <si>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informamos a usted Su presentación fue revisada y se envió oficio el cual se adjunta copia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</si>
  <si>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ID187952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</si>
  <si>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la Abogada a cargo dará prioridad al proceso ID 187952 de la COOPERATIVA DE SERVICIOS AGRICOLAS DE PAMPA CONCORDIA.   Saludos Cordiales   División de Asociatividad  Sistema Integral de Información y Atención Ciudadana (SIAC).  Subsecretaría de Economía y Empresas de Menor Tamaño.  https://www.economia.gob.cl   https://siacciudadano.economia.cl</t>
  </si>
  <si>
    <t>Junto con saludar, en relación a su consulta, se le otorgara los contactos de los fiscalizadores con quienes puede preguntar por el avance del proceso pendiente; por favor comuníquese con el Abogado Pablo Cartagena al correo pcartagena@economia.cl y la fiscalizadora contable Claudia Echeverria al correo cecheverriar@economia.cl   Saludos Cordiales   División de Asociatividad  Sistema Integral de Información y Atención Ciudadana (SIAC).   Subsecretaría de Economía y Empresas de Menor Tamaño. https://www.economia.gob.cl https://siacciudadano.economia.cl</t>
  </si>
  <si>
    <t>Junto con saludar, en relación a su consulta se le comunica que a la División de Asociatividad han llegado dos procesos relacionado a lo que menciona, por un lado llego el proceso ID 190696 con fecha 20-04-22 y por otro lado el proceso ID 190842 con fecha 21-04-22, por lo tanto ambos serán revisados con prioridad la abogada a cargo.   Finalmente cabe mencionar que contamos con un plazo legal de 20 días hábiles para dar respuesta a su requerimiento.   Saludos Cordiales  División de Asociatividad  Sistema Integral de Información y Atención Ciudadana (SIAC) Subsecretaría de Economía y Empresas de Menor Tamaño https://www.economia.gob.cl  https://siacciudadano.economia.cl</t>
  </si>
  <si>
    <t>Junto con saludar, de acuerdo a su solicitud, fue atendida de manera presencial por el abogado Javier Parga (abogado) y Patricia Ortega (contable), de la División de Asociatividad y Cooperativas.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</si>
  <si>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224733785 - 224733860-224733461- 224733810    Atentamente,  Gregoria Pérez Torres  Sistema Integral de Información y Atención Ciudadana (Siac)  Subsecretaría de Economía y Empresas de Menor Tamaño.   https://www.economia.gob.cl  https://siacciudadano.economia.cl</t>
  </si>
  <si>
    <t>Junto con saludar, informamos a usted las presentaciones de la cooperativa fueron revisadas y salió oficio dirigido a las personas que realizaron presentaciones,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</si>
  <si>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En cuanto a la modificación de estatutos, se puede poner en contacto con los encargados del área de fomento y capacitación de DAES Srta. Carmen Cavieres, 224733452, ccavieres@economia.cl y Sr. Cristian Pérez, 224733833, cperez@economia.cl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</si>
  <si>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que se encuentra derivado a área legal, abogada Srta. Mónica Ortiz, correo electrónico mortiz@economia.cl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</si>
  <si>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Ministerio de Economía, Fomento y Turismo.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</si>
  <si>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224733785 - 224733860-224733461- 224733810  Atentamente, Gregoria Pérez Torres Sistema Integral de Información y Atención Ciudadana (Siac) Subsecretaría de Economía y Empresas de Menor Tamaño.  https://www.economia.gob.cl https://siacciudadano.economia.cl</t>
  </si>
  <si>
    <t>Junto con saludar, informamos a usted se revisa sistema y se encuentra en proceso de revisión, se entrega numero de Paola Fuentes, 224733431, para mayor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</si>
  <si>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no viene ningún documento adjunto,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</si>
  <si>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Las elecciones gremiales deben celebrarse en los tiempos y de acuerdo al procedimiento, quórum y requisitos prescritos en los respectivos estatutos, también determinan los socios que tienen derecho a votar.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firmando por secretario dando fe de los socios conectados en forma remota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</si>
  <si>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indico N° de registro 3961.  Además.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</si>
  <si>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su presentación esta en proceso de revisión y posiblemente saldrá respuesta esta semana, puede sacar certificado de estatutos para ver si fue corregido lo solicitado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</si>
  <si>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documentación ingreso  ID 190084, con fecha 15 DE ABRIL 2022, se encuentra derivada a área legal, en los próximos días, se despachará oficio con instrucciones.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</si>
  <si>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</si>
  <si>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de acuerdo a lo conversado, le informamos lo siguiente. El Ministerio de Medio Ambiente y de Energía, en colaboración con la Fundación Chile, lanzaron la campaña “Únete al Refriclaje”, la cual permitirá el recambio de 1.600 refrigeradores antiguos que aún se encuentran en funcionamiento, ofreciendo un descuento de 40% sobre el precio regular en la compra de aparatos nuevos altamente eficientes, junto con el servicio gratuito de retiro y reciclaje. Se estima que actualmente en Chile hay un millón de refrigeradores de más de 15 años de antigüedad, los que, además de consumir el doble de energía que los aparatos más nuevos y eficientes, generan un daño importante a la atmósfera. A nivel residencial, casi el 20% del consumo eléctrico de un hogar en Chile corresponde a la refrigeración de alimentos (refrigerador y congelador), siendo el artefacto que más energía consume en el hogar. Finalmente, si necesita mas información le sugerimos revisar la pagina del Ministerio de Energía en el siguiente enlace: https://energia.gob.cl/  Ante cualquier duda o dificultad no dude en contactarnos a los siguientes números telefónicos 224733810 -224733860-224733461-224733785.  Atentamente,  César Contreras  Sistema integral de Información y Atención Ciudadana (Siac)  Subsecretaría de Economía y Empresas de Menor Tamaño. https://www.economia.gob.cl/ https://siacciudadano.economia.cl/</t>
  </si>
  <si>
    <t>Junto con saludar, informamos a usted que en atención a su trámite realizado el día  20 de  ABRIL 2022 a nuestras Oficinas SIAC (Sistema Integral de Información y Atención Ciudadana) del Ministerio de Economía, Fomento y Turismo, le informo que fue ingresado con el  ID 53470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</si>
  <si>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en atención a su trámite realizado el día  20 de  ABRIL 2022 en nuestras Oficinas SIAC (Sistema Integral de Información y Atención Ciudadana) del Ministerio de Economía, Fomento y Turismo, le informo que fue ingresado con el  ID 53519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</si>
  <si>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Respuesta a Prueba</t>
  </si>
  <si>
    <t>Junto con saludar, en relación a su consulta, se le comunica que el equipo de registro de la División de asociatividad, le dará prioridad al proceso pendientes.  Saludos Cordiales   División de Asociatividad   Sistema Integral de Información y Atención Ciudadana (SIAC).  Subsecretaría de Economía y Empresas de Menor Tamaño https://www.economia.gob.cl   https://siacciudadano.economia.cl</t>
  </si>
  <si>
    <t>Junto con saludar, adjunto solicitud de transparencia 6009, la cual fue ingresada internamente debido que esta solicitud de transparencia no llego por el sitio web correspondiente, debido que toda solicitud de información publica según la Ley 20285 debe realizarse a través del Portal de Transparencia https://www.portaltransparencia.cl/   Por otro lado dentro del documento se menciona el plazo legal de 20 días hábiles según la Ley mencionada.   Saludos Cordiales  División de Asociatividad  Sistema Integral de Información y Atención Ciudadana (SIAC) Subsecretaría de Economía y Empresas de Menor Tamaño.  https://www.economia.gob.cl    https://siacciudadano.economia.cl</t>
  </si>
  <si>
    <t>Junto con saludar, informamos a usted Georgina Figueroa 224733454 y Franchesca Rojas 224733525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</si>
  <si>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de acuerdo a lo conversado con abogada de DAES, se encuentra en trámite de revisión en los próximos días se emitirá oficio con instrucciones, falta ingresar listado de socios y citaciones a asamblea.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</si>
  <si>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informo, documentación fue ingresada con fecha 28 de marzo 2022, se encuentra dentro de los plazos, el trámite tiene una duración de 30 días.  Para obtener certificado de vigencia,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</si>
  <si>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en relación a su consulta se le comunica que la COOPERATIVA ESTADO no existe, por lo cual si se han comunico con usted ofreciéndole algún crédito y solicitándole dinero, no lo realice debido que podría estar enfrenándose a un fraude, por lo tanto la División de Asociatividad quien se encarga de fiscalizar las cooperativas a nivel nacional verificara este tema.  Saludos Cordiales   División de Asociatividad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</si>
  <si>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</si>
  <si>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En atención a su consulta realizada el día  20 de  ABRIL 2022 en nuestras Oficinas SIAC (Sistema Integral de Información y Atención Ciudadana) del Ministerio de Economía, Fomento y Turismo, le informo que fue ingresado con el  ID189335 el 11 de abril 2022 y derivado a DAES, área legal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</si>
  <si>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consulta fue enviada a división de empresa en un día para su información, se hará investigación y si corresponde a un delito se tomaran las acciones correspondientes.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</si>
  <si>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revisa sistema y se informa objeciones existentes, se adjunta copia oficio que fue enviado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</si>
  <si>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Sra. Georgina Figueroa, correo electrónico gfigueroa@economia.cl teléfono 224733454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</si>
  <si>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del correo ministerial y no se encontró ingreso del día indicado de su remitente, por favor volver a enviar información y puede adjuntar la constancia de la que dispone para el tema plazo de respuesta.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</si>
  <si>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deberá solicitar en la notaria que el documento sea incorporado como ANOTACIÓN al formulario. La anotación la realiza el notario, solo deben concurrir con el documento que desean anotar. Finalmente, y respecto a los medios de comunicación de  Registro de Empresas y Sociedades con nosotros, le informamos que se encuentra disponible nuestro Contact Center N°+56 2 2473 3686 que le atenderá en horario continuado de lunes a jueves desde las 09:00 a las 18:00hrs y el viernes desde las 09:00 hasta las 17:00hrs.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</si>
  <si>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</si>
  <si>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informo que se despacho oficio con instrucciones, que deben dar respuesta. Se adjunta copia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</si>
  <si>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informamos a usted Se consulta a división empresa en un día y la adecuación de acciones se realiza en un saneamiento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</si>
  <si>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ID188533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</si>
  <si>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</si>
  <si>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Plataforma de empresa en un día se encuentra con intermitencia por problema de enlace con base de datos de registro civil, por favor pruebe mas tarde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</si>
  <si>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Las elecciones gremiales deben celebrarse en los tiempos y de acuerdo al procedimiento, quórum y requisitos prescritos en los respectivos estatutos, también determinan los socios que tienen derecho a votar.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firmando por secretario dando fe de los socios conectados en forma remota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</si>
  <si>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</si>
  <si>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comento que después de consultar a las áreas correspondientes, me informan que en términos generales la Ley 20.416 en su artículo 5to indica que toda norma de carácter general dictada por algún ministerio u organismo del estado que afecten a las empresas de menor tamaño mantener de forma pública los antecedentes preparatorios estimados necesarios antes de formular dicha norma. Estos antecedentes preparatorios deben contener una estimación simple de impacto social y económico que la nueva norma generará a las empresas de menor tamaño. Por último, tanto los antecedentes preparatorios y las normas deben ser remitidos al Ministerio de Economía.  Le comentamos que históricamente se solicitó a los Ministerios y servicios que estos "antecedentes preparatorios" (estimación de impacto), sea realizado a través de un formulario, el cual se adjunta. Una vez completado deben ser remitido a regulacionesemt@economia.cl. Por último, señalar que como este procedimiento está establecido en la Ley es ineludible su cumplimiento.   Atentamente,         Gabinete ministro         Sistema Integral de Información y Atención Ciudadana (SIAC)       https://www.economia.gob.cl/      https://siacciudadano.economia.cl/</t>
  </si>
  <si>
    <t>Junto con saludar, informamos a usted  Su presentación fue ingresada con el número ID53654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</si>
  <si>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En atención a su consulta realizada el día 21 de abril 2022, en nuestras Oficinas SIAC (Sistema Integral de Información y Atención Ciudadana), del Ministerio de Economía, Fomento y Turismo, se informa: •El sistema le solicitará el N° de Rut de la empresa que desea transformar (sólo sociedades creadas en este Registro) y el Tipo (LTDA, EIRL o SPA) al cual se transformará. •Ud. podrá transformar desde cualquier a cualquier tipo disponible en el Registro (Ejemplo: transformar una LTDA en una EIRL). •Al transformar, podrá modificar algunas menciones según el tipo social, otras deben quedar estáticas. Poner atención en la razón social nueva que siempre deberá cumplir las condiciones del tipo social al que se está transformando. •Finalmente los socios o el constituyente deben firmar con Firma Electrónica Avanzada. Si no cuentan con ella, anote el "N° de Atención" y firme ante un Notario. En el caso de una SpA, se deberá adjuntar además la junta de accionistas o escritura pública donde se acordó la transformación.  Finalmente, y respecto a los medios de comunicación, le informamos que se encuentra disponible  Call Center N°+56 2 2473 3686 - N°  RUT - OPCIÓN 2 - OPCIÓN 1 le atenderá en horario continuado de lunes a jueves desde las 09:00 a las 18:00hrs y el viernes desde las 09:00 hasta las 17:00hrs. Además, puede escribirnos a través de  formulario de apoyo en el siguiente link: http://osticket.economia.cl/open.php?&amp;lang=es_es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</si>
  <si>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saludarle y en respuesta a su felicitación en la que nos indica lo siguiente:  Por medio de esta agradezco a Empresa en un día, y en especial a don Nicolás Silva, por la preocupación demostrada en solucionar mi problema. Fui nombrado notario interino de Paine el 12 de abril, y desde el miércoles 13 pasado hasta hoy no podía firmar electrónicamente como ministro de fe los documentos que llegaban al oficio de registrodeempresasysociedades, me contacte en varias ocasiones con los ejecutivos de empresa en un día, quienes remotamente verificaron que el problema era del firmador e-token de la empresa certificadora e-certchile, entonces fue que realmente empezaron los problemas, porque primero cuesta mucho comunicarse con ellos, dejan en espera con grabaciones por 20 a 30 minutos, y si nadie contesta en ese tiempo, se corta la llamada, tanto es así que logre comunicarme en 3 días distintos con 4 ejecutivos, 2 hombres y 2 mujeres, los primeros ejecutivos hombres, me indicaron que el problema era de la pagina registrodeempresasysociedades , la 3era persona fue una mujer que no recuerdo el nombre que atendió pésimo, incluso me corto antes de darle mayores explicaciones, porque se cerro en que era problemas de la pagina registrodeempresasysociedades , pero me llamo la atención que tuvieran ese perfil de ejecutivos, tan irrespetuosos, claramente no cumplen con el perfil de atención al publico, ya que me hizo callar y luego me corto. Por fortuna la cuarta persona que me atendió también una mujer doña Julliana Olmedo, a quien también debo agradecer, porque fue la única que escucho todo lo ocurrido, con gran amabilidad, entendió el problema, me indico de que forma solucionarlo, y por ultimo antes de disponerme ha realizar lo que me indico esta última, don Nicolás Silva, llamo para saber si se había solucionado el problema, y le señale lo ultimo que me dijeron de e-certchile, y tuvo la disposición para realizarlo. Por todo lo expresado mis mas sinceras felicitaciones, y por cierto que sería importante que tengan contacto con los encargados y supervisores de e-certchile, para que remuevan a una ejecutiva, y ejecutivos, y dejen a quienes realmente tienen la disposición de atender y resolver los problemas del publico.   Informamos que hemos solicitado a E-cert una solución para su caso.  En cuanto a sus felicitaciones, nos complace saber que su experiencia con nuestro ejecutivo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</si>
  <si>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no viene ningún documento adjunto.   Atentamente,  Sistema Integral de Información y Atención Ciudadana (SIAC).  Subsecretaría de Economía y Empresas de Menor Tamaño.  https://www.economia.gob.cl/  https://siacciudadano.economia.cl/</t>
  </si>
  <si>
    <t>Junto con saludar, informamos a usted su presentación fue ingresada con el número ID54164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</si>
  <si>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contacto de los encargados del área de fomento y capacitación de DAES son Carmen Cavieres, 224733452, ccavieres@economia.cl y Cristian Perez, 224733833, cperez@economia.cl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</si>
  <si>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las  presentaciones de la cooperativa fueron revisadas y salió oficio dirigido a las personas que realizaron presentaciones,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</si>
  <si>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</si>
  <si>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presentaciones fueron ingresadas con los números: ID53470 COLEGIO DE NUTRICIONISTAS UNIVERSITARIOS DE CHILE A.G. y ID53473 ASOCIACION DE MEDICOS VETERINARIOS ESPECIALISTAS EN AVICULTURA Y PATOLOGIA A.G., las cuales son asignadas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</si>
  <si>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debe realizar consulta a don Christian Arteaga, carteaga@economia.cl, para tener reunión y resolver problemas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</si>
  <si>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</si>
  <si>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El sistema de empresa en un día esta con problema de intermitencia con registro civil y poder validar la información de RUT y nombres de los socios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</si>
  <si>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La reactivación se solicita por escrito por mínimo 3 socios, indicando los objetivos por los cuales quieres funcionar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</si>
  <si>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documentación se encuentra en trámite, derivada a Area Legal, abogado, Sr. César Hachim correo electrónico chachim@economia.cl, ingreso N° 204448 con fecha 23 de febrero 2022  e ingreso N° 208024 con fecha 22 de marzo 2022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</si>
  <si>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En atención a su trámite realizado el día  22 de  ABRIL 2022 en nuestras Oficinas SIAC (Sistema Integral de Información y Atención Ciudadana) del Ministerio de Economía, Fomento y Turismo, le informo que fue ingresado con el  ID 53775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</si>
  <si>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Por favor asegúrese de ingresar todos sus nombres y apellidos de la misma forma en que están inscritos en el Servicio de Registro Civil e Identificación. Para realizar el proceso, por favor ingrese sus nombres y apellidos en letras minúsculas y sin tildes (acentos) ni caracteres especiales y en caso de persistir la incidencia, por favor copie los nombres y apellidos desde un certificado emitido por el Registro Civil y péguelos donde corresponda.  Finalmente, y respecto a los medios de comunicación, le informamos que se encuentra disponible  Call Center N°+56 2 2473 3686, ingrese su RUT - opción 2 - opción 1,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224733810 -224733860-224733461-224733785. Saluda atentamente a usted,  Unidad de Registros.      Sistema Integral de Información y Atención Ciudadana (SIAC).      Ministerio de Economía, Fomento y Turismo       https://www.economia.gob.cl</t>
  </si>
  <si>
    <t>Junto con saludar, informamos a usted Por favor asegúrese de ingresar todos sus nombres y apellidos de la misma forma en que están inscritos en el Servicio de Registro Civil e Identificación. Para realizar el proceso, por favor ingrese sus nombres y apellidos en letras minúsculas y sin tildes (acentos) ni caracteres especiales y en caso de persistir la incidencia, por favor copie los nombres y apellidos desde un certificado emitido por el Registro Civil y péguelos donde corresponda.  Finalmente, y respecto a los medios de comunicación, le informamos que se encuentra disponible  Call Center N°+56 2 2473 3686, ingrese su RUT - opción 2 - opción 1,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224733810 -224733860-224733461-224733785.  Saluda atentamente a usted, Registro de Empresas y Sociedades Ministerio de Economía, Fomento y Turismo</t>
  </si>
  <si>
    <t>Junto con saludar, en relación a su consulta, se le comunica que el proceso ID 185938 esta en revisión por parte del equipo de registro, la cual se le dará prioridad para su revisión.  Atentamente,  División de Asociatividad  Sistema Integral de Información y Atención Ciudadana (SIAC).  Subsecretaría de Economía y Empresas de Menor Tamaño.  https://www.economia.gob.cl/  https://siacciudadano.economia.cl</t>
  </si>
  <si>
    <t>Junto con saludar, informamos a usted Su presentación fue revisada y se envió oficio el cual se adjunta copia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</si>
  <si>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entrego numero de Georgina Figueroa 224733454 para poder coordinar conversación con jefatura por ingresos pendientes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</si>
  <si>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en atención a su consulta realizada el día 25 de ABRIL 2022 a nuestras Oficinas SIAC (Sistema Integral de Información y Atención Ciudadana) del Ministerio de Economía, Fomento y Turismo, le informo que fue ingresado con el ID 205373, el 29 de enero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</si>
  <si>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Los certificado s se obtienen en la pagina web asociatividad.economia.cl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</si>
  <si>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que se encuentra en trámite, derivado a Área Legal, abogada Franchesca Rojas, correo electrónico frojasg@economia.cl, ingresado el 28 de diciembre 2021, ID 196811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</si>
  <si>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Se comunica con Georgina Figueroa para link de reunión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</si>
  <si>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la solicitud, la debe realizar en Portal Transparencia  https://www.portaltransparencia.cl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</si>
  <si>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ID53841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</si>
  <si>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</si>
  <si>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</si>
  <si>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ID190533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</si>
  <si>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</si>
  <si>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documentación ingreso con fecha 13 de diciembre 2021 y derivada a DAES, se encuentra en trámite id 194874, .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</si>
  <si>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le informo documentación ingreso con fecha 12 de marzo 2022 y derivada a DAES, área jurídica para su tramitación id 51283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</si>
  <si>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En atención a su trámite realizado el día 25 de ABRIL 2022 en nuestras Oficinas SIAC (Sistema Integral de Información y Atención Ciudadana) del Ministerio de Economía, Fomento y Turismo, le informo que fue ingresado con el ID 53910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</si>
  <si>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se le ha contactado a usted con el abogado Solorza quién le explica como hacerlo.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</si>
  <si>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</si>
  <si>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informo documentación ingreso con fecha 22 de marzo 2022 y derivada a DAES, área de registro  para su tramitación id 208003, el plazo de respuesta es de 30 días hábiles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</si>
  <si>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informo que documentación se encuentra en trámite, derivado a DAES - Registro  ID 211956 con fecha 14 de abril 2022.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</si>
  <si>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adjuntar todo antecedente al correo cnavarro@economia.cl Finalmente,  comunicarse con la secretaria de Sra. Georgina Figueroa al correo gfigueroa@economia.cl o al teléfono (56) 2 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</si>
  <si>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Junto con saludar, informamos a usted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</si>
  <si>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a su consulta, le informamos que el Proyecto de Reglamento Cobranza Extrajudicial elaborado en diciembre de 2021 y cuya consulta ciudadana culminó en marzo de 2022 a la fecha no ha sido aprobado, encontrándose aún en etapa de revisión para su posterior firma.   Atentamente,   División Jurídica   Sistema Integral de Información y Atención Ciudadana (SIAC).   Ministerio de Economía, Fomento y Turismo.   https://www.economia.gob.cl/    https://siacciudadano.economia.cl/</t>
  </si>
  <si>
    <t>Junto con saludar, le informo que se ingreso documentación, con fecha 23 de febrero 2022 y fue derivada a DAES- Registro para su tramitación ID 204386,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</si>
  <si>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En atención a su trámite realizado el día 25 de ABRIL 2022 en nuestras Oficinas SIAC (Sistema Integral de Información y Atención Ciudadana) del Ministerio de Economía, Fomento y Turismo, le informo que fue ingresado con el ID 53859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</si>
  <si>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consulta se le comunica que deberá realizar el ingreso complementario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</si>
  <si>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le informo que su carta ingresada a través de oficina de partes ya a sido  derivada al daes cuyo plazo de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</si>
  <si>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el plazo de respuesta es de 90 días hábiles.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</si>
  <si>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su consulta corresponde a comisión del mercado financiero CMF, ya que corresponde a acciones compradas.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</si>
  <si>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en atención a su consulta realizado el día 26 de ABRIL 2022 a nuestras Oficinas SIAC (Sistema Integral de Información y Atención Ciudadana) del Ministerio de Economía, Fomento y Turismo, le informo que fue ingresado con el ID 181158 y derivado a DAES para su tramitación y posterior respuesta, abogado Sr. Cesar Hachim, correo electrónico chachim@economia.cl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</si>
  <si>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en atención a su consulta  realizada el día 26 de ABRIL 2022 a nuestras Oficinas SIAC (Sistema Integral de Información y Atención Ciudadana) del Ministerio de Economía, Fomento y Turismo, le informo que fue ingresado con el ID 212681 el 21 de abril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</si>
  <si>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solicitud, le informamos que se consulto a la abogada Consuelo Muñoz Balich de la División de Asociatividad y Cooperativas, quien comunico que saldrá un oficio con  observaciones a la actualización del directorio ya que no enviaron la nómina de asistencia a la asamblea ni los medios de convocatoria. Además, hay un documento de un acta de asamblea que es ilegible, por lo que se les indica que lo remitan nuevamente de manera legible.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</si>
  <si>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en atención a su consulta  realizada el día 26 de ABRIL 2022 a nuestras Oficinas SIAC (Sistema Integral de Información y Atención Ciudadana) del Ministerio de Economía, Fomento y Turismo, le informo que fue ingresado con el ID 212662 el 21 de abril 2022 y derivado a DAES para su tramitación y posterior respuesta,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</si>
  <si>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consulta a abogada de DAES y se puede indicar en términos generales, primero ver que estipula los estatutos que permite o prohíbe, segundo si participa mas de una persona por empresa en la AG estas deben tener su poder de representación.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</si>
  <si>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en atención a su consulta  realizada el día 26 de ABRIL 2022 a nuestras Oficinas SIAC (Sistema Integral de Información y Atención Ciudadana) del Ministerio de Economía, Fomento y Turismo, le informo que fueron ingresados con el ID 212647  documentación contable  - ID 212646 documentación legal ambos ingresos de fecha 21 de abril 2022 derivados a DAES para su tramitación y posterior respuesta,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</si>
  <si>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informo que documentación, ingreso  el 08 de abril 2022, fue derivada a DAES, ID 189218, plazo de respuesta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</si>
  <si>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</si>
  <si>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que en atención a su consulta  realizada el día 26 de ABRIL 2022 a nuestras Oficinas SIAC (Sistema Integral de Información y Atención Ciudadana) del Ministerio de Economía, Fomento y Turismo, le informo que fue ingresado con el ID 209977 con fecha 30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</si>
  <si>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indica que SII nos solicito mas antecedentes para poder hacer la revisión y arreglo, se copia respuesta .  "Junto con saludar, te informo que para poder analizar la situación necesitamos saber el RUT del contribuyente y así poder saber cual es el motivo por lo cual no se acepta la resolución de liquidación concursal, de manera de poderme comunicar con la Dirección Regional y asó poder solucionar el problema del contribuyente."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</si>
  <si>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Jefe de DAES, don Cristóbal Navarro Marshall, secretaria Sra. Georgina Figueroa correo electrónico gfigueroa@economia.cl, teléfono 2247633454.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</si>
  <si>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informo que no tenemos un manual o formato para hacer el reglamento interno. Por lo general las cooperativas no tienen reglamento interno en su lugar todo lo que requerirán los socios lo integran en el estatuto.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</si>
  <si>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atención a su consulta realizada el día 26 de abril de 2022, a nuestras Oficinas SIAC (Sistema Integral Información y Atención Ciudadana) del Ministerio de Economía, Fomento y Turismo, le informo que fue ingresado a Oficina de Partes, N°53953,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</si>
  <si>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relación a su consulta, se adjunto guía puesta en marcha para la constitución y creación de una asociación gremial. Por otro lado en el caso de requerir estatuto tipo, lo puede encontrar a través del sitio web de la División de Asociatividad https://asociatividad.economia.cl/  Atentamente, División de Asociatividad Sistema Integral de Información y Atención Ciudadana (SIAC). Subsecretaría de Economía y Empresas de Menor Tamaño.  https://www.economia.gob.cl/  https://siacciudadano.economia.cl</t>
  </si>
  <si>
    <t>Junto con saludar informo que dentro de los próximos días, se despachara oficio a la cooperativa para que de respuesta a su reclamo.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</si>
  <si>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fue revisado y esta a la espera de firma, después se enviara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</si>
  <si>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explico que en éstas sociedades hay un solo dueño sólo con una actividad o tema.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</si>
  <si>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que se encuentra en trámite, derivado a DAES, designado de Srta. Francisca Carrasco, correo electrónico fcarrasco@economia.cl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</si>
  <si>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y de acuerdo a su requerimiento la comunico con el abogado Carlos Solorza abogado de Asociatividad.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</si>
  <si>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el curso se hará a través de Sercotec, será online, gratuito, puede hacerlo en la hora en que usted disponga de tiempo y contará con el seguimiento y apoyo de un/a tutor/a para resolver dudas y preguntas que surja en el desarrollo del mismo. Dirección: Huérfanos 1117, oficina 646, Santiago, Región Metropolitana Horas:  · Abre a las 09:00 hasta las 14:00. Teléfono: (2) 3242 5432 De acuerdo a lo conversado hoy por la tarde y con la seguridad que ya se encuentra inscrita, me doy por enterada de su nuevo correo:aseoehigieneebenezer@gmail.com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</si>
  <si>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ingreso se le comunica que los procesos ID 183974 y ID 183976, se encuentra dentro de los plazos prioritarios del equipo de registro de la División de Asociatividad.  Atentamente, División de Asociatividad Sistema Integral de Información y Atención Ciudadana (SIAC). Subsecretaría de Economía y Empresas de Menor Tamaño.  https://www.economia.gob.cl/  https://siacciudadano.economia.cl</t>
  </si>
  <si>
    <t>Junto con saludar le entrego los certificado actualizados solicitados.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</si>
  <si>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</si>
  <si>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saludarle y en respuesta a su consulta en la que nos indica lo siguiente:  He realizado solicitudes de apoyo para saber procedimiento que me permita obtener certificado para migrar una empresa del sistema de Tu empresa en un día hacia el sistema antiguo de registro en Comercio del Conservador de Bienes Raíces. Se me informa que debo realizar nueva solicitud de apoyo enviando información de razón del cambio, datos de empresa y socios. He realizado estas solicitudes de apoyo enviando la información requerida, sin embargo me llega esta respuesta: "Junto con saludar, le informamos que deberá ingresar una nueva solicitud de apoyo (ésta se cerrará) en http://osticket.economia.cl/open.php?&amp;lang=es_es, escogiendo el tema 1=empresas y sociedades e informando lo siguiente: 1) Motivo por el que desea emigrar al sistema registral tradicional. 2) RUT y Razón Social de la empresa o sociedad que desea emigrar. 3) En caso que la sociedad que se desea emigrar sea una SpA o una S.A. cerrada, debe informar los datos de cada uno de los accionistas: Nombre completo RUN o RUT Domicilio Una vez confirmada la información, se le enviará un correo con instrucciones e información importante para la firma del formulario y la emisión del certificado." Esta información la hemos enviado, pero nuevamente nos llega el mismo correo solicitando un nuevo requerimiento y que enviemos la misma información. Que solución me puedan dar al respecto? saludos cordiales  Informamos que, para emigrar se deben confeccionar los documentos acordes al régimen tradicional. En este contexto, es que se le solicitan los datos de su empresa, nombre y rut.  Nombre, rut y dirección actualizada de cada uno de los accionistas ya que esta información va escrita en el extracto. Esta información debe ser ingresada mediante una solicitud de apoyo https://osticket.economia.cl/open.php?&amp;lang=es_es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Ministerio de Economía, Fomento y Turismo. Sistema Integral de Información y Atención Ciudadana (SIAC).  Subsecretaría de Economía y Empresas de Menor Tamaño.  https://www.economia.gob.cl/  https://siacciudadano.economia.cl</t>
  </si>
  <si>
    <t>Junto con saludar, informamos a usted que en atención a su trámite realizado el día 27 de ABRIL 2022 en nuestras Oficinas SIAC (Sistema Integral de Información y Atención Ciudadana) del Ministerio de Economía, Fomento y Turismo, le informo que fue ingresado con el ID 54133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</si>
  <si>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En atención a su trámite realizado el día 27 de ABRIL 2022 en nuestras Oficinas SIAC (Sistema Integral de Información y Atención Ciudadana) del Ministerio de Economía, Fomento y Turismo, le informo que fue ingresado con el ID 54133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</si>
  <si>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este requerimiento ha quedado ingresado bajo plataforma de Solicitudes de Acceso a la Información Pública (transparencia pasiva)-Ley 20.289. -  la respuesta tiene un plazo máximo de 20 días hábiles.  Sin embargo, éste podría ser prorrogado por otros 10  días, en casos justificados.  La información solicitada se entregará en la forma y por el medio que usted señale, siempre que no signifique un costo excesivo.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</si>
  <si>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a usted que puede ingresar a https://www.economia.gob.cl/ministerio-de-economia-fomento-y-turismo/autoridades/secretarios-regionales-ministeriales  o se puede contactar con la secretaria de la Seremi Metropolitana Sra. Carola Fuentes fono: 224733729; email cfuentes@economia.cl.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</si>
  <si>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el proceso pendiente a la actualización de directorio se dio prioridad por parte del departamento de cooperativa para su despacho y conocimiento con respuesta formal.  Atentamente, División de Asociatividad Sistema Integral de Información y Atención Ciudadana (SIAC). Subsecretaría de Economía y Empresas de Menor Tamaño. https://www.economia.gob.cl/ https://siacciudadano.economia.cl</t>
  </si>
  <si>
    <t>Junto con saludar y dado que hay múltiples dudas por aclarar le hago entrega de correos y números telefónicos de los profesionales de fomento productivo quienes lo orientarán en los pasos a seguir para constituirse. Sr. Cristian Pérez Ojeda, fono:224733833 / cperez@economia.cl y la Srta. Carmen Cavieres, fono:224733452 / ccavieres@economia.cl.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</si>
  <si>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se hace entrega de oficio que Informa lo que indica respecto al Consejo de Administración FOLIO 20221129 DE 25-04-22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</si>
  <si>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</si>
  <si>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a su consulta, se le comunica que la cooperativa CONAVICOOP si bien existe como cooperativa de vivienda, a usted le están solicitando dinero haciéndose pasar como cooperativa de ahorro y crédito, por lo tanto el rubro no calza y debido a esto podría llegar a la conclusión que están usando el nombre de una cooperativa de vivienda para uso de estafa; a lo anterior, dentro del departamento de cooperativa y a través de la Abogada Mónica Ortiz, se emitirá oficio para el conocimiento.  Atentamente, División de Asociatividad Sistema Integral de Información y Atención Ciudadana (SIAC). Subsecretaría de Economía y Empresas de Menor Tamaño.  https://www.economia.gob.cl/  https://siacciudadano.economia.cl</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</si>
  <si>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</si>
  <si>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</si>
  <si>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envió listado de antecedente que debe hacer llegar a la División de Asociatividad y Cooperativas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</si>
  <si>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</si>
  <si>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realiza sistema y su ingreso fue revisado y fue enviado oficio por correo electrónico, el cual se adjunta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</si>
  <si>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lo conversado vía telefónica, se adjunta constitución y certificado de vigencia de su empresa FUENTE DE SODA DEINA QUINTANA LOPEZ E.I.R.L. Para obtener certificado de vigencia, estatutos actualizados y anotaciones, los puede solicitar las veces que sea necesario de forma gratuita ingresando con el Rut de la sociedad en el siguiente enlace:https://www.registrodeempresasysociedades.cl/ObtenerCertificadosHome.aspx   Para obtener la constitución o modificación en el siguiente enlace https://www.registrodeempresasysociedades.cl/BuscarActuaciones.aspx  Finalmente, si tuviera algún inconveniente puede contactarse con REGISTRO DE EMPRESAS Y SOCIEDADES al call center: 224733686,  ingresando su Rut personal, luego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</si>
  <si>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le informo que los antecedentes ingresados hoy día a través de oficina de partes, han sido derivados a Asociatividad para su revisión en un plazo de 30 días hábiles.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</si>
  <si>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no contamos con ningún manual para el ingreso de nuevos socios; sin embargo dentro de la Junta General de Socios deberá hacer ingreso y mención de los socios a integrar; posteriormente la División de Asociatividad se encargara de respaldar dicha información.  Atentamente, División de Asociatividad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</si>
  <si>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</si>
  <si>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que para modificar los estatutos de una Empresa Individual de Responsabilidad Limitada, debes realizar el trámite a través del sitio www.RegistroDeEmpresasySociedades.cl e ingresar en el formulario los datos que deseas cambiar y luego firmar electrónicamente para así consolidar la modificación de la empresa.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</si>
  <si>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y revisada, salió oficio dirigido al correo electrónico de la persona que realizo la presentación,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</si>
  <si>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que deberá solicitar la audiencia con el Jefa de la División de empresa menor tamaño, Sra.  Pilar trivelli a través de la Ley de lobby, debido que su cargo esta sujeto a dicha Ley; para acceder lo puede realizar a través de sitio web del Ministerio de Economia o  https://www.leylobby.gob.cl/solicitud/audiencia/162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</si>
  <si>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informa a usted que toda la información referente a las Cooperativas la puede encontrar en la página web:  - http://economiasocial.economia.cl  En la página señalada, en su pestaña OFICINA VIRTUAL, luego PREGUNTAS FRECUENTES, podrá encontrar información relacionada a la conformación de una cooperativa, entre otros temas. Además, se invita a usted a revisar la pestaña FISCALIZACIÓN Y CONTROL, sobre LEYES Y REGLAMENTOS, donde podrá descargar la LEY GENERAL DE COOPERATIVAS  Conforme a lo anterior, se adjunta guía de buenas practicas para toma de conocimientos y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</si>
  <si>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le informo documentación ingreso con fecha 08 de abril 2022 y se encuentra derivada a área legal ID211194 para revisión.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</si>
  <si>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su presentación fue resuelta y se envió oficio al correo electrónico, se entrega copia impresa. se envía modelo de estatutos AG.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</si>
  <si>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documentación ingreso con fecha 08 de abril 2022 y se encuentra derivada a área legal ID211194 para revisión.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</si>
  <si>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ID53867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</si>
  <si>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ID54235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</si>
  <si>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lo conversado vía telefónica, le informamos que los antecedente ingresado a la División de Asociatividad y Cooperativas, se encuentran en la división con el número de ingreso:54158,  para su tramitación y posterior respuesta, también se adjunta oficio N° 3485 para toma de conocimiento y contestar al pie las indicaciones solicitadas por la división.  Finalmente, para actualizar directorio se necesita hacer envió de los siguientes antecedentes, considerando siempre lo que esta estipulado en sus estatutos:  -copia de citación    -copia medio de verificación   -copia acta de elección y aprobación de balance    -copia listado de asistencia    -copia acta designación de cargos (nuevo directorio).   -copia listado de socios actualizados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</si>
  <si>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saludarle y en respuesta a su consulta en la que nos indica lo siguiente:  consulta si solicitud de emigración puede quedar sin efecto rut 77151488-k  Informamos que, para emigrar se deben confeccionar los documentos acordes al régimen tradicional. En este contexto, es que se le solicitan los datos de su empresa, nombre y rut.  Nombre, rut y dirección actualizada de cada uno de los accionistas ya que esta información va escrita en el extracto. Esta información debe ser ingresada mediante una solicitud de apoyo https://osticket.economia.cl/open.php?&amp;lang=es_es  Informamos que la emigración fue eliminada y la sociedad ha sido desbloqueada. Tal como se indicó en el ticket 133756.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</si>
  <si>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en relación al reclamo, por favor adjuntar dicho reclamo por el medio formal del sitio web a través https://asociatividad.economia.cl/ de lo contrario a través del correo de oficina de partes oficinadepartesgd@economia.cl Lo anterior debido que este no es el medio formal para dicho reclamo.  Atentamente, División de Asociatividad Sistema Integral de Información y Atención Ciudadana (SIAC). Subsecretaría de Economía y Empresas de Menor Tamaño. https://www.economia.gob.cl/ https://siacciudadano.economia.cl</t>
  </si>
  <si>
    <t>Junto con saludar, en relación a su consulta se le comunica que este no es el medio formal para la realización del reclamo, por lo tanto deberá realizarlo a través del sitio web de la División de Asociatividad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</si>
  <si>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informamos a usted sus presentaciones fueron ingresadas con los números ID52559 y ID52565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</si>
  <si>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si realizo una solicitud a través del portal de transparencia, debe consultar con el número de la solitud que se le asigno.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</si>
  <si>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presentación fue ingresada con el número ID191420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</si>
  <si>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 54180 y fue asignada a DAES para su revisión legal. El coordinador del área legal es Christian Arteaga carteaga@economia.cl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</si>
  <si>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ID191243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</si>
  <si>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ID191782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</si>
  <si>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adjuntar todo los antecedentes al correo cnavarrom@economia.cl Finalmente,  comunicarse con la secretaria Sra. Georgina Figueroa al correo gfigueroa@economia.cl o al teléfono (56) 2 24733454  Ante cualquier dificultad no dude en contactarnos a los siguientes números telefónicos 224733810 - 224733860-224733461-224733785.   Atentamente, GREGORIA PEREZ TORRES  Sistema integral de Información y Atención Ciudadana (Siac)  Subsecretaría de Economía y Empresas de Menor Tamaño  ttps://www.economia.gob.cl  https://siacciudadano.economia.cl</t>
  </si>
  <si>
    <t>Junto con saludarle y en respuesta a su reclamo  en la que nos indica lo siguiente:  NO RESPONDEN LOS TELEFONOS , IMPOSIBLE COMUNICARSE Lamentamos que su experiencia no haya sido satisfactoria. Sugerimos enviar una solicitud de apoyo con su requerimiento o bien nos llame a la mesa de ayuda.  Puede escribir directamente en el siguiente enlace https://osticket.economia.cl/open.php?&amp;lang=es_es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</si>
  <si>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 ingresar su rut, opción 2 - opción 1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t>
  </si>
  <si>
    <t>Junto con saludar, de acuerdo con lo conversado vía telefónica, se adjunta certificado de vigencia de la ASOCIACION GREMIAL CAMARA DE COMERCIO DETALLISTA DE SALAMANCA.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</si>
  <si>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relación a su solicitud,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EMPRESAS Y SOCIEDADES al Centro De Atención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</si>
  <si>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con el número de ingreso: 207670.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</si>
  <si>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informo documentación ingreso con fecha 25 de abril 2022, ID 53910 derivada  a DAES, en los próximos se contactaran con Ud., para entregar N° de registro y publicar en Diario Oficial.  Ante cualquier dificultad no dude en contactarnos a los siguientes números telefónicos 224733860-224733461-224733785 224733810.   Saluda atentamente,  REGORIA PEREZ TORRES  Sistema integral de Información y Atención Ciudadana (Siac)  Subsecretaría de Economía y Empresas de Menor Tamaño  https://www.economia.gob.cl  https://siacciudadano.economia.cl</t>
  </si>
  <si>
    <t>Junto con saludar, informamos a usted su presentación fue revisada por la persona encargada de realizar los cambios de la modificación de estatutos he indica que estos se realizaron, si existiera alguno no corregido por favor indicar cual es el problema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</si>
  <si>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Artículo 18.- La disolución de las asociaciones gremiales se producirá:  1) Por acuerdo de la mayoría de los afiliados.  2) Por cancelación de la personalidad jurídica, resuelta por el Ministerio de Economía, Fomento y Reconstrucción, en razón de alguna de las siguientes causales:  a) Por incumplimiento de lo previsto en el artículo 5° de esta ley.  b) Por haber disminuido los socios a un número inferior al requerido para su constitución, durante un lapso de 6 meses.  c) Por incumplimiento grave de las disposiciones legales, reglamentarias o estatutarias.  d) Cuando hubiere estado en receso durante un período superior a un año, y  e) Por las que establezcan los estatutos.  El acto por el cual se disuelva una asociación DL 3163 1980 gremial deberá ser publicado en extracto en el Diario ART UNICO Oficial. N° 9  Además, le indico contacto   de    los encargados del área de fomento y capacitación de DAES son Carmen Cavieres, 224733452, ccavieres@economia.cl y Cristián Pérez, 224733833, cperez@economia.cl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</si>
  <si>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disolver la empresa o sociedad debes acudir previamente a la oficina del Servicio de Impuestos Internos (SII) correspondiente al domicilio tributario, donde debes realizar la declaración del Término de Giro.   Finalmente, y respecto a los medios de comunicación,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224733860-224733461-224733785 - 224733810  Atentamente, Gregoria Pérez Torres Sistema integral de Información y Atención Ciudadana (Siac) Subsecretaría de Economía y Empresas de Menor Tamaño</t>
  </si>
  <si>
    <t>Junto con saludar, en relación a su consulta, se le comunica deberá hacer ingreso formal mencionando de lo ocurrido; dicho ingreso deberá hacerlo a través de una carta formal dirigida al Jefe de la División de Asociatividad, don Cristóbal Navarro; por favor hacer el ingreso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</si>
  <si>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</si>
  <si>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relación a su consulta, se le comunica deberá hacer ingreso formal de un reclamo hacia la asociación gremial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</si>
  <si>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ID53967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</si>
  <si>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en atención a su trámite realizado el día 29 de ABRIL 2022 en nuestras Oficinas SIAC (Sistema Integral de Información y Atención Ciudadana) del Ministerio de Economía, Fomento y Turismo, le informo que fue ingresado con el ID 54357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</si>
  <si>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informo que se encuentra en trámite, derivado a DAES para su actualización y pronta emisión.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</si>
  <si>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justamente en proceso de revisión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</si>
  <si>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que las asociaciones gremiales son sin fines de lucro; todo lo que vincule a este, tiene que establecerse dentro de sus estatutos sociales.  Saludos Cordiales División de Asociatividad Sistema Integral de Información y Atención Ciudadana (SIAC). Subsecretaría de Economía y Empresas de Menor Tamaño.  https://www.economia.gob.cl  https://siacciudadano.economia.cl</t>
  </si>
  <si>
    <t>Junto con saludar, en relación a su consulta, le informamos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</si>
  <si>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justamente en proceso de revisión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</si>
  <si>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su consulta, fue comunicada vía telefónica con Solange Torres de la Unidad de Registro de Empresa y Sociedades. Finalmente, si tuviera algún inconveniente puede contactarse con REGISTRO DE EMPRESAS Y SOCIEDADES al Call Center :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</si>
  <si>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que es posible que una asociación gremial necesite modificar sus estatutos para adecuarlos a la realidad de su funcionamiento. Las exigencias para realizar lo anterior, van a depender de lo estipulado en los mismos para tratar estas materias. Dichas modificaciones, deben ser informadas al Ministerio de Economía, en un plazo de 60 días hábiles de realizada la respectiva asamblea de socios/as que así lo acuerda, el Ministerio cuenta con 90 días hábiles de plazo para generar observaciones. En caso de que las observaciones antes señaladas fueran formuladas, la entidad dispondrá de un plazo de 60 días para subsanarlas, en caso que no hiciere lo anterior, dicha modificación no será registrada. Es necesario mencionar que no será registrada la modificación que se entregue fuera del plazo de 60 días contados desde su aprobación.  Le indico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</si>
  <si>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ID54431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</si>
  <si>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ID54420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</si>
  <si>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saldrá en los próximos días un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Saludos Cordiales  División de Asociatividad  Sistema Integral de Información y Atención Ciudadana (SIAC).  Subsecretaría de Economía y Empresas de Menor Tamaño.   https://www.economia.gob.cl   https://siacciudadano.economia.cl</t>
  </si>
  <si>
    <t>Junto con saludar, en relación a su consulta, se le comunica que se ha realizado la corrección del apellido del presidente de la ASOCIACION GREMIAL PEQUEÑOS Y MEDIANOS EMPRESARIOS DEL CENTRO DE IQUIQUE con numero de registro 521-1. Finalmente, se le recuerda que el nombre el directorio de la ASOCIACION GREMIAL PEQUEÑOS Y MEDIANOS EMPRESARIOS DEL CENTRO DE IQUIQUE se encuentra vencido desde el 30 de abril de 2020; por lo tanto se recuerda actualizar directorio y llevar a cabo la asamblea general de socios para su actualización de directorio.  Saludos Cordiales División de Asociatividad Sistema Integral de Información y Atención Ciudadana (SIAC). Subsecretaría de Economía y Empresas de Menor Tamaño.  https://www.economia.gob.cl  https://siacciudadano.economia.cl</t>
  </si>
  <si>
    <t>Junto con saludar, informamos a usted que el procedimiento para registrar una marca comercial en Chile comprende básicamente tres etapas: ingreso y examen de forma de la solicitud, trámite de la publicación del extracto en el Diario Oficial y examen de fondo de la solicitud.  El primer paso es la presentación de la respectiva solicitud, que debe solicitar protección para productos, servicios, establecimientos comerciales, establecimientos industriales o frases de propaganda, estableciendo la(s) clase(s) para las que se solicita protección con la actividad específica dentro de la respectiva clase (ej. marca para muebles, cervezas, vestuario, servicios financieros). De esta solicitud se hace un examen formal para verificar que se cumplen los requisitos legales y reglamentarios. Una vez aprobado el examen formal, se debe publicar la solicitud en el Diario Oficial a efectos de que terceros puedan oponerse a la solicitud en caso de que estimen tener mejor derecho. Haya habido oposición o no, INAPI hace un examen de fondo para verificar que la solicitud de marca no infringe alguna de las causales legales de irregistrabilidad. Una vez que la solicitud aprueba este examen de fondo, el Director Nacional del INAPI otorga la resolución administrativa que concede la marca y posterior registro de la misma. En caso de ser rechazada la solicitud de marcas, existe la posibilidad de apelar de esta resolución ante el Tribunal de Propiedad Industrial.  Cómo se realiza  Hay dos modalidades para presentar una solicitud de marca comercial:  a) Vía presencial: Ingresando el formulario respectivo en nuestro edificio institucional ubicado en Av. Libertador Bernardo O´Higgins 194, Piso 1, de lunes a viernes, desde las 9.00 a 14:00 hrs.  b) Presentación en Línea: Ingresando una solicitud en línea en nuestro sitio Web INAPI  Para ingresar al sitio de trámites de INAPI puede hacerlo con su clave Única. Si aún no tiene su clave única o no sabe lo que es, por favor ingrese a clave única  Usted también puede ingresar a los servicios en línea a través de una "cuenta inapi" solo si dicha cuenta fue creada y enrolada con anterioridad al 26 de abril del 2017.  Publicación de la solicitud  El solicitante debe requerir y pagar la publicación de su solicitud de registro de marca en el Diario Oficial, dentro del plazo de 20 días hábiles, contados desde la aceptación.  Con la publicación de la solicitud en el Diario Oficial, comienza a correr el plazo de treinta días hábiles para que terceros puedan deducir oposición a la solicitud de registro.  Importante: El solicitante debe requerir la publicación en el plazo señalado en la oficina que para tal efecto tiene el Diario Oficial en dependencias del INAPI o a través del link al Diario Oficial.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</si>
  <si>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imprimo y entrego tres copias del certificado solicitado.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</si>
  <si>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se hace la revisión solicitada en el sistema backoffice y en gestión de procesos para que usted nos pueda hacer llegar a la brevedad posible los antecedentes faltantes los que una vez ingresados tienen un plazo de revisión de 30 días hábiles.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</si>
  <si>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deberán realizar un ingreso formal solicitando la reactivación de la asociación gremial; posteriormente se le responderá con los datos correspondientes para la reactivación. La carta de ingreso formal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</si>
  <si>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informamos a usted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Dado lo anterior, le informamos que no es un lineamiento de esta Subsecretaría el seguro de cesantía.  Finalmente, es importante señalar, que la Institución responsable es La Sociedad Administradora de Fondos de Cesantía de Chile II S.A. (https://www.afc.cl/), por lo tanto, es a través de ellos podrá obtener la información solicitada. https://www.afc.cl/publico/contactenos.asp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</si>
  <si>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3.1</t>
  </si>
  <si>
    <t>3.2</t>
  </si>
  <si>
    <t xml:space="preserve">Desistido </t>
  </si>
  <si>
    <t>Derivado</t>
  </si>
  <si>
    <t>3.3</t>
  </si>
  <si>
    <r>
      <rPr>
        <b/>
        <sz val="11"/>
        <color theme="1"/>
        <rFont val="Calibri"/>
        <family val="2"/>
        <scheme val="minor"/>
      </rPr>
      <t>Requisitos técnicos:</t>
    </r>
    <r>
      <rPr>
        <sz val="11"/>
        <color theme="1"/>
        <rFont val="Calibri"/>
        <family val="2"/>
        <scheme val="minor"/>
      </rPr>
      <t xml:space="preserve">
1. Se consideran reclamos a aquellas disconformidades que la ciudadanía manifiesta respecto de las actuaciones, atenciones y productos (bienes y/o servicios) que un órgano público entrega a través de sus canales de atención. 
2. Se entiende por reclamos respondidos todos aquellos en los cuales se emite una respuesta resolutiva por parte del Servicio, una vez analizada la información presentada. 
3. Se entiende por respuesta resolutiva la que contiene decisiones definitivas que responden a lo solicitado por el usuario y dan cierre al caso.
4. Total de reclamos recibidos al año t, corresponde a los reclamos recepcionados por el Servicio en el año t, incluyendo los reclamos recibidos en años anteriores y no respondidos.
5. El periodo de medición para los reclamos recibidos considera años anteriores y hasta el 31 de diciembre del año t. El período de medición para los reclamos respondidos considera del 1 de enero al 31 de diciembre del año t.
6. Solo se excluye de la medición los reclamos desistidos por falta de información del usuario, los reclamos duplicados por falla o prueba de sistema, y aquellos reclamos derivados a otros Servicios por tratarse de materias que no son competencia de la Institución receptora del reclamo.                                                                                                                                                                                                                                                                                                                                                                                                                                                                                                                                           7. El Servicio deberá informar en el medio de verificación: "Código único de identificación (ID) del reclamo", "Actuaciones, atenciones o productos (bieny/o servivio) que aplica", "Fecha de ingreso", Fecha de respuesta", "N° de oficio o identificación del documento en que se contiene la respuesta" y "Estado del reclamo", considerenado al menos los siguienes estados: "Ingreado", "En análisis", "Respondido", "Desistido", "Derivado".</t>
    </r>
  </si>
  <si>
    <r>
      <t>En hoja base filtrar columna fecha_Respuesta y columna Tipo_de Requerimiento "Reclamo"  y columna "tipo_reclamo" filtar los tipos de reclamos excluyendo los número</t>
    </r>
    <r>
      <rPr>
        <sz val="11"/>
        <color rgb="FFFF0000"/>
        <rFont val="Calibri"/>
        <family val="2"/>
        <scheme val="minor"/>
      </rPr>
      <t xml:space="preserve"> "3.1", "3.2" y "3.3"</t>
    </r>
  </si>
  <si>
    <r>
      <t xml:space="preserve">En hoja base filtrar  columna fecha_Inicio y columna Tipo_de Requerimiento "Reclamo"  y columna "tipo_reclamo"  filtar los tipos de reclamos excluyendo los número </t>
    </r>
    <r>
      <rPr>
        <sz val="11"/>
        <color rgb="FFFF0000"/>
        <rFont val="Calibri"/>
        <family val="2"/>
        <scheme val="minor"/>
      </rPr>
      <t>"3.1", "3.2" y "3.3"</t>
    </r>
  </si>
  <si>
    <t>Homologación MV DS N° 465/2021</t>
  </si>
  <si>
    <t>Corresponde a la "Fecha de ingreso"</t>
  </si>
  <si>
    <t>Respondido, en culumna "Tipo_Reclamo" indica 3.3</t>
  </si>
  <si>
    <t>Respondido, en culumna "Tipo_Reclamo" indica 3.1</t>
  </si>
  <si>
    <t>Del sistema original se eliminó los datos de Nombre, Rut Ciudadano, Mail Ciudadano, Direccion de ciudadano y teléfono, para resguardar datos sensibles de los ciudadanos como lo indica la Ley de proteccion de datos.
Se eliminó columna HISTORIAL_SIAC_ID ya que no contiene información relevante para la medición.
Se eliminó columna UNIDAD_NOMBRE ya que no contiene información relevante para la medición.
Se eliminó columna EJECUTIVO ya que no contiene información relevante para la medición.      
La homologación de las subcategorías de la columna "Tipo_Reclamo" está en la hoja "Tipo Reclamo"</t>
  </si>
  <si>
    <t>Reclamos que se excluyen según lo señalado en el DS N° 465/2021: "6.Sólo se excluyen de la medición los reclamos desistidos por falta de información del usuario, reclamos duplicados por falla o prueba de sistema, y aquellos reclamos derivados a otros Servicios por tratarse de materias que no son de competencia de la Institución receptora del reclamo."</t>
  </si>
  <si>
    <t>Corresponde a aquellos reclamos derivados a otros Servicios por tratarse de materias que no son de competencia de la Institución receptora del reclamo</t>
  </si>
  <si>
    <t>Desistido</t>
  </si>
  <si>
    <t>Corresponde a los reclamos desistidos por falta de información del usuario</t>
  </si>
  <si>
    <t>Corresponde a reclamos duplicados por falla o prueba de sistema</t>
  </si>
  <si>
    <t>Duplicado o Prueba</t>
  </si>
  <si>
    <r>
      <rPr>
        <b/>
        <sz val="11"/>
        <color theme="1"/>
        <rFont val="Calibri"/>
        <family val="2"/>
        <scheme val="minor"/>
      </rPr>
      <t>Tipo_Reclamo</t>
    </r>
    <r>
      <rPr>
        <sz val="11"/>
        <color theme="1"/>
        <rFont val="Calibri"/>
        <family val="2"/>
        <scheme val="minor"/>
      </rPr>
      <t>, se homologa con los datos del sistema y los tipos de reclamos "Actuaciones, atenciones o productos (bienes y/o servicios) que aplica" que ingresan a nuestro sistema informático de atencion de público.
Esta categorización la realiza el servicio una vez revisado el tipo de reclamo ingresado.</t>
    </r>
  </si>
  <si>
    <t>Reclamos que se excluyen</t>
  </si>
  <si>
    <r>
      <t xml:space="preserve">Filtrado de la Base de datos:
</t>
    </r>
    <r>
      <rPr>
        <sz val="11"/>
        <color theme="1"/>
        <rFont val="Calibri"/>
        <family val="2"/>
        <scheme val="minor"/>
      </rPr>
      <t xml:space="preserve">1. Para revisar los reclamos se debe filtrar en la columna "TIPO_REQUERIMIENTO" de la hoja "Base" aquellos que fueron identificados por los Ciudadanos como "Reclamo"
2. En la columna "Tipo_Reclamo" de la hoja "Base" se deben seleccionar todos los valores menos el 3.1, 3.2 y 3.3 dado que son reclamos que no corresponden al servicio (fueron derivados, desistidos, son duplicados por falla de sistema o prueba). </t>
    </r>
  </si>
  <si>
    <r>
      <rPr>
        <sz val="11"/>
        <color theme="1"/>
        <rFont val="Calibri"/>
        <family val="2"/>
        <scheme val="minor"/>
      </rPr>
      <t>Corresponden a productos, según lo señalado en el DS N° 465/2021</t>
    </r>
  </si>
  <si>
    <r>
      <t>Corresponden a actuaciones, según lo señalado en el</t>
    </r>
    <r>
      <rPr>
        <sz val="11"/>
        <color theme="1"/>
        <rFont val="Calibri"/>
        <family val="2"/>
        <scheme val="minor"/>
      </rPr>
      <t xml:space="preserve"> DS N° 465/2021</t>
    </r>
  </si>
  <si>
    <r>
      <t xml:space="preserve">Corresponden a atenciones, según lo señalado en el </t>
    </r>
    <r>
      <rPr>
        <sz val="11"/>
        <color theme="1"/>
        <rFont val="Calibri"/>
        <family val="2"/>
        <scheme val="minor"/>
      </rPr>
      <t>DS N° 465/2021</t>
    </r>
  </si>
  <si>
    <t>ok</t>
  </si>
  <si>
    <t>Esta bien categorizada, ya que la solicitud fue respondida y no derivada.</t>
  </si>
  <si>
    <t>Total de reclamos recibidos al año t</t>
  </si>
  <si>
    <t xml:space="preserve">Número de reclamos respondidos al año t </t>
  </si>
  <si>
    <t>Porcentaje de reclamos respondidos respecto de los reclamos recibidos al año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</si>
</sst>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theme="1"/>
      <name val="Calibri"/>
      <family val="2"/>
      <scheme val="minor"/>
    </font>
    <font>
      <b/>
      <sz val="11"/>
      <color rgb="FF262626"/>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z val="11"/>
      <color theme="0"/>
      <name val="Calibri"/>
      <family val="2"/>
      <scheme val="minor"/>
    </font>
    <font>
      <sz val="11"/>
      <color theme="1"/>
      <name val="Calibri Light"/>
      <family val="2"/>
      <scheme val="major"/>
    </font>
    <font>
      <b/>
      <sz val="11"/>
      <name val="Calibri"/>
      <family val="2"/>
      <scheme val="minor"/>
    </font>
    <font>
      <b/>
      <sz val="9"/>
      <color rgb="FF3D587A"/>
      <name val="Arial"/>
      <family val="2"/>
    </font>
    <font>
      <sz val="11"/>
      <color rgb="FF000000"/>
      <name val="Calibri"/>
      <family val="2"/>
      <scheme val="minor"/>
    </font>
    <font>
      <b/>
      <sz val="11"/>
      <color theme="0"/>
      <name val="Calibri"/>
      <family val="2"/>
      <scheme val="minor"/>
    </font>
    <font>
      <sz val="11"/>
      <name val="Calibri"/>
    </font>
  </fonts>
  <fills count="7">
    <fill>
      <patternFill patternType="none"/>
    </fill>
    <fill>
      <patternFill patternType="gray125"/>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8"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9" fontId="2" fillId="0" borderId="0" applyFont="0" applyFill="0" applyBorder="0" applyAlignment="0" applyProtection="0"/>
  </cellStyleXfs>
  <cellXfs count="103">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0" xfId="0" applyFont="1" applyAlignment="1">
      <alignment vertical="center"/>
    </xf>
    <xf numFmtId="0" fontId="0" fillId="0" borderId="0" xfId="0" applyAlignment="1">
      <alignment horizontal="left" vertical="center" wrapText="1"/>
    </xf>
    <xf numFmtId="10" fontId="0" fillId="0" borderId="1" xfId="1" applyNumberFormat="1"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xf>
    <xf numFmtId="0" fontId="1" fillId="0" borderId="0" xfId="0" applyFont="1" applyAlignment="1">
      <alignment horizontal="center"/>
    </xf>
    <xf numFmtId="0" fontId="0" fillId="0" borderId="0" xfId="0" applyAlignment="1">
      <alignment horizontal="center"/>
    </xf>
    <xf numFmtId="0" fontId="5" fillId="0" borderId="0" xfId="0" applyFont="1"/>
    <xf numFmtId="0" fontId="6" fillId="0" borderId="0" xfId="0" applyFont="1"/>
    <xf numFmtId="0" fontId="1" fillId="0" borderId="0" xfId="0" applyFont="1"/>
    <xf numFmtId="0" fontId="1" fillId="0" borderId="0" xfId="0" applyFont="1" applyAlignment="1">
      <alignment wrapText="1"/>
    </xf>
    <xf numFmtId="0" fontId="5" fillId="0" borderId="0" xfId="0" applyFont="1" applyAlignment="1">
      <alignment horizontal="center"/>
    </xf>
    <xf numFmtId="0" fontId="1" fillId="3" borderId="1" xfId="0" applyFont="1" applyFill="1" applyBorder="1"/>
    <xf numFmtId="0" fontId="0" fillId="0" borderId="1" xfId="0" applyBorder="1" applyAlignment="1">
      <alignment vertical="center" wrapText="1"/>
    </xf>
    <xf numFmtId="0" fontId="4" fillId="0" borderId="1" xfId="0" applyFont="1" applyBorder="1" applyAlignment="1">
      <alignment vertical="center" wrapText="1"/>
    </xf>
    <xf numFmtId="0" fontId="1" fillId="4"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0" fillId="0" borderId="0" xfId="0" applyAlignment="1">
      <alignment horizontal="left" vertical="center"/>
    </xf>
    <xf numFmtId="0" fontId="1" fillId="0" borderId="1" xfId="0" applyFont="1" applyBorder="1" applyAlignment="1">
      <alignment horizontal="left" vertical="center"/>
    </xf>
    <xf numFmtId="0" fontId="7" fillId="0" borderId="0" xfId="0" applyFont="1"/>
    <xf numFmtId="0" fontId="8" fillId="0" borderId="1" xfId="0" applyFont="1" applyBorder="1"/>
    <xf numFmtId="0" fontId="0" fillId="0" borderId="1" xfId="0" applyBorder="1" applyAlignment="1">
      <alignment horizontal="left" wrapText="1"/>
    </xf>
    <xf numFmtId="22" fontId="8" fillId="0" borderId="1" xfId="0" applyNumberFormat="1" applyFont="1" applyBorder="1"/>
    <xf numFmtId="22" fontId="0" fillId="0" borderId="1" xfId="0" applyNumberFormat="1" applyBorder="1"/>
    <xf numFmtId="0" fontId="1" fillId="0" borderId="1" xfId="0" applyFont="1" applyBorder="1" applyAlignment="1">
      <alignment horizontal="center" vertical="center"/>
    </xf>
    <xf numFmtId="0" fontId="8" fillId="0" borderId="1" xfId="0" applyFont="1" applyBorder="1" applyAlignment="1">
      <alignment wrapText="1"/>
    </xf>
    <xf numFmtId="0" fontId="9" fillId="0" borderId="1" xfId="0" applyFont="1" applyBorder="1" applyAlignment="1">
      <alignment vertical="center" wrapText="1"/>
    </xf>
    <xf numFmtId="0" fontId="9" fillId="4" borderId="1" xfId="0" applyFont="1" applyFill="1" applyBorder="1" applyAlignment="1">
      <alignment horizontal="center" vertical="center"/>
    </xf>
    <xf numFmtId="0" fontId="0" fillId="0" borderId="1" xfId="0" applyBorder="1" applyAlignment="1">
      <alignment wrapText="1"/>
    </xf>
    <xf numFmtId="0" fontId="10" fillId="0" borderId="1" xfId="0" applyFont="1" applyBorder="1"/>
    <xf numFmtId="0" fontId="0" fillId="0" borderId="1" xfId="0" applyBorder="1" applyAlignment="1">
      <alignment horizontal="left"/>
    </xf>
    <xf numFmtId="0" fontId="0" fillId="0" borderId="1" xfId="0" applyBorder="1" applyAlignment="1">
      <alignment vertical="center"/>
    </xf>
    <xf numFmtId="0" fontId="4" fillId="0" borderId="1" xfId="0" applyFont="1" applyBorder="1" applyAlignment="1">
      <alignment vertical="center"/>
    </xf>
    <xf numFmtId="0" fontId="8" fillId="0" borderId="1" xfId="0" applyFont="1" applyBorder="1" applyAlignment="1">
      <alignment horizontal="left"/>
    </xf>
    <xf numFmtId="0" fontId="1" fillId="0" borderId="0" xfId="0" applyFont="1" applyAlignment="1">
      <alignment horizontal="center" vertical="center" wrapText="1"/>
    </xf>
    <xf numFmtId="0" fontId="4" fillId="0" borderId="1" xfId="0" applyFont="1" applyBorder="1" applyAlignment="1">
      <alignment horizontal="left" vertical="center" wrapText="1"/>
    </xf>
    <xf numFmtId="0" fontId="0" fillId="0" borderId="0" xfId="0" applyAlignment="1">
      <alignment horizontal="left"/>
    </xf>
    <xf numFmtId="0" fontId="4" fillId="0" borderId="0" xfId="0" applyFont="1"/>
    <xf numFmtId="0" fontId="11" fillId="0" borderId="1" xfId="0" applyFont="1" applyBorder="1" applyAlignment="1">
      <alignment horizontal="center"/>
    </xf>
    <xf numFmtId="0" fontId="1" fillId="0" borderId="0" xfId="0" applyFont="1" applyAlignment="1">
      <alignment horizontal="center" wrapText="1"/>
    </xf>
    <xf numFmtId="0" fontId="0" fillId="2" borderId="7" xfId="0" applyFill="1" applyBorder="1" applyAlignment="1">
      <alignment horizontal="center"/>
    </xf>
    <xf numFmtId="0" fontId="0" fillId="5" borderId="1" xfId="0" applyFill="1" applyBorder="1" applyAlignment="1">
      <alignment wrapText="1"/>
    </xf>
    <xf numFmtId="1" fontId="0" fillId="0" borderId="1" xfId="0" applyNumberFormat="1" applyBorder="1"/>
    <xf numFmtId="0" fontId="0" fillId="2" borderId="4" xfId="0" applyFill="1" applyBorder="1" applyAlignment="1">
      <alignment horizontal="center"/>
    </xf>
    <xf numFmtId="0" fontId="0" fillId="2" borderId="4" xfId="0" applyFill="1" applyBorder="1"/>
    <xf numFmtId="0" fontId="0" fillId="2" borderId="4" xfId="0" applyFill="1" applyBorder="1" applyAlignment="1">
      <alignment horizontal="left"/>
    </xf>
    <xf numFmtId="0" fontId="0" fillId="0" borderId="3" xfId="0" applyBorder="1"/>
    <xf numFmtId="0" fontId="12" fillId="6" borderId="1" xfId="0" applyFont="1" applyFill="1" applyBorder="1" applyAlignment="1">
      <alignment vertical="center"/>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10" fontId="12" fillId="6" borderId="1" xfId="1" applyNumberFormat="1" applyFont="1" applyFill="1" applyBorder="1" applyAlignment="1">
      <alignment horizontal="center" vertical="center"/>
    </xf>
    <xf numFmtId="0" fontId="13" fillId="0" borderId="0" xfId="0" applyFont="1"/>
    <xf numFmtId="49" fontId="8" fillId="0" borderId="1" xfId="0" applyNumberFormat="1" applyFont="1" applyBorder="1"/>
    <xf numFmtId="0" fontId="6" fillId="0" borderId="1" xfId="0" applyFont="1" applyBorder="1"/>
    <xf numFmtId="0" fontId="1" fillId="3" borderId="1" xfId="0" applyFont="1" applyFill="1" applyBorder="1" applyAlignment="1">
      <alignment vertical="center"/>
    </xf>
    <xf numFmtId="0" fontId="0" fillId="0" borderId="1" xfId="0" applyFill="1" applyBorder="1" applyAlignment="1">
      <alignment horizontal="center"/>
    </xf>
    <xf numFmtId="0" fontId="12" fillId="6" borderId="1" xfId="0" applyFont="1" applyFill="1" applyBorder="1" applyAlignment="1">
      <alignment vertical="center" wrapText="1"/>
    </xf>
    <xf numFmtId="0" fontId="0" fillId="0" borderId="1" xfId="0" applyFont="1" applyBorder="1" applyAlignment="1">
      <alignment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Border="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top" wrapText="1"/>
    </xf>
    <xf numFmtId="0" fontId="0" fillId="0" borderId="0" xfId="0" applyFont="1" applyAlignment="1">
      <alignment horizontal="left" vertical="top"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Alignment="1">
      <alignment horizontal="left" vertical="top"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Alignment="1">
      <alignment horizontal="left" vertical="center" wrapText="1"/>
    </xf>
    <xf numFmtId="0" fontId="0"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Fill="1" applyBorder="1"/>
  </cellXfs>
  <cellStyles count="2">
    <cellStyle name="Normal" xfId="0" builtinId="0"/>
    <cellStyle name="Porcentaje" xfId="1" builtinId="5"/>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GB=/" TargetMode="External"/><Relationship Id="rId3"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M=/" TargetMode="External"/><Relationship Id="rId7"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EB=/" TargetMode="External"/><Relationship Id="rId2" Type="http://schemas.openxmlformats.org/officeDocument/2006/relationships/image" Target="../media/image1.png"/><Relationship Id="rId1"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K=/" TargetMode="External"/><Relationship Id="rId6"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CB=/" TargetMode="External"/><Relationship Id="rId5"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AB=/" TargetMode="External"/><Relationship Id="rId10"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KB=/" TargetMode="External"/><Relationship Id="rId4"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O=/" TargetMode="External"/><Relationship Id="rId9"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IB=/"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7</xdr:col>
      <xdr:colOff>142875</xdr:colOff>
      <xdr:row>10</xdr:row>
      <xdr:rowOff>142875</xdr:rowOff>
    </xdr:to>
    <xdr:pic>
      <xdr:nvPicPr>
        <xdr:cNvPr id="2" name="Imagen 1" descr="Ordenar columna">
          <a:hlinkClick xmlns:r="http://schemas.openxmlformats.org/officeDocument/2006/relationships" r:id="rId1"/>
          <a:extLst>
            <a:ext uri="{FF2B5EF4-FFF2-40B4-BE49-F238E27FC236}">
              <a16:creationId xmlns:a16="http://schemas.microsoft.com/office/drawing/2014/main" id="{4F92EEBD-8FF4-43D3-B85A-F50CA50BDF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3" name="Imagen 2" descr="Ordenar columna">
          <a:hlinkClick xmlns:r="http://schemas.openxmlformats.org/officeDocument/2006/relationships" r:id="rId3"/>
          <a:extLst>
            <a:ext uri="{FF2B5EF4-FFF2-40B4-BE49-F238E27FC236}">
              <a16:creationId xmlns:a16="http://schemas.microsoft.com/office/drawing/2014/main" id="{68098D00-3844-4F23-AF39-9535EE3793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4" name="Imagen 3" descr="Ordenar columna">
          <a:hlinkClick xmlns:r="http://schemas.openxmlformats.org/officeDocument/2006/relationships" r:id="rId4"/>
          <a:extLst>
            <a:ext uri="{FF2B5EF4-FFF2-40B4-BE49-F238E27FC236}">
              <a16:creationId xmlns:a16="http://schemas.microsoft.com/office/drawing/2014/main" id="{5C413B14-AC7D-4BD2-8227-3940050B9D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5" name="Imagen 4" descr="Ordenar columna">
          <a:hlinkClick xmlns:r="http://schemas.openxmlformats.org/officeDocument/2006/relationships" r:id="rId5"/>
          <a:extLst>
            <a:ext uri="{FF2B5EF4-FFF2-40B4-BE49-F238E27FC236}">
              <a16:creationId xmlns:a16="http://schemas.microsoft.com/office/drawing/2014/main" id="{8AB03704-5DF3-4909-92D4-216B4C9F92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6" name="Imagen 5" descr="Ordenar columna">
          <a:hlinkClick xmlns:r="http://schemas.openxmlformats.org/officeDocument/2006/relationships" r:id="rId6"/>
          <a:extLst>
            <a:ext uri="{FF2B5EF4-FFF2-40B4-BE49-F238E27FC236}">
              <a16:creationId xmlns:a16="http://schemas.microsoft.com/office/drawing/2014/main" id="{EDD4696E-7036-4F97-BB43-76700126DD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7" name="Imagen 6" descr="Ordenar columna">
          <a:hlinkClick xmlns:r="http://schemas.openxmlformats.org/officeDocument/2006/relationships" r:id="rId7"/>
          <a:extLst>
            <a:ext uri="{FF2B5EF4-FFF2-40B4-BE49-F238E27FC236}">
              <a16:creationId xmlns:a16="http://schemas.microsoft.com/office/drawing/2014/main" id="{082E9F6B-D2D7-4B5A-AE01-31A54FAAE8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8" name="Imagen 7" descr="Ordenar columna">
          <a:hlinkClick xmlns:r="http://schemas.openxmlformats.org/officeDocument/2006/relationships" r:id="rId8"/>
          <a:extLst>
            <a:ext uri="{FF2B5EF4-FFF2-40B4-BE49-F238E27FC236}">
              <a16:creationId xmlns:a16="http://schemas.microsoft.com/office/drawing/2014/main" id="{4EF4D94D-BF73-4B85-B06B-67990ECD88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9" name="Imagen 8" descr="Ordenar columna">
          <a:hlinkClick xmlns:r="http://schemas.openxmlformats.org/officeDocument/2006/relationships" r:id="rId9"/>
          <a:extLst>
            <a:ext uri="{FF2B5EF4-FFF2-40B4-BE49-F238E27FC236}">
              <a16:creationId xmlns:a16="http://schemas.microsoft.com/office/drawing/2014/main" id="{3879C958-9BDA-456B-B11C-46C57CFB4F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10" name="Imagen 9" descr="Ordenar columna">
          <a:hlinkClick xmlns:r="http://schemas.openxmlformats.org/officeDocument/2006/relationships" r:id="rId10"/>
          <a:extLst>
            <a:ext uri="{FF2B5EF4-FFF2-40B4-BE49-F238E27FC236}">
              <a16:creationId xmlns:a16="http://schemas.microsoft.com/office/drawing/2014/main" id="{5AB0C027-5759-477C-BA8F-AB41062DC2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30"/>
  <sheetViews>
    <sheetView showGridLines="0" zoomScaleNormal="100" workbookViewId="0">
      <selection activeCell="E39" sqref="E39"/>
    </sheetView>
  </sheetViews>
  <sheetFormatPr baseColWidth="10" defaultColWidth="9.140625" defaultRowHeight="15" x14ac:dyDescent="0.25"/>
  <cols>
    <col min="2" max="2" width="13.42578125" customWidth="1"/>
    <col min="3" max="3" width="15.85546875" customWidth="1"/>
    <col min="4" max="4" width="23" customWidth="1"/>
    <col min="5" max="5" width="28" customWidth="1"/>
    <col min="7" max="7" width="14.42578125" customWidth="1"/>
  </cols>
  <sheetData>
    <row r="2" spans="2:19" x14ac:dyDescent="0.25">
      <c r="B2" s="52" t="s">
        <v>0</v>
      </c>
      <c r="C2" s="76" t="s">
        <v>1</v>
      </c>
      <c r="D2" s="76"/>
      <c r="E2" s="76"/>
      <c r="F2" s="76"/>
      <c r="G2" s="76"/>
    </row>
    <row r="3" spans="2:19" ht="30" x14ac:dyDescent="0.25">
      <c r="B3" s="61" t="s">
        <v>2</v>
      </c>
      <c r="C3" s="77" t="s">
        <v>3</v>
      </c>
      <c r="D3" s="77"/>
      <c r="E3" s="77"/>
      <c r="F3" s="77"/>
      <c r="G3" s="77"/>
    </row>
    <row r="4" spans="2:19" ht="18.75" customHeight="1" x14ac:dyDescent="0.25">
      <c r="B4" s="4"/>
      <c r="C4" s="5"/>
      <c r="D4" s="5"/>
      <c r="E4" s="5"/>
      <c r="F4" s="5"/>
      <c r="G4" s="5"/>
    </row>
    <row r="5" spans="2:19" ht="30" x14ac:dyDescent="0.25">
      <c r="B5" s="53" t="s">
        <v>4</v>
      </c>
      <c r="C5" s="53" t="s">
        <v>5</v>
      </c>
      <c r="D5" s="54" t="s">
        <v>6</v>
      </c>
      <c r="E5" s="54" t="s">
        <v>7</v>
      </c>
      <c r="Q5" s="44"/>
      <c r="R5" s="44"/>
      <c r="S5" s="9"/>
    </row>
    <row r="6" spans="2:19" x14ac:dyDescent="0.25">
      <c r="B6" s="8" t="s">
        <v>8</v>
      </c>
      <c r="C6" s="1" t="s">
        <v>9</v>
      </c>
      <c r="D6" s="8">
        <f>IF(B6="Sí",COUNTIFS(Base!G:G,"Reclamo",Base!M:M,"Respondido",Base!L:L,"&lt;=31-01-2022 23:59:59"),0)-(IF(B6="Sí",COUNTIFS(Base!G:G,"Reclamo",Base!M:M,"Respondido",Base!L:L,"&lt;=31-01-2021 23:59:59",Base!N:N,"3.1"),0)+(IF(B6="Sí",COUNTIFS(Base!G:G,"Reclamo",Base!M:M,"Respondido",Base!L:L,"&lt;=31-01-2021 23:59:59",Base!N:N,"3.2"),0)+(IF(B6="Sí",COUNTIFS(Base!G:G,"Reclamo",Base!M:M,"Respondido",Base!L:L,"&lt;=31-01-2021 23:59:59",Base!N:N,"3.3"),0))))</f>
        <v>12</v>
      </c>
      <c r="E6" s="8">
        <f>IF(B6="Sí",COUNTIFS(Base!G:G,"Reclamo",Base!K:K,"&lt;=31-01-2022 23:59:59"),0)-(IF(B6="Sí",COUNTIFS(Base!G:G,"Reclamo",Base!M:M,"Respondido",Base!L:L,"&lt;=31-01-2022 23:59:59",Base!N:N,"3.1"),0)+IF(B6="Sí",COUNTIFS(Base!G:G,"Reclamo",Base!M:M,"Respondido",Base!L:L,"&lt;=31-01-2022 23:59:59",Base!N:N,"3.2"),0)+IF(B6="Sí",COUNTIFS(Base!G:G,"Reclamo",Base!M:M,"Respondido",Base!L:L,"&lt;=31-01-2022 23:59:59",Base!N:N,"3.3"),0))</f>
        <v>17</v>
      </c>
      <c r="Q6" s="42"/>
      <c r="R6" s="7"/>
      <c r="S6" s="15"/>
    </row>
    <row r="7" spans="2:19" x14ac:dyDescent="0.25">
      <c r="B7" s="8" t="s">
        <v>8</v>
      </c>
      <c r="C7" s="1" t="s">
        <v>10</v>
      </c>
      <c r="D7" s="60">
        <f>IF(B7="Sí",COUNTIFS(Base!G:G,"Reclamo",Base!M:M,"Respondido",Base!L:L,"&lt;=28-02-2022 23:59:59"),0)-(IF(B7="Sí",COUNTIFS(Base!G:G,"Reclamo",Base!M:M,"Respondido",Base!L:L,"&lt;=28-02-2022 23:59:59",Base!N:N,"3.1"),0)+IF(B7="Sí",COUNTIFS(Base!G:G,"Reclamo",Base!M:M,"Respondido",Base!L:L,"&lt;=28-02-2022 23:59:59",Base!N:N,"3.2"),0)+IF(B7="Sí",COUNTIFS(Base!G:G,"Reclamo",Base!M:M,"Respondido",Base!L:L,"&lt;=28-02-2022 23:59:59",Base!N:N,"3.3"),0))</f>
        <v>37</v>
      </c>
      <c r="E7" s="60">
        <f>IF(B7="Sí",COUNTIFS(Base!G:G,"Reclamo",Base!K:K,"&lt;=28-02-2022 23:59:59"),0)-(IF(B7="Sí",COUNTIFS(Base!G:G,"Reclamo",Base!M:M,"Respondido",Base!L:L,"&lt;=28-02-2022 23:59:59",Base!N:N,"3.1"),0)+-IF(B7="Sí",COUNTIFS(Base!G:G,"Reclamo",Base!M:M,"Respondido",Base!L:L,"&lt;=28-02-2022 23:59:59",Base!N:N,"3.2"),0)+-IF(B7="Sí",COUNTIFS(Base!G:G,"Reclamo",Base!M:M,"Respondido",Base!L:L,"&lt;=28-02-2022 23:59:59",Base!N:N,"3.3"),0))</f>
        <v>38</v>
      </c>
      <c r="Q7" s="42"/>
      <c r="R7" s="7"/>
      <c r="S7" s="7"/>
    </row>
    <row r="8" spans="2:19" x14ac:dyDescent="0.25">
      <c r="B8" s="8" t="s">
        <v>8</v>
      </c>
      <c r="C8" s="1" t="s">
        <v>11</v>
      </c>
      <c r="D8" s="8">
        <f>IF(B8="Sí",COUNTIFS(Base!G:G,"Reclamo",Base!M:M,"Respondido",Base!L:L,"&lt;=31-03-2022 23:59:59"),0)-(IF(B8="Sí",COUNTIFS(Base!G:G,"Reclamo",Base!M:M,"Respondido",Base!L:L,"&lt;=31-03-2022 23:59:59",Base!N:N,"3.1"),0)+IF(B8="Sí",COUNTIFS(Base!G:G,"Reclamo",Base!M:M,"Respondido",Base!L:L,"&lt;=31-03-2022 23:59:59",Base!N:N,"3.2"),0)+IF(B8="Sí",COUNTIFS(Base!G:G,"Reclamo",Base!M:M,"Respondido",Base!L:L,"&lt;=31-03-2022 23:59:59",Base!N:N,"3.3"),0))</f>
        <v>46</v>
      </c>
      <c r="E8" s="8">
        <f>IF(B8="Sí",COUNTIFS(Base!G:G,"Reclamo",Base!K:K,"&lt;=31-03-2022 23:59:59"),0)-(IF(B8="Sí",COUNTIFS(Base!G:G,"Reclamo",Base!M:M,"Respondido",Base!L:L,"&lt;=31-03-2022 23:59:59",Base!N:N,"3.1"),0)+IF(B8="Sí",COUNTIFS(Base!G:G,"Reclamo",Base!M:M,"Respondido",Base!L:L,"&lt;=31-03-2022 23:59:59",Base!N:N,"3.2"),0)+IF(B8="Sí",COUNTIFS(Base!G:G,"Reclamo",Base!M:M,"Respondido",Base!L:L,"&lt;=31-03-2022 23:59:59",Base!N:N,"3.3"),0))</f>
        <v>47</v>
      </c>
      <c r="Q8" s="42"/>
      <c r="R8" s="7"/>
      <c r="S8" s="15"/>
    </row>
    <row r="9" spans="2:19" x14ac:dyDescent="0.25">
      <c r="B9" s="8" t="s">
        <v>8</v>
      </c>
      <c r="C9" s="1" t="s">
        <v>13</v>
      </c>
      <c r="D9" s="8">
        <f>IF(B9="Sí",COUNTIFS(Base!G:G,"Reclamo",Base!M:M,"Respondido",Base!L:L,"&lt;=30-04-2022 23:59:59"),0)-((IF(B9="Sí",COUNTIFS(Base!G:G,"Reclamo",Base!M:M,"Respondido",Base!L:L,"&lt;=30-04-2022 23:59:59",Base!N:N,"3.1"),0)+IF(B9="Sí",COUNTIFS(Base!G:G,"Reclamo",Base!M:M,"Respondido",Base!L:L,"&lt;=30-04-2022 23:59:59",Base!N:N,"3.2"),0)+IF(B9="Sí",COUNTIFS(Base!G:G,"Reclamo",Base!M:M,"Respondido",Base!L:L,"&lt;=30-04-2022 23:59:59",Base!N:N,"3.3"),0)))</f>
        <v>73</v>
      </c>
      <c r="E9" s="8">
        <f>IF(B9="Sí",COUNTIFS(Base!G:G,"Reclamo",Base!K:K,"&lt;=30-04-2022 23:59:59"),0)-((IF(B9="Sí",COUNTIFS(Base!G:G,"Reclamo",Base!M:M,"Respondido",Base!L:L,"&lt;=30-04-2022 23:59:59",Base!N:N,"3.1"),0)+IF(B9="Sí",COUNTIFS(Base!G:G,"Reclamo",Base!M:M,"Respondido",Base!L:L,"&lt;=30-04-2022 23:59:59",Base!N:N,"3.2"),0)+IF(B9="Sí",COUNTIFS(Base!G:G,"Reclamo",Base!M:M,"Respondido",Base!L:L,"&lt;=30-04-2022 23:59:59",Base!N:N,"3.3"),0)))</f>
        <v>73</v>
      </c>
      <c r="Q9" s="42"/>
      <c r="R9" s="7"/>
      <c r="S9" s="15"/>
    </row>
    <row r="10" spans="2:19" x14ac:dyDescent="0.25">
      <c r="B10" s="8" t="s">
        <v>12</v>
      </c>
      <c r="C10" s="1" t="s">
        <v>14</v>
      </c>
      <c r="D10" s="8">
        <f>IF(B10="Sí",COUNTIFS(Base!G:G,"Reclamo",Base!M:M,"Respondido",Base!L:L,"&lt;=31-05-2021 23:59:59"),0)-((IF(B10="Sí",COUNTIFS(Base!G:G,"Reclamo",Base!M:M,"Respondido",Base!L:L,"&lt;=31-05-2021 23:59:59",Base!N:N,"3.1"),0)+IF(B10="Sí",COUNTIFS(Base!G:G,"Reclamo",Base!M:M,"Respondido",Base!L:L,"&lt;=31-05-2021 23:59:59",Base!N:N,"3.2"),0)+IF(B10="Sí",COUNTIFS(Base!G:G,"Reclamo",Base!M:M,"Respondido",Base!L:L,"&lt;=31-05-2021 23:59:59",Base!N:N,"3.3"),0)))</f>
        <v>0</v>
      </c>
      <c r="E10" s="8">
        <f>IF(B10="Sí",COUNTIFS(Base!G:G,"Reclamo",Base!K:K,"&lt;=31-05-2022 23:59:59"),0)-((IF(B10="Sí",COUNTIFS(Base!G:G,"Reclamo",Base!M:M,"Respondido",Base!L:L,"&lt;=31-05-2022 23:59:59",Base!N:N,"3.1"),0)+IF(B10="Sí",COUNTIFS(Base!G:G,"Reclamo",Base!M:M,"Respondido",Base!L:L,"&lt;=31-05-2022 23:59:59",Base!N:N,"3.2"),0)+IF(B10="Sí",COUNTIFS(Base!G:G,"Reclamo",Base!M:M,"Respondido",Base!L:L,"&lt;=31-05-2022 23:59:59",Base!N:N,"3.3"),0)))</f>
        <v>0</v>
      </c>
      <c r="Q10" s="42"/>
      <c r="R10" s="7"/>
      <c r="S10" s="15"/>
    </row>
    <row r="11" spans="2:19" x14ac:dyDescent="0.25">
      <c r="B11" s="8" t="s">
        <v>12</v>
      </c>
      <c r="C11" s="1" t="s">
        <v>15</v>
      </c>
      <c r="D11" s="8">
        <f>IF(B11="Sí",COUNTIFS(Base!G:G,"Reclamo",Base!M:M,"Respondido",Base!L:L,"&lt;=30-06-2022 23:59:59"),0)-(IF(B11="Sí",COUNTIFS(Base!G:G,"Reclamo",Base!M:M,"Respondido",Base!L:L,"&lt;=30-06-2022 23:59:59",Base!N:N,"3.1"),0)+IF(B11="Sí",COUNTIFS(Base!G:G,"Reclamo",Base!M:M,"Respondido",Base!L:L,"&lt;=30-06-2022 23:59:59",Base!N:N,"3.2"),0)+IF(B11="Sí",COUNTIFS(Base!G:G,"Reclamo",Base!M:M,"Respondido",Base!L:L,"&lt;=30-06-2022 23:59:59",Base!N:N,"3.3"),0))</f>
        <v>0</v>
      </c>
      <c r="E11" s="8">
        <f>IF(B11="Sí",COUNTIFS(Base!G:G,"Reclamo",Base!K:K,"&lt;=30-06-2022 23:59:59"),0)-((IF(B11="Sí",COUNTIFS(Base!G:G,"Reclamo",Base!M:M,"Respondido",Base!L:L,"&lt;=30-06-2022 23:59:59",Base!N:N,"3.1"),0)+IF(B11="Sí",COUNTIFS(Base!G:G,"Reclamo",Base!M:M,"Respondido",Base!L:L,"&lt;=30-06-2022 23:59:59",Base!N:N,"3.2"),0)+IF(B11="Sí",COUNTIFS(Base!G:G,"Reclamo",Base!M:M,"Respondido",Base!L:L,"&lt;=30-06-2022 23:59:59",Base!N:N,"3.3"),0)))</f>
        <v>0</v>
      </c>
      <c r="Q11" s="42"/>
      <c r="R11" s="7"/>
      <c r="S11" s="15"/>
    </row>
    <row r="12" spans="2:19" x14ac:dyDescent="0.25">
      <c r="B12" s="8" t="s">
        <v>12</v>
      </c>
      <c r="C12" s="1" t="s">
        <v>16</v>
      </c>
      <c r="D12" s="8">
        <f>IF(B12="Sí",COUNTIFS(Base!G:G,"Reclamo",Base!M:M,"Respondido",Base!L:L,"&lt;=31-07-2022 23:59:59"),0)-((IF(B12="Sí",COUNTIFS(Base!G:G,"Reclamo",Base!M:M,"Respondido",Base!L:L,"&lt;=31-07-2022 23:59:59",Base!N:N,"3.1"),0)+IF(B12="Sí",COUNTIFS(Base!G:G,"Reclamo",Base!M:M,"Respondido",Base!L:L,"&lt;=31-07-2022 23:59:59",Base!N:N,"3.2"),0)+IF(B12="Sí",COUNTIFS(Base!G:G,"Reclamo",Base!M:M,"Respondido",Base!L:L,"&lt;=31-07-2022 23:59:59",Base!N:N,"3.3"),0)))</f>
        <v>0</v>
      </c>
      <c r="E12" s="8">
        <f>IF(B12="Sí",COUNTIFS(Base!G:G,"Reclamo",Base!K:K,"&lt;=31-07-2022 23:59:59"),0)-((IF(B12="Sí",COUNTIFS(Base!G:G,"Reclamo",Base!M:M,"Respondido",Base!L:L,"&lt;=31-07-2022 23:59:59",Base!N:N,"3.1"),0)+IF(B12="Sí",COUNTIFS(Base!G:G,"Reclamo",Base!M:M,"Respondido",Base!L:L,"&lt;=31-07-2022 23:59:59",Base!N:N,"3.2"),0)+IF(B12="Sí",COUNTIFS(Base!G:G,"Reclamo",Base!M:M,"Respondido",Base!L:L,"&lt;=31-07-2022 23:59:59",Base!N:N,"3.3"),0)))</f>
        <v>0</v>
      </c>
      <c r="Q12" s="42"/>
      <c r="R12" s="7"/>
      <c r="S12" s="15"/>
    </row>
    <row r="13" spans="2:19" x14ac:dyDescent="0.25">
      <c r="B13" s="8" t="s">
        <v>12</v>
      </c>
      <c r="C13" s="1" t="s">
        <v>17</v>
      </c>
      <c r="D13" s="8">
        <f>IF(B13="Sí",COUNTIFS(Base!G:G,"Reclamo",Base!M:M,"Respondido",Base!L:L,"&lt;=31-08-2022 23:59:59"),0)-((IF(B13="Sí",COUNTIFS(Base!G:G,"Reclamo",Base!M:M,"Respondido",Base!L:L,"&lt;=31-08-2022 23:59:59",Base!N:N,"3.1"),0)+IF(B13="Sí",COUNTIFS(Base!G:G,"Reclamo",Base!M:M,"Respondido",Base!L:L,"&lt;=31-08-2022 23:59:59",Base!N:N,"3.2"),0)+IF(B13="Sí",COUNTIFS(Base!G:G,"Reclamo",Base!M:M,"Respondido",Base!L:L,"&lt;=31-08-2022 23:59:59",Base!N:N,"3.3"),0)))</f>
        <v>0</v>
      </c>
      <c r="E13" s="8">
        <f>IF(B13="Sí",COUNTIFS(Base!G:G,"Reclamo",Base!K:K,"&lt;=31-08-2022 23:59:59"),0)-((IF(B13="Sí",COUNTIFS(Base!G:G,"Reclamo",Base!M:M,"Respondido",Base!L:L,"&lt;=31-08-2022 23:59:59",Base!N:N,"3.1"),0)+IF(B13="Sí",COUNTIFS(Base!G:G,"Reclamo",Base!M:M,"Respondido",Base!L:L,"&lt;=31-08-2022 23:59:59",Base!N:N,"3.2"),0)+IF(B13="Sí",COUNTIFS(Base!G:G,"Reclamo",Base!M:M,"Respondido",Base!L:L,"&lt;=31-08-2022 23:59:59",Base!N:N,"3.3"),0)))</f>
        <v>0</v>
      </c>
      <c r="Q13" s="42"/>
      <c r="R13" s="7"/>
      <c r="S13" s="15"/>
    </row>
    <row r="14" spans="2:19" x14ac:dyDescent="0.25">
      <c r="B14" s="8" t="s">
        <v>12</v>
      </c>
      <c r="C14" s="1" t="s">
        <v>18</v>
      </c>
      <c r="D14" s="8">
        <f>IF(B14="Sí",COUNTIFS(Base!G:G,"Reclamo",Base!M:M,"Respondido",Base!L:L,"&lt;=30-09-2022 23:59:59"),0)-(IF(B14="Sí",COUNTIFS(Base!G:G,"Reclamo",Base!M:M,"Respondido",Base!L:L,"&lt;=30-09-2022 23:59:59",Base!N:N,"3.1"),0)+IF(B14="Sí",COUNTIFS(Base!G:G,"Reclamo",Base!M:M,"Respondido",Base!L:L,"&lt;=30-09-2022 23:59:59",Base!N:N,"3.2"),0)+IF(B14="Sí",COUNTIFS(Base!G:G,"Reclamo",Base!M:M,"Respondido",Base!L:L,"&lt;=30-09-2022 23:59:59",Base!N:N,"3.3"),0))</f>
        <v>0</v>
      </c>
      <c r="E14" s="8">
        <f>IF(B14="Sí",COUNTIFS(Base!G:G,"Reclamo",Base!K:K,"&lt;=30-09-2022 23:59:59"),0)-((IF(B14="Sí",COUNTIFS(Base!G:G,"Reclamo",Base!M:M,"Respondido",Base!L:L,"&lt;=30-09-2022 23:59:59",Base!N:N,"3.1"),0)+IF(B14="Sí",COUNTIFS(Base!G:G,"Reclamo",Base!M:M,"Respondido",Base!L:L,"&lt;=30-09-2022 23:59:59",Base!N:N,"3.2"),0)+IF(B14="Sí",COUNTIFS(Base!G:G,"Reclamo",Base!M:M,"Respondido",Base!L:L,"&lt;=30-09-2022 23:59:59",Base!N:N,"3.3"),0)))</f>
        <v>0</v>
      </c>
      <c r="F14" s="42"/>
      <c r="G14" s="7"/>
    </row>
    <row r="15" spans="2:19" x14ac:dyDescent="0.25">
      <c r="B15" s="8" t="s">
        <v>12</v>
      </c>
      <c r="C15" s="1" t="s">
        <v>19</v>
      </c>
      <c r="D15" s="8">
        <f>IF(B15="Sí",COUNTIFS(Base!G:G,"Reclamo",Base!M:M,"Respondido",Base!L:L,"&lt;=31-10-2021 23:59:59"),0)-((IF(B15="Sí",COUNTIFS(Base!G:G,"Reclamo",Base!M:M,"Respondido",Base!L:L,"&lt;=31-10-2021 23:59:59",Base!N:N,"3.1"),0)+IF(B15="Sí",COUNTIFS(Base!G:G,"Reclamo",Base!M:M,"Respondido",Base!L:L,"&lt;=31-10-2021 23:59:59",Base!N:N,"3.2"),0)+IF(B15="Sí",COUNTIFS(Base!G:G,"Reclamo",Base!M:M,"Respondido",Base!L:L,"&lt;=31-10-2021 23:59:59",Base!N:N,"3.3"),0)))</f>
        <v>0</v>
      </c>
      <c r="E15" s="8">
        <f>IF(B15="Sí",COUNTIFS(Base!G:G,"Reclamo",Base!K:K,"&lt;=31-10-2022 23:59:59"),0)-((IF(B15="Sí",COUNTIFS(Base!G:G,"Reclamo",Base!M:M,"Respondido",Base!L:L,"&lt;=31-10-2022 23:59:59",Base!N:N,"3.1"),0)+IF(B15="Sí",COUNTIFS(Base!G:G,"Reclamo",Base!M:M,"Respondido",Base!L:L,"&lt;=31-10-2022 23:59:59",Base!N:N,"3.2"),0)+IF(B15="Sí",COUNTIFS(Base!G:G,"Reclamo",Base!M:M,"Respondido",Base!L:L,"&lt;=31-10-2022 23:59:59",Base!N:N,"3.3"),0)))</f>
        <v>0</v>
      </c>
      <c r="F15" s="42"/>
      <c r="G15" s="7"/>
    </row>
    <row r="16" spans="2:19" x14ac:dyDescent="0.25">
      <c r="B16" s="8" t="s">
        <v>12</v>
      </c>
      <c r="C16" s="1" t="s">
        <v>20</v>
      </c>
      <c r="D16" s="8">
        <f>IF(B16="Sí",COUNTIFS(Base!G:G,"Reclamo",Base!M:M,"Respondido",Base!L:L,"&lt;=30-11-2022 23:59:59"),0)-((IF(B16="Sí",COUNTIFS(Base!G:G,"Reclamo",Base!M:M,"Respondido",Base!L:L,"&lt;=30-11-2022 23:59:59",Base!N:N,"3.1"),0)+IF(B16="Sí",COUNTIFS(Base!G:G,"Reclamo",Base!M:M,"Respondido",Base!L:L,"&lt;=30-11-2022 23:59:59",Base!N:N,"3.2"),0)+IF(B16="Sí",COUNTIFS(Base!G:G,"Reclamo",Base!M:M,"Respondido",Base!L:L,"&lt;=30-11-2022 23:59:59",Base!N:N,"3.3"),0)))</f>
        <v>0</v>
      </c>
      <c r="E16" s="8">
        <f>IF(B16="Sí",COUNTIFS(Base!G:G,"Reclamo",Base!K:K,"&lt;=30-11-2022 23:59:59"),0)-((IF(B16="Sí",COUNTIFS(Base!G:G,"Reclamo",Base!M:M,"Respondido",Base!L:L,"&lt;=30-11-2022 23:59:59",Base!N:N,"3.1"),0)+IF(B16="Sí",COUNTIFS(Base!G:G,"Reclamo",Base!M:M,"Respondido",Base!L:L,"&lt;=30-11-2022 23:59:59",Base!N:N,"3.2"),0)+IF(B16="Sí",COUNTIFS(Base!G:G,"Reclamo",Base!M:M,"Respondido",Base!L:L,"&lt;=30-11-2022 23:59:59",Base!N:N,"3.3"),0)))</f>
        <v>0</v>
      </c>
      <c r="F16" s="42"/>
      <c r="G16" s="7"/>
    </row>
    <row r="17" spans="2:7" x14ac:dyDescent="0.25">
      <c r="B17" s="8" t="s">
        <v>12</v>
      </c>
      <c r="C17" s="1" t="s">
        <v>21</v>
      </c>
      <c r="D17" s="8">
        <f>IF(B17="Sí",COUNTIFS(Base!G:G,"Reclamo",Base!M:M,"Respondido",Base!L:L,"&lt;=31-12-2022 23:59:59"),0)-(IF(B17="Sí",COUNTIFS(Base!G:G,"Reclamo",Base!M:M,"Respondido",Base!L:L,"&lt;=31-12-2022 23:59:59",Base!N:N,"3.1"),0)+IF(B17="Sí",COUNTIFS(Base!G:G,"Reclamo",Base!M:M,"Respondido",Base!L:L,"&lt;=31-12-2022 23:59:59",Base!N:N,"3.2"),0)+IF(B17="Sí",COUNTIFS(Base!G:G,"Reclamo",Base!M:M,"Respondido",Base!L:L,"&lt;=31-12-2022 23:59:59",Base!N:N,"3.3"),0))</f>
        <v>0</v>
      </c>
      <c r="E17" s="8">
        <f>IF(B17="Sí",COUNTIFS(Base!G:G,"Reclamo",Base!K:K,"&lt;=31-12-2022 23:59:59"),0)-((IF(B17="Sí",COUNTIFS(Base!G:G,"Reclamo",Base!M:M,"Respondido",Base!L:L,"&lt;=31-12-2022 23:59:59",Base!N:N,"3.1"),0)+IF(B17="Sí",COUNTIFS(Base!G:G,"Reclamo",Base!M:M,"Respondido",Base!L:L,"&lt;=31-12-2022 23:59:59",Base!N:N,"3.2"),0)+IF(B17="Sí",COUNTIFS(Base!G:G,"Reclamo",Base!M:M,"Respondido",Base!L:L,"&lt;=31-12-2022 23:59:59",Base!N:N,"3.3"),0)))</f>
        <v>0</v>
      </c>
      <c r="F17" s="42"/>
    </row>
    <row r="18" spans="2:7" x14ac:dyDescent="0.25">
      <c r="F18" s="24"/>
    </row>
    <row r="19" spans="2:7" ht="28.5" customHeight="1" x14ac:dyDescent="0.25">
      <c r="C19" s="78" t="s">
        <v>3911</v>
      </c>
      <c r="D19" s="79"/>
      <c r="E19" s="2">
        <f>MAX(D6:D17)</f>
        <v>73</v>
      </c>
      <c r="G19" s="12"/>
    </row>
    <row r="20" spans="2:7" x14ac:dyDescent="0.25">
      <c r="C20" s="80" t="s">
        <v>3910</v>
      </c>
      <c r="D20" s="81"/>
      <c r="E20" s="2">
        <f>MAX(E6:E17)</f>
        <v>73</v>
      </c>
      <c r="G20" s="13"/>
    </row>
    <row r="21" spans="2:7" ht="44.25" customHeight="1" x14ac:dyDescent="0.25">
      <c r="C21" s="73" t="s">
        <v>3912</v>
      </c>
      <c r="D21" s="74"/>
      <c r="E21" s="6">
        <f>E19/E20</f>
        <v>1</v>
      </c>
      <c r="G21" s="14"/>
    </row>
    <row r="22" spans="2:7" x14ac:dyDescent="0.25">
      <c r="C22" s="71" t="s">
        <v>22</v>
      </c>
      <c r="D22" s="72"/>
      <c r="E22" s="55">
        <v>0.99460000000000004</v>
      </c>
      <c r="G22" s="39"/>
    </row>
    <row r="23" spans="2:7" x14ac:dyDescent="0.25">
      <c r="C23" s="73" t="s">
        <v>23</v>
      </c>
      <c r="D23" s="74"/>
      <c r="E23" s="6">
        <f>IF(E21&gt;E22,100%,E21/E22)</f>
        <v>1</v>
      </c>
      <c r="G23" s="39"/>
    </row>
    <row r="24" spans="2:7" x14ac:dyDescent="0.25">
      <c r="B24" s="3"/>
      <c r="C24" s="3"/>
    </row>
    <row r="25" spans="2:7" ht="318" customHeight="1" x14ac:dyDescent="0.25">
      <c r="B25" s="75" t="s">
        <v>3888</v>
      </c>
      <c r="C25" s="75"/>
      <c r="D25" s="75"/>
      <c r="E25" s="75"/>
      <c r="F25" s="75"/>
      <c r="G25" s="75"/>
    </row>
    <row r="27" spans="2:7" ht="99" customHeight="1" x14ac:dyDescent="0.25">
      <c r="B27" s="69" t="s">
        <v>3904</v>
      </c>
      <c r="C27" s="70"/>
      <c r="D27" s="70"/>
      <c r="E27" s="70"/>
      <c r="F27" s="70"/>
      <c r="G27" s="70"/>
    </row>
    <row r="28" spans="2:7" x14ac:dyDescent="0.25">
      <c r="B28" s="11"/>
    </row>
    <row r="29" spans="2:7" ht="42.75" customHeight="1" x14ac:dyDescent="0.25">
      <c r="B29" s="4" t="s">
        <v>24</v>
      </c>
      <c r="C29" s="68" t="s">
        <v>3889</v>
      </c>
      <c r="D29" s="68"/>
      <c r="E29" s="68"/>
      <c r="F29" s="68"/>
      <c r="G29" s="68"/>
    </row>
    <row r="30" spans="2:7" ht="41.25" customHeight="1" x14ac:dyDescent="0.25">
      <c r="B30" s="4" t="s">
        <v>25</v>
      </c>
      <c r="C30" s="68" t="s">
        <v>3890</v>
      </c>
      <c r="D30" s="68"/>
      <c r="E30" s="68"/>
      <c r="F30" s="68"/>
      <c r="G30" s="68"/>
    </row>
  </sheetData>
  <protectedRanges>
    <protectedRange algorithmName="SHA-512" hashValue="UqYhbYilZ3atvvtBGVYaQ6qZYXFIzY0K2cOOcaYNIUgfhXl3w+jsDqesAYBI8Rsg8RCO5/nkhXkHWnhUe2nahA==" saltValue="xxIjBWkZJhT/9h6QCGjSlw==" spinCount="100000" sqref="E19:E20 E22:E23 S6 S8:S13 D6:E17" name="Rango1"/>
    <protectedRange algorithmName="SHA-512" hashValue="UqYhbYilZ3atvvtBGVYaQ6qZYXFIzY0K2cOOcaYNIUgfhXl3w+jsDqesAYBI8Rsg8RCO5/nkhXkHWnhUe2nahA==" saltValue="xxIjBWkZJhT/9h6QCGjSlw==" spinCount="100000" sqref="E21" name="Rango1_1"/>
  </protectedRanges>
  <mergeCells count="11">
    <mergeCell ref="C21:D21"/>
    <mergeCell ref="C2:G2"/>
    <mergeCell ref="C3:G3"/>
    <mergeCell ref="C19:D19"/>
    <mergeCell ref="C20:D20"/>
    <mergeCell ref="C29:G29"/>
    <mergeCell ref="C30:G30"/>
    <mergeCell ref="B27:G27"/>
    <mergeCell ref="C22:D22"/>
    <mergeCell ref="C23:D23"/>
    <mergeCell ref="B25:G25"/>
  </mergeCells>
  <conditionalFormatting sqref="E21">
    <cfRule type="cellIs" dxfId="0" priority="1" operator="lessThan">
      <formula>$E$22</formula>
    </cfRule>
  </conditionalFormatting>
  <dataValidations count="1">
    <dataValidation type="list" allowBlank="1" showInputMessage="1" showErrorMessage="1" sqref="B6:B17" xr:uid="{00000000-0002-0000-0000-000000000000}">
      <formula1>"Sí,No"</formula1>
    </dataValidation>
  </dataValidations>
  <pageMargins left="0.25" right="0.25" top="0.75" bottom="0.75" header="0.3" footer="0.3"/>
  <pageSetup scale="90" orientation="portrait" r:id="rId1"/>
  <ignoredErrors>
    <ignoredError sqref="E2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Q8085"/>
  <sheetViews>
    <sheetView tabSelected="1" topLeftCell="D1" zoomScale="90" zoomScaleNormal="90" workbookViewId="0">
      <pane ySplit="1" topLeftCell="A2099" activePane="bottomLeft" state="frozen"/>
      <selection pane="bottomLeft" activeCell="O2099" sqref="O2099"/>
    </sheetView>
  </sheetViews>
  <sheetFormatPr baseColWidth="10" defaultColWidth="11.42578125" defaultRowHeight="16.5" customHeight="1" x14ac:dyDescent="0.25"/>
  <cols>
    <col min="1" max="1" width="19" style="10" customWidth="1"/>
    <col min="2" max="2" width="31.140625" customWidth="1"/>
    <col min="3" max="3" width="24.28515625" customWidth="1"/>
    <col min="4" max="4" width="20.140625" customWidth="1"/>
    <col min="5" max="5" width="28.140625" bestFit="1" customWidth="1"/>
    <col min="6" max="6" width="19" bestFit="1" customWidth="1"/>
    <col min="7" max="7" width="16.85546875" customWidth="1"/>
    <col min="8" max="8" width="11.42578125" customWidth="1"/>
    <col min="9" max="9" width="33.42578125" customWidth="1"/>
    <col min="10" max="10" width="33.85546875" customWidth="1"/>
    <col min="11" max="11" width="19.7109375" customWidth="1"/>
    <col min="12" max="12" width="21.5703125" customWidth="1"/>
    <col min="13" max="13" width="21.28515625" customWidth="1"/>
    <col min="14" max="14" width="13.42578125" style="41" bestFit="1" customWidth="1"/>
    <col min="15" max="15" width="31.42578125" customWidth="1"/>
  </cols>
  <sheetData>
    <row r="1" spans="1:16" ht="27" customHeight="1" x14ac:dyDescent="0.25">
      <c r="A1" s="48" t="s">
        <v>26</v>
      </c>
      <c r="B1" s="49" t="s">
        <v>27</v>
      </c>
      <c r="C1" s="49" t="s">
        <v>28</v>
      </c>
      <c r="D1" s="49" t="s">
        <v>29</v>
      </c>
      <c r="E1" s="49" t="s">
        <v>30</v>
      </c>
      <c r="F1" s="48" t="s">
        <v>31</v>
      </c>
      <c r="G1" s="49" t="s">
        <v>32</v>
      </c>
      <c r="H1" s="49" t="s">
        <v>33</v>
      </c>
      <c r="I1" s="49" t="s">
        <v>34</v>
      </c>
      <c r="J1" s="49" t="s">
        <v>35</v>
      </c>
      <c r="K1" s="49" t="s">
        <v>36</v>
      </c>
      <c r="L1" s="49" t="s">
        <v>37</v>
      </c>
      <c r="M1" s="49" t="s">
        <v>38</v>
      </c>
      <c r="N1" s="50" t="s">
        <v>39</v>
      </c>
      <c r="O1" s="45" t="s">
        <v>40</v>
      </c>
    </row>
    <row r="2" spans="1:16" ht="16.5" hidden="1" customHeight="1" x14ac:dyDescent="0.25">
      <c r="A2" s="47">
        <v>105508</v>
      </c>
      <c r="B2" s="1" t="s">
        <v>41</v>
      </c>
      <c r="C2" s="1" t="s">
        <v>42</v>
      </c>
      <c r="D2" s="1" t="s">
        <v>43</v>
      </c>
      <c r="E2" s="1" t="s">
        <v>44</v>
      </c>
      <c r="F2" s="1" t="s">
        <v>45</v>
      </c>
      <c r="G2" s="1" t="s">
        <v>46</v>
      </c>
      <c r="H2" s="1" t="s">
        <v>47</v>
      </c>
      <c r="I2" s="1" t="s">
        <v>48</v>
      </c>
      <c r="J2" s="1" t="s">
        <v>49</v>
      </c>
      <c r="K2" s="28">
        <v>44564.407893518517</v>
      </c>
      <c r="L2" s="28">
        <v>44564.44258101852</v>
      </c>
      <c r="M2" s="1" t="s">
        <v>50</v>
      </c>
      <c r="N2" s="26"/>
      <c r="O2" s="1"/>
      <c r="P2" s="51"/>
    </row>
    <row r="3" spans="1:16" ht="16.5" hidden="1" customHeight="1" x14ac:dyDescent="0.25">
      <c r="A3" s="47">
        <v>105509</v>
      </c>
      <c r="B3" s="1" t="s">
        <v>41</v>
      </c>
      <c r="C3" s="1" t="s">
        <v>51</v>
      </c>
      <c r="D3" s="1" t="s">
        <v>52</v>
      </c>
      <c r="E3" s="1" t="s">
        <v>44</v>
      </c>
      <c r="F3" s="1" t="s">
        <v>53</v>
      </c>
      <c r="G3" s="1" t="s">
        <v>46</v>
      </c>
      <c r="H3" s="1" t="s">
        <v>54</v>
      </c>
      <c r="I3" s="1" t="s">
        <v>55</v>
      </c>
      <c r="J3" s="1" t="s">
        <v>56</v>
      </c>
      <c r="K3" s="28">
        <v>44564.427453703705</v>
      </c>
      <c r="L3" s="28">
        <v>44564.490543981483</v>
      </c>
      <c r="M3" s="1" t="s">
        <v>50</v>
      </c>
      <c r="N3" s="26"/>
      <c r="O3" s="1"/>
      <c r="P3" s="51"/>
    </row>
    <row r="4" spans="1:16" ht="16.5" hidden="1" customHeight="1" x14ac:dyDescent="0.25">
      <c r="A4" s="47">
        <v>105510</v>
      </c>
      <c r="B4" s="1" t="s">
        <v>57</v>
      </c>
      <c r="C4" s="1" t="s">
        <v>51</v>
      </c>
      <c r="D4" s="1" t="s">
        <v>43</v>
      </c>
      <c r="E4" s="1" t="s">
        <v>44</v>
      </c>
      <c r="F4" s="1" t="s">
        <v>53</v>
      </c>
      <c r="G4" s="1" t="s">
        <v>46</v>
      </c>
      <c r="H4" s="1" t="s">
        <v>54</v>
      </c>
      <c r="I4" s="1" t="s">
        <v>58</v>
      </c>
      <c r="J4" s="1" t="s">
        <v>59</v>
      </c>
      <c r="K4" s="28">
        <v>44564.485543981478</v>
      </c>
      <c r="L4" s="28">
        <v>44564.491944444446</v>
      </c>
      <c r="M4" s="1" t="s">
        <v>50</v>
      </c>
      <c r="N4" s="26"/>
      <c r="O4" s="1"/>
      <c r="P4" s="51"/>
    </row>
    <row r="5" spans="1:16" ht="16.5" hidden="1" customHeight="1" x14ac:dyDescent="0.25">
      <c r="A5" s="47">
        <v>105511</v>
      </c>
      <c r="B5" s="1" t="s">
        <v>60</v>
      </c>
      <c r="C5" s="1" t="s">
        <v>42</v>
      </c>
      <c r="D5" s="1" t="s">
        <v>61</v>
      </c>
      <c r="E5" s="1" t="s">
        <v>62</v>
      </c>
      <c r="F5" s="1" t="s">
        <v>45</v>
      </c>
      <c r="G5" s="1" t="s">
        <v>46</v>
      </c>
      <c r="H5" s="1" t="s">
        <v>54</v>
      </c>
      <c r="I5" s="1" t="s">
        <v>63</v>
      </c>
      <c r="J5" s="1" t="s">
        <v>64</v>
      </c>
      <c r="K5" s="28">
        <v>44564.501620370371</v>
      </c>
      <c r="L5" s="28">
        <v>44565.434641203705</v>
      </c>
      <c r="M5" s="1" t="s">
        <v>50</v>
      </c>
      <c r="N5" s="26"/>
      <c r="O5" s="1"/>
      <c r="P5" s="51"/>
    </row>
    <row r="6" spans="1:16" ht="16.5" hidden="1" customHeight="1" x14ac:dyDescent="0.25">
      <c r="A6" s="47">
        <v>105512</v>
      </c>
      <c r="B6" s="1" t="s">
        <v>65</v>
      </c>
      <c r="C6" s="1" t="s">
        <v>51</v>
      </c>
      <c r="D6" s="1" t="s">
        <v>43</v>
      </c>
      <c r="E6" s="1" t="s">
        <v>66</v>
      </c>
      <c r="F6" s="1" t="s">
        <v>67</v>
      </c>
      <c r="G6" s="1" t="s">
        <v>68</v>
      </c>
      <c r="H6" s="1" t="s">
        <v>54</v>
      </c>
      <c r="I6" s="1" t="s">
        <v>69</v>
      </c>
      <c r="J6" s="1" t="s">
        <v>70</v>
      </c>
      <c r="K6" s="28">
        <v>44564.521608796298</v>
      </c>
      <c r="L6" s="28">
        <v>44565.54859953704</v>
      </c>
      <c r="M6" s="1" t="s">
        <v>50</v>
      </c>
      <c r="N6" s="26"/>
      <c r="O6" s="1"/>
      <c r="P6" s="51"/>
    </row>
    <row r="7" spans="1:16" ht="16.5" hidden="1" customHeight="1" x14ac:dyDescent="0.25">
      <c r="A7" s="47">
        <v>105513</v>
      </c>
      <c r="B7" s="1" t="s">
        <v>60</v>
      </c>
      <c r="C7" s="1" t="s">
        <v>51</v>
      </c>
      <c r="D7" s="1" t="s">
        <v>71</v>
      </c>
      <c r="E7" s="1" t="s">
        <v>62</v>
      </c>
      <c r="F7" s="1" t="s">
        <v>53</v>
      </c>
      <c r="G7" s="1" t="s">
        <v>46</v>
      </c>
      <c r="H7" s="1" t="s">
        <v>54</v>
      </c>
      <c r="I7" s="1" t="s">
        <v>72</v>
      </c>
      <c r="J7" s="1" t="s">
        <v>73</v>
      </c>
      <c r="K7" s="28">
        <v>44564.525925925926</v>
      </c>
      <c r="L7" s="28">
        <v>44568.396597222221</v>
      </c>
      <c r="M7" s="1" t="s">
        <v>50</v>
      </c>
      <c r="N7" s="26"/>
      <c r="O7" s="1"/>
      <c r="P7" s="51"/>
    </row>
    <row r="8" spans="1:16" ht="16.5" hidden="1" customHeight="1" x14ac:dyDescent="0.25">
      <c r="A8" s="47">
        <v>105514</v>
      </c>
      <c r="B8" s="1" t="s">
        <v>74</v>
      </c>
      <c r="C8" s="1" t="s">
        <v>51</v>
      </c>
      <c r="D8" s="1" t="s">
        <v>43</v>
      </c>
      <c r="E8" s="1" t="s">
        <v>75</v>
      </c>
      <c r="F8" s="1" t="s">
        <v>45</v>
      </c>
      <c r="G8" s="1" t="s">
        <v>46</v>
      </c>
      <c r="H8" s="1" t="s">
        <v>47</v>
      </c>
      <c r="I8" s="1" t="s">
        <v>76</v>
      </c>
      <c r="J8" s="1" t="s">
        <v>77</v>
      </c>
      <c r="K8" s="28">
        <v>44564.528680555559</v>
      </c>
      <c r="L8" s="28">
        <v>44565.648125</v>
      </c>
      <c r="M8" s="1" t="s">
        <v>50</v>
      </c>
      <c r="N8" s="26"/>
      <c r="O8" s="1"/>
      <c r="P8" s="51"/>
    </row>
    <row r="9" spans="1:16" ht="16.5" hidden="1" customHeight="1" x14ac:dyDescent="0.25">
      <c r="A9" s="47">
        <v>105515</v>
      </c>
      <c r="B9" s="1" t="s">
        <v>57</v>
      </c>
      <c r="C9" s="1" t="s">
        <v>51</v>
      </c>
      <c r="D9" s="1" t="s">
        <v>43</v>
      </c>
      <c r="E9" s="1" t="s">
        <v>62</v>
      </c>
      <c r="F9" s="1" t="s">
        <v>45</v>
      </c>
      <c r="G9" s="1" t="s">
        <v>46</v>
      </c>
      <c r="H9" s="1" t="s">
        <v>54</v>
      </c>
      <c r="I9" s="1" t="s">
        <v>78</v>
      </c>
      <c r="J9" s="1" t="s">
        <v>79</v>
      </c>
      <c r="K9" s="28">
        <v>44564.538078703707</v>
      </c>
      <c r="L9" s="28">
        <v>44565.436550925922</v>
      </c>
      <c r="M9" s="1" t="s">
        <v>50</v>
      </c>
      <c r="N9" s="26"/>
      <c r="O9" s="1"/>
      <c r="P9" s="51"/>
    </row>
    <row r="10" spans="1:16" ht="16.5" hidden="1" customHeight="1" x14ac:dyDescent="0.25">
      <c r="A10" s="47">
        <v>105516</v>
      </c>
      <c r="B10" s="1" t="s">
        <v>41</v>
      </c>
      <c r="C10" s="1" t="s">
        <v>80</v>
      </c>
      <c r="D10" s="1" t="s">
        <v>81</v>
      </c>
      <c r="E10" s="1" t="s">
        <v>44</v>
      </c>
      <c r="F10" s="1" t="s">
        <v>67</v>
      </c>
      <c r="G10" s="1" t="s">
        <v>46</v>
      </c>
      <c r="H10" s="1" t="s">
        <v>47</v>
      </c>
      <c r="I10" s="1" t="s">
        <v>82</v>
      </c>
      <c r="J10" s="1" t="s">
        <v>83</v>
      </c>
      <c r="K10" s="28">
        <v>44564.560706018521</v>
      </c>
      <c r="L10" s="28">
        <v>44565.452534722222</v>
      </c>
      <c r="M10" s="1" t="s">
        <v>50</v>
      </c>
      <c r="N10" s="26"/>
      <c r="O10" s="1"/>
      <c r="P10" s="51"/>
    </row>
    <row r="11" spans="1:16" ht="16.5" hidden="1" customHeight="1" x14ac:dyDescent="0.25">
      <c r="A11" s="47">
        <v>105517</v>
      </c>
      <c r="B11" s="1" t="s">
        <v>41</v>
      </c>
      <c r="C11" s="1" t="s">
        <v>51</v>
      </c>
      <c r="D11" s="1" t="s">
        <v>61</v>
      </c>
      <c r="E11" s="1" t="s">
        <v>84</v>
      </c>
      <c r="F11" s="1" t="s">
        <v>53</v>
      </c>
      <c r="G11" s="1" t="s">
        <v>85</v>
      </c>
      <c r="H11" s="1" t="s">
        <v>54</v>
      </c>
      <c r="I11" s="1" t="s">
        <v>86</v>
      </c>
      <c r="J11" s="1" t="s">
        <v>87</v>
      </c>
      <c r="K11" s="28">
        <v>44564.588703703703</v>
      </c>
      <c r="L11" s="28">
        <v>44565.452905092592</v>
      </c>
      <c r="M11" s="1" t="s">
        <v>50</v>
      </c>
      <c r="N11" s="26"/>
      <c r="O11" s="1"/>
      <c r="P11" s="51"/>
    </row>
    <row r="12" spans="1:16" ht="16.5" hidden="1" customHeight="1" x14ac:dyDescent="0.25">
      <c r="A12" s="47">
        <v>105518</v>
      </c>
      <c r="B12" s="1" t="s">
        <v>41</v>
      </c>
      <c r="C12" s="1" t="s">
        <v>51</v>
      </c>
      <c r="D12" s="1" t="s">
        <v>43</v>
      </c>
      <c r="E12" s="1" t="s">
        <v>44</v>
      </c>
      <c r="F12" s="1" t="s">
        <v>53</v>
      </c>
      <c r="G12" s="1" t="s">
        <v>85</v>
      </c>
      <c r="H12" s="1" t="s">
        <v>54</v>
      </c>
      <c r="I12" s="1" t="s">
        <v>88</v>
      </c>
      <c r="J12" s="1" t="s">
        <v>89</v>
      </c>
      <c r="K12" s="28">
        <v>44564.612222222226</v>
      </c>
      <c r="L12" s="28">
        <v>44565.453368055554</v>
      </c>
      <c r="M12" s="1" t="s">
        <v>50</v>
      </c>
      <c r="N12" s="26"/>
      <c r="O12" s="1"/>
      <c r="P12" s="51"/>
    </row>
    <row r="13" spans="1:16" ht="16.5" hidden="1" customHeight="1" x14ac:dyDescent="0.25">
      <c r="A13" s="47">
        <v>105519</v>
      </c>
      <c r="B13" s="1" t="s">
        <v>74</v>
      </c>
      <c r="C13" s="1" t="s">
        <v>90</v>
      </c>
      <c r="D13" s="1" t="s">
        <v>43</v>
      </c>
      <c r="E13" s="1" t="s">
        <v>44</v>
      </c>
      <c r="F13" s="1" t="s">
        <v>67</v>
      </c>
      <c r="G13" s="1" t="s">
        <v>46</v>
      </c>
      <c r="H13" s="1" t="s">
        <v>54</v>
      </c>
      <c r="I13" s="1" t="s">
        <v>91</v>
      </c>
      <c r="J13" s="1" t="s">
        <v>92</v>
      </c>
      <c r="K13" s="28">
        <v>44564.635057870371</v>
      </c>
      <c r="L13" s="28">
        <v>44568.548738425925</v>
      </c>
      <c r="M13" s="1" t="s">
        <v>50</v>
      </c>
      <c r="N13" s="26"/>
      <c r="O13" s="1"/>
      <c r="P13" s="51"/>
    </row>
    <row r="14" spans="1:16" ht="16.5" hidden="1" customHeight="1" x14ac:dyDescent="0.25">
      <c r="A14" s="47">
        <v>105520</v>
      </c>
      <c r="B14" s="1" t="s">
        <v>41</v>
      </c>
      <c r="C14" s="1" t="s">
        <v>51</v>
      </c>
      <c r="D14" s="1" t="s">
        <v>43</v>
      </c>
      <c r="E14" s="1" t="s">
        <v>44</v>
      </c>
      <c r="F14" s="1" t="s">
        <v>45</v>
      </c>
      <c r="G14" s="1" t="s">
        <v>46</v>
      </c>
      <c r="H14" s="1" t="s">
        <v>47</v>
      </c>
      <c r="I14" s="1" t="s">
        <v>93</v>
      </c>
      <c r="J14" s="1" t="s">
        <v>94</v>
      </c>
      <c r="K14" s="28">
        <v>44564.64472222222</v>
      </c>
      <c r="L14" s="28">
        <v>44565.453912037039</v>
      </c>
      <c r="M14" s="1" t="s">
        <v>50</v>
      </c>
      <c r="N14" s="26"/>
      <c r="O14" s="1"/>
      <c r="P14" s="51"/>
    </row>
    <row r="15" spans="1:16" ht="16.5" hidden="1" customHeight="1" x14ac:dyDescent="0.25">
      <c r="A15" s="47">
        <v>105521</v>
      </c>
      <c r="B15" s="1" t="s">
        <v>41</v>
      </c>
      <c r="C15" s="1" t="s">
        <v>51</v>
      </c>
      <c r="D15" s="1" t="s">
        <v>43</v>
      </c>
      <c r="E15" s="1" t="s">
        <v>44</v>
      </c>
      <c r="F15" s="1" t="s">
        <v>53</v>
      </c>
      <c r="G15" s="1" t="s">
        <v>46</v>
      </c>
      <c r="H15" s="1" t="s">
        <v>47</v>
      </c>
      <c r="I15" s="1" t="s">
        <v>95</v>
      </c>
      <c r="J15" s="1" t="s">
        <v>96</v>
      </c>
      <c r="K15" s="28">
        <v>44564.645231481481</v>
      </c>
      <c r="L15" s="28">
        <v>44565.454861111109</v>
      </c>
      <c r="M15" s="1" t="s">
        <v>50</v>
      </c>
      <c r="N15" s="26"/>
      <c r="O15" s="1"/>
      <c r="P15" s="51"/>
    </row>
    <row r="16" spans="1:16" ht="16.5" hidden="1" customHeight="1" x14ac:dyDescent="0.25">
      <c r="A16" s="47">
        <v>105522</v>
      </c>
      <c r="B16" s="1" t="s">
        <v>57</v>
      </c>
      <c r="C16" s="1" t="s">
        <v>51</v>
      </c>
      <c r="D16" s="1" t="s">
        <v>71</v>
      </c>
      <c r="E16" s="1" t="s">
        <v>62</v>
      </c>
      <c r="F16" s="1" t="s">
        <v>45</v>
      </c>
      <c r="G16" s="1" t="s">
        <v>46</v>
      </c>
      <c r="H16" s="1" t="s">
        <v>47</v>
      </c>
      <c r="I16" s="1" t="s">
        <v>97</v>
      </c>
      <c r="J16" s="1" t="s">
        <v>98</v>
      </c>
      <c r="K16" s="28">
        <v>44564.681458333333</v>
      </c>
      <c r="L16" s="28">
        <v>44565.455324074072</v>
      </c>
      <c r="M16" s="1" t="s">
        <v>50</v>
      </c>
      <c r="N16" s="26"/>
      <c r="O16" s="1"/>
      <c r="P16" s="51"/>
    </row>
    <row r="17" spans="1:16" ht="16.5" hidden="1" customHeight="1" x14ac:dyDescent="0.25">
      <c r="A17" s="47">
        <v>105523</v>
      </c>
      <c r="B17" s="1" t="s">
        <v>60</v>
      </c>
      <c r="C17" s="1" t="s">
        <v>99</v>
      </c>
      <c r="D17" s="1" t="s">
        <v>43</v>
      </c>
      <c r="E17" s="1" t="s">
        <v>44</v>
      </c>
      <c r="F17" s="1" t="s">
        <v>45</v>
      </c>
      <c r="G17" s="1" t="s">
        <v>46</v>
      </c>
      <c r="H17" s="1" t="s">
        <v>54</v>
      </c>
      <c r="I17" s="1" t="s">
        <v>100</v>
      </c>
      <c r="J17" s="1" t="s">
        <v>101</v>
      </c>
      <c r="K17" s="28">
        <v>44564.732569444444</v>
      </c>
      <c r="L17" s="28">
        <v>44565.455787037034</v>
      </c>
      <c r="M17" s="1" t="s">
        <v>50</v>
      </c>
      <c r="N17" s="26"/>
      <c r="O17" s="1"/>
      <c r="P17" s="51"/>
    </row>
    <row r="18" spans="1:16" ht="16.5" hidden="1" customHeight="1" x14ac:dyDescent="0.25">
      <c r="A18" s="47">
        <v>105524</v>
      </c>
      <c r="B18" s="1" t="s">
        <v>60</v>
      </c>
      <c r="C18" s="1" t="s">
        <v>90</v>
      </c>
      <c r="D18" s="1" t="s">
        <v>61</v>
      </c>
      <c r="E18" s="1" t="s">
        <v>102</v>
      </c>
      <c r="F18" s="1" t="s">
        <v>45</v>
      </c>
      <c r="G18" s="1" t="s">
        <v>46</v>
      </c>
      <c r="H18" s="1" t="s">
        <v>47</v>
      </c>
      <c r="I18" s="1" t="s">
        <v>103</v>
      </c>
      <c r="J18" s="1" t="s">
        <v>104</v>
      </c>
      <c r="K18" s="28">
        <v>44564.792002314818</v>
      </c>
      <c r="L18" s="28">
        <v>44566.688078703701</v>
      </c>
      <c r="M18" s="1" t="s">
        <v>50</v>
      </c>
      <c r="N18" s="26"/>
      <c r="O18" s="1"/>
      <c r="P18" s="51"/>
    </row>
    <row r="19" spans="1:16" ht="16.5" hidden="1" customHeight="1" x14ac:dyDescent="0.25">
      <c r="A19" s="47">
        <v>105525</v>
      </c>
      <c r="B19" s="1" t="s">
        <v>60</v>
      </c>
      <c r="C19" s="1" t="s">
        <v>90</v>
      </c>
      <c r="D19" s="1" t="s">
        <v>61</v>
      </c>
      <c r="E19" s="1" t="s">
        <v>102</v>
      </c>
      <c r="F19" s="1" t="s">
        <v>45</v>
      </c>
      <c r="G19" s="1" t="s">
        <v>46</v>
      </c>
      <c r="H19" s="1" t="s">
        <v>47</v>
      </c>
      <c r="I19" s="1" t="s">
        <v>103</v>
      </c>
      <c r="J19" s="1" t="s">
        <v>105</v>
      </c>
      <c r="K19" s="28">
        <v>44564.79210648148</v>
      </c>
      <c r="L19" s="28">
        <v>44566.688657407409</v>
      </c>
      <c r="M19" s="1" t="s">
        <v>50</v>
      </c>
      <c r="N19" s="26"/>
      <c r="O19" s="1"/>
      <c r="P19" s="51"/>
    </row>
    <row r="20" spans="1:16" ht="16.5" hidden="1" customHeight="1" x14ac:dyDescent="0.25">
      <c r="A20" s="47">
        <v>105526</v>
      </c>
      <c r="B20" s="1" t="s">
        <v>60</v>
      </c>
      <c r="C20" s="1" t="s">
        <v>90</v>
      </c>
      <c r="D20" s="1" t="s">
        <v>61</v>
      </c>
      <c r="E20" s="1" t="s">
        <v>102</v>
      </c>
      <c r="F20" s="1" t="s">
        <v>45</v>
      </c>
      <c r="G20" s="1" t="s">
        <v>46</v>
      </c>
      <c r="H20" s="1" t="s">
        <v>47</v>
      </c>
      <c r="I20" s="1" t="s">
        <v>103</v>
      </c>
      <c r="J20" s="1" t="s">
        <v>106</v>
      </c>
      <c r="K20" s="28">
        <v>44564.792430555557</v>
      </c>
      <c r="L20" s="28">
        <v>44566.691481481481</v>
      </c>
      <c r="M20" s="1" t="s">
        <v>50</v>
      </c>
      <c r="N20" s="26"/>
      <c r="O20" s="1"/>
      <c r="P20" s="51"/>
    </row>
    <row r="21" spans="1:16" ht="16.5" hidden="1" customHeight="1" x14ac:dyDescent="0.25">
      <c r="A21" s="47">
        <v>105527</v>
      </c>
      <c r="B21" s="1" t="s">
        <v>60</v>
      </c>
      <c r="C21" s="1" t="s">
        <v>90</v>
      </c>
      <c r="D21" s="1" t="s">
        <v>61</v>
      </c>
      <c r="E21" s="1" t="s">
        <v>102</v>
      </c>
      <c r="F21" s="1" t="s">
        <v>45</v>
      </c>
      <c r="G21" s="1" t="s">
        <v>46</v>
      </c>
      <c r="H21" s="1" t="s">
        <v>47</v>
      </c>
      <c r="I21" s="1" t="s">
        <v>103</v>
      </c>
      <c r="J21" s="1" t="s">
        <v>107</v>
      </c>
      <c r="K21" s="28">
        <v>44564.792719907404</v>
      </c>
      <c r="L21" s="28">
        <v>44567.625636574077</v>
      </c>
      <c r="M21" s="1" t="s">
        <v>50</v>
      </c>
      <c r="N21" s="26"/>
      <c r="O21" s="1"/>
      <c r="P21" s="51"/>
    </row>
    <row r="22" spans="1:16" ht="16.5" hidden="1" customHeight="1" x14ac:dyDescent="0.25">
      <c r="A22" s="47">
        <v>105528</v>
      </c>
      <c r="B22" s="1" t="s">
        <v>60</v>
      </c>
      <c r="C22" s="1" t="s">
        <v>90</v>
      </c>
      <c r="D22" s="1" t="s">
        <v>61</v>
      </c>
      <c r="E22" s="1" t="s">
        <v>102</v>
      </c>
      <c r="F22" s="1" t="s">
        <v>45</v>
      </c>
      <c r="G22" s="1" t="s">
        <v>46</v>
      </c>
      <c r="H22" s="1" t="s">
        <v>47</v>
      </c>
      <c r="I22" s="1" t="s">
        <v>103</v>
      </c>
      <c r="J22" s="1" t="s">
        <v>108</v>
      </c>
      <c r="K22" s="28">
        <v>44564.793009259258</v>
      </c>
      <c r="L22" s="28">
        <v>44565.554224537038</v>
      </c>
      <c r="M22" s="1" t="s">
        <v>50</v>
      </c>
      <c r="N22" s="26"/>
      <c r="O22" s="1"/>
      <c r="P22" s="51"/>
    </row>
    <row r="23" spans="1:16" ht="16.5" hidden="1" customHeight="1" x14ac:dyDescent="0.25">
      <c r="A23" s="47">
        <v>105529</v>
      </c>
      <c r="B23" s="1" t="s">
        <v>41</v>
      </c>
      <c r="C23" s="1" t="s">
        <v>109</v>
      </c>
      <c r="D23" s="1" t="s">
        <v>61</v>
      </c>
      <c r="E23" s="1" t="s">
        <v>75</v>
      </c>
      <c r="F23" s="1" t="s">
        <v>67</v>
      </c>
      <c r="G23" s="1" t="s">
        <v>46</v>
      </c>
      <c r="H23" s="1" t="s">
        <v>47</v>
      </c>
      <c r="I23" s="1" t="s">
        <v>110</v>
      </c>
      <c r="J23" s="1" t="s">
        <v>111</v>
      </c>
      <c r="K23" s="28">
        <v>44564.839467592596</v>
      </c>
      <c r="L23" s="28">
        <v>44565.651087962964</v>
      </c>
      <c r="M23" s="1" t="s">
        <v>50</v>
      </c>
      <c r="N23" s="26"/>
      <c r="O23" s="1"/>
      <c r="P23" s="51"/>
    </row>
    <row r="24" spans="1:16" ht="16.5" hidden="1" customHeight="1" x14ac:dyDescent="0.25">
      <c r="A24" s="47">
        <v>105530</v>
      </c>
      <c r="B24" s="1" t="s">
        <v>41</v>
      </c>
      <c r="C24" s="1" t="s">
        <v>99</v>
      </c>
      <c r="D24" s="1" t="s">
        <v>71</v>
      </c>
      <c r="E24" s="1" t="s">
        <v>62</v>
      </c>
      <c r="F24" s="1" t="s">
        <v>45</v>
      </c>
      <c r="G24" s="1" t="s">
        <v>46</v>
      </c>
      <c r="H24" s="1" t="s">
        <v>54</v>
      </c>
      <c r="I24" s="1" t="s">
        <v>112</v>
      </c>
      <c r="J24" s="1" t="s">
        <v>113</v>
      </c>
      <c r="K24" s="28">
        <v>44565.431377314817</v>
      </c>
      <c r="L24" s="28">
        <v>44565.554583333331</v>
      </c>
      <c r="M24" s="1" t="s">
        <v>50</v>
      </c>
      <c r="N24" s="26"/>
      <c r="O24" s="1"/>
      <c r="P24" s="51"/>
    </row>
    <row r="25" spans="1:16" ht="16.5" hidden="1" customHeight="1" x14ac:dyDescent="0.25">
      <c r="A25" s="47">
        <v>105531</v>
      </c>
      <c r="B25" s="1" t="s">
        <v>41</v>
      </c>
      <c r="C25" s="1" t="s">
        <v>114</v>
      </c>
      <c r="D25" s="1" t="s">
        <v>61</v>
      </c>
      <c r="E25" s="1" t="s">
        <v>62</v>
      </c>
      <c r="F25" s="1" t="s">
        <v>53</v>
      </c>
      <c r="G25" s="1" t="s">
        <v>46</v>
      </c>
      <c r="H25" s="1" t="s">
        <v>54</v>
      </c>
      <c r="I25" s="1" t="s">
        <v>115</v>
      </c>
      <c r="J25" s="1" t="s">
        <v>116</v>
      </c>
      <c r="K25" s="28">
        <v>44565.465405092589</v>
      </c>
      <c r="L25" s="28">
        <v>44565.704907407409</v>
      </c>
      <c r="M25" s="1" t="s">
        <v>50</v>
      </c>
      <c r="N25" s="26"/>
      <c r="O25" s="1"/>
      <c r="P25" s="51"/>
    </row>
    <row r="26" spans="1:16" ht="16.5" hidden="1" customHeight="1" x14ac:dyDescent="0.25">
      <c r="A26" s="47">
        <v>105532</v>
      </c>
      <c r="B26" s="1" t="s">
        <v>41</v>
      </c>
      <c r="C26" s="1" t="s">
        <v>51</v>
      </c>
      <c r="D26" s="1" t="s">
        <v>52</v>
      </c>
      <c r="E26" s="1" t="s">
        <v>44</v>
      </c>
      <c r="F26" s="1" t="s">
        <v>53</v>
      </c>
      <c r="G26" s="1" t="s">
        <v>46</v>
      </c>
      <c r="H26" s="1" t="s">
        <v>47</v>
      </c>
      <c r="I26" s="1" t="s">
        <v>117</v>
      </c>
      <c r="J26" s="1" t="s">
        <v>118</v>
      </c>
      <c r="K26" s="28">
        <v>44565.466527777775</v>
      </c>
      <c r="L26" s="28">
        <v>44565.555891203701</v>
      </c>
      <c r="M26" s="1" t="s">
        <v>50</v>
      </c>
      <c r="N26" s="26"/>
      <c r="O26" s="1"/>
      <c r="P26" s="51"/>
    </row>
    <row r="27" spans="1:16" ht="16.5" hidden="1" customHeight="1" x14ac:dyDescent="0.25">
      <c r="A27" s="47">
        <v>105533</v>
      </c>
      <c r="B27" s="1" t="s">
        <v>41</v>
      </c>
      <c r="C27" s="1" t="s">
        <v>51</v>
      </c>
      <c r="D27" s="1" t="s">
        <v>43</v>
      </c>
      <c r="E27" s="1" t="s">
        <v>44</v>
      </c>
      <c r="F27" s="1" t="s">
        <v>53</v>
      </c>
      <c r="G27" s="1" t="s">
        <v>46</v>
      </c>
      <c r="H27" s="1" t="s">
        <v>47</v>
      </c>
      <c r="I27" s="1" t="s">
        <v>119</v>
      </c>
      <c r="J27" s="1" t="s">
        <v>120</v>
      </c>
      <c r="K27" s="28">
        <v>44565.509456018517</v>
      </c>
      <c r="L27" s="28">
        <v>44568.45590277778</v>
      </c>
      <c r="M27" s="1" t="s">
        <v>50</v>
      </c>
      <c r="N27" s="26"/>
      <c r="O27" s="1"/>
      <c r="P27" s="51"/>
    </row>
    <row r="28" spans="1:16" ht="16.5" hidden="1" customHeight="1" x14ac:dyDescent="0.25">
      <c r="A28" s="47">
        <v>105534</v>
      </c>
      <c r="B28" s="1" t="s">
        <v>60</v>
      </c>
      <c r="C28" s="1" t="s">
        <v>51</v>
      </c>
      <c r="D28" s="1" t="s">
        <v>81</v>
      </c>
      <c r="E28" s="1" t="s">
        <v>62</v>
      </c>
      <c r="F28" s="1" t="s">
        <v>53</v>
      </c>
      <c r="G28" s="1" t="s">
        <v>46</v>
      </c>
      <c r="H28" s="1" t="s">
        <v>47</v>
      </c>
      <c r="I28" s="1" t="s">
        <v>121</v>
      </c>
      <c r="J28" s="1" t="s">
        <v>122</v>
      </c>
      <c r="K28" s="28">
        <v>44565.513599537036</v>
      </c>
      <c r="L28" s="28">
        <v>44565.555509259262</v>
      </c>
      <c r="M28" s="1" t="s">
        <v>50</v>
      </c>
      <c r="N28" s="26"/>
      <c r="O28" s="1"/>
      <c r="P28" s="51"/>
    </row>
    <row r="29" spans="1:16" ht="16.5" hidden="1" customHeight="1" x14ac:dyDescent="0.25">
      <c r="A29" s="47">
        <v>105535</v>
      </c>
      <c r="B29" s="1" t="s">
        <v>41</v>
      </c>
      <c r="C29" s="1" t="s">
        <v>123</v>
      </c>
      <c r="D29" s="1" t="s">
        <v>61</v>
      </c>
      <c r="E29" s="1" t="s">
        <v>44</v>
      </c>
      <c r="F29" s="1" t="s">
        <v>45</v>
      </c>
      <c r="G29" s="1" t="s">
        <v>46</v>
      </c>
      <c r="H29" s="1" t="s">
        <v>47</v>
      </c>
      <c r="I29" s="1" t="s">
        <v>124</v>
      </c>
      <c r="J29" s="1" t="s">
        <v>125</v>
      </c>
      <c r="K29" s="28">
        <v>44565.536817129629</v>
      </c>
      <c r="L29" s="28">
        <v>44565.705358796295</v>
      </c>
      <c r="M29" s="1" t="s">
        <v>50</v>
      </c>
      <c r="N29" s="26"/>
      <c r="O29" s="1"/>
      <c r="P29" s="51"/>
    </row>
    <row r="30" spans="1:16" ht="16.5" hidden="1" customHeight="1" x14ac:dyDescent="0.25">
      <c r="A30" s="47">
        <v>105536</v>
      </c>
      <c r="B30" s="1" t="s">
        <v>60</v>
      </c>
      <c r="C30" s="1" t="s">
        <v>126</v>
      </c>
      <c r="D30" s="1" t="s">
        <v>127</v>
      </c>
      <c r="E30" s="1" t="s">
        <v>62</v>
      </c>
      <c r="F30" s="1" t="s">
        <v>45</v>
      </c>
      <c r="G30" s="1" t="s">
        <v>46</v>
      </c>
      <c r="H30" s="1" t="s">
        <v>54</v>
      </c>
      <c r="I30" s="1" t="s">
        <v>128</v>
      </c>
      <c r="J30" s="1" t="s">
        <v>129</v>
      </c>
      <c r="K30" s="28">
        <v>44565.542696759258</v>
      </c>
      <c r="L30" s="28">
        <v>44565.552951388891</v>
      </c>
      <c r="M30" s="1" t="s">
        <v>50</v>
      </c>
      <c r="N30" s="26"/>
      <c r="O30" s="1"/>
      <c r="P30" s="51"/>
    </row>
    <row r="31" spans="1:16" ht="16.5" hidden="1" customHeight="1" x14ac:dyDescent="0.25">
      <c r="A31" s="47">
        <v>105537</v>
      </c>
      <c r="B31" s="1" t="s">
        <v>41</v>
      </c>
      <c r="C31" s="1" t="s">
        <v>51</v>
      </c>
      <c r="D31" s="1" t="s">
        <v>43</v>
      </c>
      <c r="E31" s="1" t="s">
        <v>44</v>
      </c>
      <c r="F31" s="1" t="s">
        <v>45</v>
      </c>
      <c r="G31" s="1" t="s">
        <v>46</v>
      </c>
      <c r="H31" s="1" t="s">
        <v>54</v>
      </c>
      <c r="I31" s="1" t="s">
        <v>130</v>
      </c>
      <c r="J31" s="1" t="s">
        <v>131</v>
      </c>
      <c r="K31" s="28">
        <v>44565.555162037039</v>
      </c>
      <c r="L31" s="28">
        <v>44568.456412037034</v>
      </c>
      <c r="M31" s="1" t="s">
        <v>50</v>
      </c>
      <c r="N31" s="26"/>
      <c r="O31" s="1"/>
      <c r="P31" s="51"/>
    </row>
    <row r="32" spans="1:16" ht="16.5" hidden="1" customHeight="1" x14ac:dyDescent="0.25">
      <c r="A32" s="47">
        <v>105538</v>
      </c>
      <c r="B32" s="1" t="s">
        <v>57</v>
      </c>
      <c r="C32" s="1" t="s">
        <v>51</v>
      </c>
      <c r="D32" s="1" t="s">
        <v>71</v>
      </c>
      <c r="E32" s="1" t="s">
        <v>66</v>
      </c>
      <c r="F32" s="1" t="s">
        <v>45</v>
      </c>
      <c r="G32" s="1" t="s">
        <v>46</v>
      </c>
      <c r="H32" s="1" t="s">
        <v>54</v>
      </c>
      <c r="I32" s="1" t="s">
        <v>132</v>
      </c>
      <c r="J32" s="1" t="s">
        <v>133</v>
      </c>
      <c r="K32" s="28">
        <v>44565.564282407409</v>
      </c>
      <c r="L32" s="28">
        <v>44565.651574074072</v>
      </c>
      <c r="M32" s="1" t="s">
        <v>50</v>
      </c>
      <c r="N32" s="26"/>
      <c r="O32" s="1"/>
      <c r="P32" s="51"/>
    </row>
    <row r="33" spans="1:16" ht="16.5" hidden="1" customHeight="1" x14ac:dyDescent="0.25">
      <c r="A33" s="47">
        <v>105539</v>
      </c>
      <c r="B33" s="1" t="s">
        <v>41</v>
      </c>
      <c r="C33" s="1" t="s">
        <v>51</v>
      </c>
      <c r="D33" s="1" t="s">
        <v>71</v>
      </c>
      <c r="E33" s="1" t="s">
        <v>134</v>
      </c>
      <c r="F33" s="1" t="s">
        <v>53</v>
      </c>
      <c r="G33" s="1" t="s">
        <v>46</v>
      </c>
      <c r="H33" s="1" t="s">
        <v>47</v>
      </c>
      <c r="I33" s="1" t="s">
        <v>135</v>
      </c>
      <c r="J33" s="1" t="s">
        <v>136</v>
      </c>
      <c r="K33" s="28">
        <v>44565.580682870372</v>
      </c>
      <c r="L33" s="28">
        <v>44565.651990740742</v>
      </c>
      <c r="M33" s="1" t="s">
        <v>50</v>
      </c>
      <c r="N33" s="26"/>
      <c r="O33" s="1"/>
      <c r="P33" s="51"/>
    </row>
    <row r="34" spans="1:16" ht="16.5" hidden="1" customHeight="1" x14ac:dyDescent="0.25">
      <c r="A34" s="47">
        <v>105540</v>
      </c>
      <c r="B34" s="1" t="s">
        <v>57</v>
      </c>
      <c r="C34" s="1" t="s">
        <v>51</v>
      </c>
      <c r="D34" s="1" t="s">
        <v>43</v>
      </c>
      <c r="E34" s="1" t="s">
        <v>66</v>
      </c>
      <c r="F34" s="1" t="s">
        <v>45</v>
      </c>
      <c r="G34" s="1" t="s">
        <v>46</v>
      </c>
      <c r="H34" s="1" t="s">
        <v>54</v>
      </c>
      <c r="I34" s="1" t="s">
        <v>137</v>
      </c>
      <c r="J34" s="1" t="s">
        <v>138</v>
      </c>
      <c r="K34" s="28">
        <v>44565.584710648145</v>
      </c>
      <c r="L34" s="28">
        <v>44565.652731481481</v>
      </c>
      <c r="M34" s="1" t="s">
        <v>50</v>
      </c>
      <c r="N34" s="26"/>
      <c r="O34" s="1"/>
      <c r="P34" s="51"/>
    </row>
    <row r="35" spans="1:16" ht="16.5" hidden="1" customHeight="1" x14ac:dyDescent="0.25">
      <c r="A35" s="47">
        <v>105541</v>
      </c>
      <c r="B35" s="1" t="s">
        <v>60</v>
      </c>
      <c r="C35" s="1" t="s">
        <v>123</v>
      </c>
      <c r="D35" s="1" t="s">
        <v>43</v>
      </c>
      <c r="E35" s="1" t="s">
        <v>75</v>
      </c>
      <c r="F35" s="1" t="s">
        <v>67</v>
      </c>
      <c r="G35" s="1" t="s">
        <v>46</v>
      </c>
      <c r="H35" s="1" t="s">
        <v>47</v>
      </c>
      <c r="I35" s="1" t="s">
        <v>139</v>
      </c>
      <c r="J35" s="1" t="s">
        <v>140</v>
      </c>
      <c r="K35" s="28">
        <v>44565.601365740738</v>
      </c>
      <c r="L35" s="28">
        <v>44565.653067129628</v>
      </c>
      <c r="M35" s="1" t="s">
        <v>50</v>
      </c>
      <c r="N35" s="26"/>
      <c r="O35" s="1"/>
      <c r="P35" s="51"/>
    </row>
    <row r="36" spans="1:16" ht="16.5" hidden="1" customHeight="1" x14ac:dyDescent="0.25">
      <c r="A36" s="47">
        <v>105542</v>
      </c>
      <c r="B36" s="1" t="s">
        <v>60</v>
      </c>
      <c r="C36" s="1" t="s">
        <v>51</v>
      </c>
      <c r="D36" s="1" t="s">
        <v>81</v>
      </c>
      <c r="E36" s="1" t="s">
        <v>44</v>
      </c>
      <c r="F36" s="1" t="s">
        <v>45</v>
      </c>
      <c r="G36" s="1" t="s">
        <v>46</v>
      </c>
      <c r="H36" s="1" t="s">
        <v>54</v>
      </c>
      <c r="I36" s="1" t="s">
        <v>141</v>
      </c>
      <c r="J36" s="1" t="s">
        <v>142</v>
      </c>
      <c r="K36" s="28">
        <v>44565.602708333332</v>
      </c>
      <c r="L36" s="28">
        <v>44565.654097222221</v>
      </c>
      <c r="M36" s="1" t="s">
        <v>50</v>
      </c>
      <c r="N36" s="26"/>
      <c r="O36" s="1"/>
      <c r="P36" s="51"/>
    </row>
    <row r="37" spans="1:16" ht="16.5" hidden="1" customHeight="1" x14ac:dyDescent="0.25">
      <c r="A37" s="47">
        <v>105543</v>
      </c>
      <c r="B37" s="1" t="s">
        <v>41</v>
      </c>
      <c r="C37" s="1" t="s">
        <v>51</v>
      </c>
      <c r="D37" s="1" t="s">
        <v>43</v>
      </c>
      <c r="E37" s="1" t="s">
        <v>75</v>
      </c>
      <c r="F37" s="1" t="s">
        <v>53</v>
      </c>
      <c r="G37" s="1" t="s">
        <v>85</v>
      </c>
      <c r="H37" s="1" t="s">
        <v>47</v>
      </c>
      <c r="I37" s="1" t="s">
        <v>143</v>
      </c>
      <c r="J37" s="1" t="s">
        <v>143</v>
      </c>
      <c r="K37" s="28">
        <v>44565.658668981479</v>
      </c>
      <c r="L37" s="28">
        <v>44565.658668981479</v>
      </c>
      <c r="M37" s="1" t="s">
        <v>50</v>
      </c>
      <c r="N37" s="26"/>
      <c r="O37" s="1"/>
      <c r="P37" s="51"/>
    </row>
    <row r="38" spans="1:16" ht="16.5" hidden="1" customHeight="1" x14ac:dyDescent="0.25">
      <c r="A38" s="47">
        <v>105544</v>
      </c>
      <c r="B38" s="1" t="s">
        <v>41</v>
      </c>
      <c r="C38" s="1" t="s">
        <v>51</v>
      </c>
      <c r="D38" s="1" t="s">
        <v>61</v>
      </c>
      <c r="E38" s="1" t="s">
        <v>44</v>
      </c>
      <c r="F38" s="1" t="s">
        <v>53</v>
      </c>
      <c r="G38" s="1" t="s">
        <v>46</v>
      </c>
      <c r="H38" s="1" t="s">
        <v>54</v>
      </c>
      <c r="I38" s="1" t="s">
        <v>144</v>
      </c>
      <c r="J38" s="1" t="s">
        <v>145</v>
      </c>
      <c r="K38" s="28">
        <v>44565.664178240739</v>
      </c>
      <c r="L38" s="28">
        <v>44565.708136574074</v>
      </c>
      <c r="M38" s="1" t="s">
        <v>50</v>
      </c>
      <c r="N38" s="26"/>
      <c r="O38" s="1"/>
      <c r="P38" s="51"/>
    </row>
    <row r="39" spans="1:16" ht="16.5" hidden="1" customHeight="1" x14ac:dyDescent="0.25">
      <c r="A39" s="47">
        <v>105545</v>
      </c>
      <c r="B39" s="1" t="s">
        <v>65</v>
      </c>
      <c r="C39" s="1" t="s">
        <v>51</v>
      </c>
      <c r="D39" s="1" t="s">
        <v>52</v>
      </c>
      <c r="E39" s="1" t="s">
        <v>66</v>
      </c>
      <c r="F39" s="1" t="s">
        <v>45</v>
      </c>
      <c r="G39" s="1" t="s">
        <v>46</v>
      </c>
      <c r="H39" s="1" t="s">
        <v>47</v>
      </c>
      <c r="I39" s="1" t="s">
        <v>146</v>
      </c>
      <c r="J39" s="1" t="s">
        <v>147</v>
      </c>
      <c r="K39" s="28">
        <v>44565.672592592593</v>
      </c>
      <c r="L39" s="28">
        <v>44565.710474537038</v>
      </c>
      <c r="M39" s="1" t="s">
        <v>50</v>
      </c>
      <c r="N39" s="26"/>
      <c r="O39" s="1"/>
      <c r="P39" s="51"/>
    </row>
    <row r="40" spans="1:16" ht="16.5" hidden="1" customHeight="1" x14ac:dyDescent="0.25">
      <c r="A40" s="47">
        <v>105546</v>
      </c>
      <c r="B40" s="1" t="s">
        <v>60</v>
      </c>
      <c r="C40" s="1" t="s">
        <v>114</v>
      </c>
      <c r="D40" s="1" t="s">
        <v>61</v>
      </c>
      <c r="E40" s="1" t="s">
        <v>44</v>
      </c>
      <c r="F40" s="1" t="s">
        <v>45</v>
      </c>
      <c r="G40" s="1" t="s">
        <v>46</v>
      </c>
      <c r="H40" s="1" t="s">
        <v>54</v>
      </c>
      <c r="I40" s="1" t="s">
        <v>148</v>
      </c>
      <c r="J40" s="1" t="s">
        <v>149</v>
      </c>
      <c r="K40" s="28">
        <v>44565.687175925923</v>
      </c>
      <c r="L40" s="28">
        <v>44566.357187499998</v>
      </c>
      <c r="M40" s="1" t="s">
        <v>50</v>
      </c>
      <c r="N40" s="26"/>
      <c r="O40" s="1"/>
      <c r="P40" s="51"/>
    </row>
    <row r="41" spans="1:16" ht="16.5" hidden="1" customHeight="1" x14ac:dyDescent="0.25">
      <c r="A41" s="47">
        <v>105547</v>
      </c>
      <c r="B41" s="1" t="s">
        <v>60</v>
      </c>
      <c r="C41" s="1" t="s">
        <v>150</v>
      </c>
      <c r="D41" s="1" t="s">
        <v>151</v>
      </c>
      <c r="E41" s="1" t="s">
        <v>44</v>
      </c>
      <c r="F41" s="1" t="s">
        <v>45</v>
      </c>
      <c r="G41" s="1" t="s">
        <v>46</v>
      </c>
      <c r="H41" s="1" t="s">
        <v>47</v>
      </c>
      <c r="I41" s="1" t="s">
        <v>152</v>
      </c>
      <c r="J41" s="1" t="s">
        <v>153</v>
      </c>
      <c r="K41" s="28">
        <v>44565.694560185184</v>
      </c>
      <c r="L41" s="28">
        <v>44565.7109375</v>
      </c>
      <c r="M41" s="1" t="s">
        <v>50</v>
      </c>
      <c r="N41" s="26"/>
      <c r="O41" s="1"/>
      <c r="P41" s="51"/>
    </row>
    <row r="42" spans="1:16" ht="16.5" hidden="1" customHeight="1" x14ac:dyDescent="0.25">
      <c r="A42" s="47">
        <v>105548</v>
      </c>
      <c r="B42" s="1" t="s">
        <v>41</v>
      </c>
      <c r="C42" s="1" t="s">
        <v>109</v>
      </c>
      <c r="D42" s="1" t="s">
        <v>61</v>
      </c>
      <c r="E42" s="1" t="s">
        <v>62</v>
      </c>
      <c r="F42" s="1" t="s">
        <v>45</v>
      </c>
      <c r="G42" s="1" t="s">
        <v>46</v>
      </c>
      <c r="H42" s="1" t="s">
        <v>47</v>
      </c>
      <c r="I42" s="1" t="s">
        <v>154</v>
      </c>
      <c r="J42" s="1" t="s">
        <v>155</v>
      </c>
      <c r="K42" s="28">
        <v>44565.724710648145</v>
      </c>
      <c r="L42" s="28">
        <v>44566.653356481482</v>
      </c>
      <c r="M42" s="1" t="s">
        <v>50</v>
      </c>
      <c r="N42" s="26"/>
      <c r="O42" s="1"/>
      <c r="P42" s="51"/>
    </row>
    <row r="43" spans="1:16" ht="16.5" hidden="1" customHeight="1" x14ac:dyDescent="0.25">
      <c r="A43" s="47">
        <v>105549</v>
      </c>
      <c r="B43" s="1" t="s">
        <v>41</v>
      </c>
      <c r="C43" s="1" t="s">
        <v>109</v>
      </c>
      <c r="D43" s="1" t="s">
        <v>61</v>
      </c>
      <c r="E43" s="1" t="s">
        <v>62</v>
      </c>
      <c r="F43" s="1" t="s">
        <v>45</v>
      </c>
      <c r="G43" s="1" t="s">
        <v>46</v>
      </c>
      <c r="H43" s="1" t="s">
        <v>47</v>
      </c>
      <c r="I43" s="1" t="s">
        <v>154</v>
      </c>
      <c r="J43" s="1" t="s">
        <v>155</v>
      </c>
      <c r="K43" s="28">
        <v>44565.728275462963</v>
      </c>
      <c r="L43" s="28">
        <v>44566.67832175926</v>
      </c>
      <c r="M43" s="1" t="s">
        <v>50</v>
      </c>
      <c r="N43" s="26"/>
      <c r="O43" s="1"/>
      <c r="P43" s="51"/>
    </row>
    <row r="44" spans="1:16" ht="16.5" hidden="1" customHeight="1" x14ac:dyDescent="0.25">
      <c r="A44" s="47">
        <v>105550</v>
      </c>
      <c r="B44" s="1" t="s">
        <v>41</v>
      </c>
      <c r="C44" s="1" t="s">
        <v>109</v>
      </c>
      <c r="D44" s="1" t="s">
        <v>61</v>
      </c>
      <c r="E44" s="1" t="s">
        <v>62</v>
      </c>
      <c r="F44" s="1" t="s">
        <v>45</v>
      </c>
      <c r="G44" s="1" t="s">
        <v>46</v>
      </c>
      <c r="H44" s="1" t="s">
        <v>47</v>
      </c>
      <c r="I44" s="1" t="s">
        <v>154</v>
      </c>
      <c r="J44" s="1" t="s">
        <v>156</v>
      </c>
      <c r="K44" s="28">
        <v>44565.728738425925</v>
      </c>
      <c r="L44" s="28">
        <v>44568.390914351854</v>
      </c>
      <c r="M44" s="1" t="s">
        <v>50</v>
      </c>
      <c r="N44" s="26"/>
      <c r="O44" s="1"/>
      <c r="P44" s="51"/>
    </row>
    <row r="45" spans="1:16" ht="16.5" hidden="1" customHeight="1" x14ac:dyDescent="0.25">
      <c r="A45" s="47">
        <v>105551</v>
      </c>
      <c r="B45" s="1" t="s">
        <v>41</v>
      </c>
      <c r="C45" s="1" t="s">
        <v>109</v>
      </c>
      <c r="D45" s="1" t="s">
        <v>61</v>
      </c>
      <c r="E45" s="1" t="s">
        <v>62</v>
      </c>
      <c r="F45" s="1" t="s">
        <v>45</v>
      </c>
      <c r="G45" s="1" t="s">
        <v>46</v>
      </c>
      <c r="H45" s="1" t="s">
        <v>47</v>
      </c>
      <c r="I45" s="1" t="s">
        <v>154</v>
      </c>
      <c r="J45" s="1" t="s">
        <v>156</v>
      </c>
      <c r="K45" s="28">
        <v>44565.729456018518</v>
      </c>
      <c r="L45" s="28">
        <v>44567.627013888887</v>
      </c>
      <c r="M45" s="1" t="s">
        <v>50</v>
      </c>
      <c r="N45" s="26"/>
      <c r="O45" s="1"/>
      <c r="P45" s="51"/>
    </row>
    <row r="46" spans="1:16" ht="16.5" hidden="1" customHeight="1" x14ac:dyDescent="0.25">
      <c r="A46" s="47">
        <v>105552</v>
      </c>
      <c r="B46" s="1" t="s">
        <v>41</v>
      </c>
      <c r="C46" s="1" t="s">
        <v>42</v>
      </c>
      <c r="D46" s="1" t="s">
        <v>81</v>
      </c>
      <c r="E46" s="1" t="s">
        <v>44</v>
      </c>
      <c r="F46" s="1" t="s">
        <v>45</v>
      </c>
      <c r="G46" s="1" t="s">
        <v>46</v>
      </c>
      <c r="H46" s="1" t="s">
        <v>54</v>
      </c>
      <c r="I46" s="1" t="s">
        <v>157</v>
      </c>
      <c r="J46" s="1" t="s">
        <v>158</v>
      </c>
      <c r="K46" s="28">
        <v>44565.730300925927</v>
      </c>
      <c r="L46" s="28">
        <v>44566.6950462963</v>
      </c>
      <c r="M46" s="1" t="s">
        <v>50</v>
      </c>
      <c r="N46" s="26"/>
      <c r="O46" s="1"/>
      <c r="P46" s="51"/>
    </row>
    <row r="47" spans="1:16" ht="16.5" hidden="1" customHeight="1" x14ac:dyDescent="0.25">
      <c r="A47" s="47">
        <v>105553</v>
      </c>
      <c r="B47" s="1" t="s">
        <v>41</v>
      </c>
      <c r="C47" s="1" t="s">
        <v>51</v>
      </c>
      <c r="D47" s="1" t="s">
        <v>71</v>
      </c>
      <c r="E47" s="1" t="s">
        <v>62</v>
      </c>
      <c r="F47" s="1" t="s">
        <v>45</v>
      </c>
      <c r="G47" s="1" t="s">
        <v>46</v>
      </c>
      <c r="H47" s="1" t="s">
        <v>54</v>
      </c>
      <c r="I47" s="1" t="s">
        <v>159</v>
      </c>
      <c r="J47" s="1" t="s">
        <v>160</v>
      </c>
      <c r="K47" s="28">
        <v>44565.748379629629</v>
      </c>
      <c r="L47" s="28">
        <v>44566.508101851854</v>
      </c>
      <c r="M47" s="1" t="s">
        <v>50</v>
      </c>
      <c r="N47" s="26"/>
      <c r="O47" s="1"/>
      <c r="P47" s="51"/>
    </row>
    <row r="48" spans="1:16" ht="16.5" hidden="1" customHeight="1" x14ac:dyDescent="0.25">
      <c r="A48" s="47">
        <v>105554</v>
      </c>
      <c r="B48" s="1" t="s">
        <v>41</v>
      </c>
      <c r="C48" s="1" t="s">
        <v>51</v>
      </c>
      <c r="D48" s="1" t="s">
        <v>52</v>
      </c>
      <c r="E48" s="1" t="s">
        <v>44</v>
      </c>
      <c r="F48" s="1" t="s">
        <v>53</v>
      </c>
      <c r="G48" s="1" t="s">
        <v>46</v>
      </c>
      <c r="H48" s="1" t="s">
        <v>54</v>
      </c>
      <c r="I48" s="1" t="s">
        <v>161</v>
      </c>
      <c r="J48" s="1" t="s">
        <v>162</v>
      </c>
      <c r="K48" s="28">
        <v>44566.401712962965</v>
      </c>
      <c r="L48" s="28">
        <v>44566.518171296295</v>
      </c>
      <c r="M48" s="1" t="s">
        <v>50</v>
      </c>
      <c r="N48" s="26"/>
      <c r="O48" s="1"/>
      <c r="P48" s="51"/>
    </row>
    <row r="49" spans="1:16" ht="16.5" hidden="1" customHeight="1" x14ac:dyDescent="0.25">
      <c r="A49" s="47">
        <v>105555</v>
      </c>
      <c r="B49" s="1" t="s">
        <v>41</v>
      </c>
      <c r="C49" s="1" t="s">
        <v>51</v>
      </c>
      <c r="D49" s="1" t="s">
        <v>151</v>
      </c>
      <c r="E49" s="1" t="s">
        <v>44</v>
      </c>
      <c r="F49" s="1" t="s">
        <v>45</v>
      </c>
      <c r="G49" s="1" t="s">
        <v>46</v>
      </c>
      <c r="H49" s="1" t="s">
        <v>163</v>
      </c>
      <c r="I49" s="1" t="s">
        <v>164</v>
      </c>
      <c r="J49" s="1" t="s">
        <v>165</v>
      </c>
      <c r="K49" s="28">
        <v>44566.415798611109</v>
      </c>
      <c r="L49" s="28">
        <v>44568.457037037035</v>
      </c>
      <c r="M49" s="1" t="s">
        <v>50</v>
      </c>
      <c r="N49" s="26"/>
      <c r="O49" s="1"/>
      <c r="P49" s="51"/>
    </row>
    <row r="50" spans="1:16" ht="16.5" hidden="1" customHeight="1" x14ac:dyDescent="0.25">
      <c r="A50" s="47">
        <v>105556</v>
      </c>
      <c r="B50" s="1" t="s">
        <v>60</v>
      </c>
      <c r="C50" s="1" t="s">
        <v>42</v>
      </c>
      <c r="D50" s="1" t="s">
        <v>61</v>
      </c>
      <c r="E50" s="1" t="s">
        <v>44</v>
      </c>
      <c r="F50" s="1" t="s">
        <v>45</v>
      </c>
      <c r="G50" s="1" t="s">
        <v>85</v>
      </c>
      <c r="H50" s="1" t="s">
        <v>47</v>
      </c>
      <c r="I50" s="1" t="s">
        <v>166</v>
      </c>
      <c r="J50" s="1" t="s">
        <v>167</v>
      </c>
      <c r="K50" s="28">
        <v>44566.424490740741</v>
      </c>
      <c r="L50" s="28">
        <v>44566.466215277775</v>
      </c>
      <c r="M50" s="1" t="s">
        <v>50</v>
      </c>
      <c r="N50" s="26"/>
      <c r="O50" s="1"/>
      <c r="P50" s="51"/>
    </row>
    <row r="51" spans="1:16" ht="16.5" hidden="1" customHeight="1" x14ac:dyDescent="0.25">
      <c r="A51" s="47">
        <v>105557</v>
      </c>
      <c r="B51" s="1" t="s">
        <v>60</v>
      </c>
      <c r="C51" s="1" t="s">
        <v>42</v>
      </c>
      <c r="D51" s="1" t="s">
        <v>81</v>
      </c>
      <c r="E51" s="1" t="s">
        <v>44</v>
      </c>
      <c r="F51" s="1" t="s">
        <v>53</v>
      </c>
      <c r="G51" s="1" t="s">
        <v>85</v>
      </c>
      <c r="H51" s="1" t="s">
        <v>54</v>
      </c>
      <c r="I51" s="1" t="s">
        <v>168</v>
      </c>
      <c r="J51" s="1" t="s">
        <v>169</v>
      </c>
      <c r="K51" s="28">
        <v>44566.432280092595</v>
      </c>
      <c r="L51" s="28">
        <v>44566.547222222223</v>
      </c>
      <c r="M51" s="1" t="s">
        <v>50</v>
      </c>
      <c r="N51" s="26"/>
      <c r="O51" s="1"/>
      <c r="P51" s="51"/>
    </row>
    <row r="52" spans="1:16" ht="16.5" hidden="1" customHeight="1" x14ac:dyDescent="0.25">
      <c r="A52" s="47">
        <v>105558</v>
      </c>
      <c r="B52" s="1" t="s">
        <v>60</v>
      </c>
      <c r="C52" s="1" t="s">
        <v>42</v>
      </c>
      <c r="D52" s="1" t="s">
        <v>61</v>
      </c>
      <c r="E52" s="1" t="s">
        <v>44</v>
      </c>
      <c r="F52" s="1" t="s">
        <v>45</v>
      </c>
      <c r="G52" s="1" t="s">
        <v>46</v>
      </c>
      <c r="H52" s="1" t="s">
        <v>47</v>
      </c>
      <c r="I52" s="1" t="s">
        <v>170</v>
      </c>
      <c r="J52" s="1" t="s">
        <v>171</v>
      </c>
      <c r="K52" s="28">
        <v>44566.437442129631</v>
      </c>
      <c r="L52" s="28">
        <v>44566.509085648147</v>
      </c>
      <c r="M52" s="1" t="s">
        <v>50</v>
      </c>
      <c r="N52" s="26"/>
      <c r="O52" s="1"/>
      <c r="P52" s="51"/>
    </row>
    <row r="53" spans="1:16" ht="16.5" hidden="1" customHeight="1" x14ac:dyDescent="0.25">
      <c r="A53" s="47">
        <v>105559</v>
      </c>
      <c r="B53" s="1" t="s">
        <v>41</v>
      </c>
      <c r="C53" s="1" t="s">
        <v>51</v>
      </c>
      <c r="D53" s="1" t="s">
        <v>52</v>
      </c>
      <c r="E53" s="1" t="s">
        <v>44</v>
      </c>
      <c r="F53" s="1" t="s">
        <v>45</v>
      </c>
      <c r="G53" s="1" t="s">
        <v>46</v>
      </c>
      <c r="H53" s="1" t="s">
        <v>47</v>
      </c>
      <c r="I53" s="1" t="s">
        <v>172</v>
      </c>
      <c r="J53" s="1" t="s">
        <v>173</v>
      </c>
      <c r="K53" s="28">
        <v>44566.467499999999</v>
      </c>
      <c r="L53" s="28">
        <v>44566.523368055554</v>
      </c>
      <c r="M53" s="1" t="s">
        <v>50</v>
      </c>
      <c r="N53" s="26"/>
      <c r="O53" s="1"/>
      <c r="P53" s="51"/>
    </row>
    <row r="54" spans="1:16" ht="16.5" hidden="1" customHeight="1" x14ac:dyDescent="0.25">
      <c r="A54" s="47">
        <v>105560</v>
      </c>
      <c r="B54" s="1" t="s">
        <v>41</v>
      </c>
      <c r="C54" s="1" t="s">
        <v>150</v>
      </c>
      <c r="D54" s="1" t="s">
        <v>127</v>
      </c>
      <c r="E54" s="1" t="s">
        <v>84</v>
      </c>
      <c r="F54" s="1" t="s">
        <v>45</v>
      </c>
      <c r="G54" s="1" t="s">
        <v>46</v>
      </c>
      <c r="H54" s="1" t="s">
        <v>47</v>
      </c>
      <c r="I54" s="1" t="s">
        <v>174</v>
      </c>
      <c r="J54" s="1" t="s">
        <v>175</v>
      </c>
      <c r="K54" s="28">
        <v>44566.477465277778</v>
      </c>
      <c r="L54" s="28">
        <v>44566.52244212963</v>
      </c>
      <c r="M54" s="1" t="s">
        <v>50</v>
      </c>
      <c r="N54" s="26"/>
      <c r="O54" s="1"/>
      <c r="P54" s="51"/>
    </row>
    <row r="55" spans="1:16" ht="16.5" hidden="1" customHeight="1" x14ac:dyDescent="0.25">
      <c r="A55" s="47">
        <v>105561</v>
      </c>
      <c r="B55" s="1" t="s">
        <v>41</v>
      </c>
      <c r="C55" s="1" t="s">
        <v>51</v>
      </c>
      <c r="D55" s="1" t="s">
        <v>61</v>
      </c>
      <c r="E55" s="1" t="s">
        <v>44</v>
      </c>
      <c r="F55" s="1" t="s">
        <v>45</v>
      </c>
      <c r="G55" s="1" t="s">
        <v>46</v>
      </c>
      <c r="H55" s="1" t="s">
        <v>47</v>
      </c>
      <c r="I55" s="1" t="s">
        <v>176</v>
      </c>
      <c r="J55" s="1" t="s">
        <v>177</v>
      </c>
      <c r="K55" s="28">
        <v>44566.509560185186</v>
      </c>
      <c r="L55" s="28">
        <v>44566.536226851851</v>
      </c>
      <c r="M55" s="1" t="s">
        <v>50</v>
      </c>
      <c r="N55" s="26"/>
      <c r="O55" s="1"/>
      <c r="P55" s="51"/>
    </row>
    <row r="56" spans="1:16" ht="16.5" hidden="1" customHeight="1" x14ac:dyDescent="0.25">
      <c r="A56" s="47">
        <v>105562</v>
      </c>
      <c r="B56" s="1" t="s">
        <v>60</v>
      </c>
      <c r="C56" s="1" t="s">
        <v>51</v>
      </c>
      <c r="D56" s="1" t="s">
        <v>81</v>
      </c>
      <c r="E56" s="1" t="s">
        <v>44</v>
      </c>
      <c r="F56" s="1" t="s">
        <v>53</v>
      </c>
      <c r="G56" s="1" t="s">
        <v>85</v>
      </c>
      <c r="H56" s="1" t="s">
        <v>54</v>
      </c>
      <c r="I56" s="1" t="s">
        <v>178</v>
      </c>
      <c r="J56" s="1" t="s">
        <v>179</v>
      </c>
      <c r="K56" s="28">
        <v>44566.520497685182</v>
      </c>
      <c r="L56" s="28">
        <v>44567.627384259256</v>
      </c>
      <c r="M56" s="1" t="s">
        <v>50</v>
      </c>
      <c r="N56" s="26"/>
      <c r="O56" s="1"/>
      <c r="P56" s="51"/>
    </row>
    <row r="57" spans="1:16" ht="16.5" hidden="1" customHeight="1" x14ac:dyDescent="0.25">
      <c r="A57" s="47">
        <v>105563</v>
      </c>
      <c r="B57" s="1" t="s">
        <v>60</v>
      </c>
      <c r="C57" s="1" t="s">
        <v>51</v>
      </c>
      <c r="D57" s="1" t="s">
        <v>81</v>
      </c>
      <c r="E57" s="1" t="s">
        <v>62</v>
      </c>
      <c r="F57" s="1" t="s">
        <v>45</v>
      </c>
      <c r="G57" s="1" t="s">
        <v>46</v>
      </c>
      <c r="H57" s="1" t="s">
        <v>54</v>
      </c>
      <c r="I57" s="1" t="s">
        <v>180</v>
      </c>
      <c r="J57" s="1" t="s">
        <v>181</v>
      </c>
      <c r="K57" s="28">
        <v>44566.529131944444</v>
      </c>
      <c r="L57" s="28">
        <v>44566.545983796299</v>
      </c>
      <c r="M57" s="1" t="s">
        <v>50</v>
      </c>
      <c r="N57" s="26"/>
      <c r="O57" s="1"/>
      <c r="P57" s="51"/>
    </row>
    <row r="58" spans="1:16" ht="16.5" hidden="1" customHeight="1" x14ac:dyDescent="0.25">
      <c r="A58" s="47">
        <v>105564</v>
      </c>
      <c r="B58" s="1" t="s">
        <v>60</v>
      </c>
      <c r="C58" s="1" t="s">
        <v>51</v>
      </c>
      <c r="D58" s="1" t="s">
        <v>52</v>
      </c>
      <c r="E58" s="1" t="s">
        <v>44</v>
      </c>
      <c r="F58" s="1" t="s">
        <v>45</v>
      </c>
      <c r="G58" s="1" t="s">
        <v>46</v>
      </c>
      <c r="H58" s="1" t="s">
        <v>47</v>
      </c>
      <c r="I58" s="1" t="s">
        <v>182</v>
      </c>
      <c r="J58" s="1" t="s">
        <v>183</v>
      </c>
      <c r="K58" s="28">
        <v>44566.635034722225</v>
      </c>
      <c r="L58" s="28">
        <v>44567.628101851849</v>
      </c>
      <c r="M58" s="1" t="s">
        <v>50</v>
      </c>
      <c r="N58" s="26"/>
      <c r="O58" s="1"/>
      <c r="P58" s="51"/>
    </row>
    <row r="59" spans="1:16" ht="16.5" hidden="1" customHeight="1" x14ac:dyDescent="0.25">
      <c r="A59" s="47">
        <v>105565</v>
      </c>
      <c r="B59" s="1" t="s">
        <v>41</v>
      </c>
      <c r="C59" s="1" t="s">
        <v>51</v>
      </c>
      <c r="D59" s="1" t="s">
        <v>61</v>
      </c>
      <c r="E59" s="1" t="s">
        <v>44</v>
      </c>
      <c r="F59" s="1" t="s">
        <v>53</v>
      </c>
      <c r="G59" s="1" t="s">
        <v>46</v>
      </c>
      <c r="H59" s="1" t="s">
        <v>47</v>
      </c>
      <c r="I59" s="1" t="s">
        <v>184</v>
      </c>
      <c r="J59" s="1" t="s">
        <v>185</v>
      </c>
      <c r="K59" s="28">
        <v>44566.64775462963</v>
      </c>
      <c r="L59" s="28">
        <v>44567.628923611112</v>
      </c>
      <c r="M59" s="1" t="s">
        <v>50</v>
      </c>
      <c r="N59" s="26"/>
      <c r="O59" s="1"/>
      <c r="P59" s="51"/>
    </row>
    <row r="60" spans="1:16" ht="16.5" hidden="1" customHeight="1" x14ac:dyDescent="0.25">
      <c r="A60" s="47">
        <v>105566</v>
      </c>
      <c r="B60" s="1" t="s">
        <v>57</v>
      </c>
      <c r="C60" s="1" t="s">
        <v>51</v>
      </c>
      <c r="D60" s="1" t="s">
        <v>71</v>
      </c>
      <c r="E60" s="1" t="s">
        <v>186</v>
      </c>
      <c r="F60" s="1" t="s">
        <v>53</v>
      </c>
      <c r="G60" s="1" t="s">
        <v>46</v>
      </c>
      <c r="H60" s="1" t="s">
        <v>54</v>
      </c>
      <c r="I60" s="1" t="s">
        <v>187</v>
      </c>
      <c r="J60" s="1" t="s">
        <v>188</v>
      </c>
      <c r="K60" s="28">
        <v>44566.664756944447</v>
      </c>
      <c r="L60" s="28">
        <v>44567.63008101852</v>
      </c>
      <c r="M60" s="1" t="s">
        <v>50</v>
      </c>
      <c r="N60" s="26"/>
      <c r="O60" s="1"/>
      <c r="P60" s="51"/>
    </row>
    <row r="61" spans="1:16" ht="16.5" hidden="1" customHeight="1" x14ac:dyDescent="0.25">
      <c r="A61" s="47">
        <v>105567</v>
      </c>
      <c r="B61" s="1" t="s">
        <v>41</v>
      </c>
      <c r="C61" s="1" t="s">
        <v>189</v>
      </c>
      <c r="D61" s="1" t="s">
        <v>61</v>
      </c>
      <c r="E61" s="1" t="s">
        <v>62</v>
      </c>
      <c r="F61" s="1" t="s">
        <v>45</v>
      </c>
      <c r="G61" s="1" t="s">
        <v>46</v>
      </c>
      <c r="H61" s="1" t="s">
        <v>54</v>
      </c>
      <c r="I61" s="1" t="s">
        <v>190</v>
      </c>
      <c r="J61" s="1" t="s">
        <v>191</v>
      </c>
      <c r="K61" s="28">
        <v>44566.669432870367</v>
      </c>
      <c r="L61" s="28">
        <v>44567.631261574075</v>
      </c>
      <c r="M61" s="1" t="s">
        <v>50</v>
      </c>
      <c r="N61" s="26"/>
      <c r="O61" s="1"/>
      <c r="P61" s="51"/>
    </row>
    <row r="62" spans="1:16" ht="16.5" hidden="1" customHeight="1" x14ac:dyDescent="0.25">
      <c r="A62" s="47">
        <v>105568</v>
      </c>
      <c r="B62" s="1" t="s">
        <v>60</v>
      </c>
      <c r="C62" s="1" t="s">
        <v>114</v>
      </c>
      <c r="D62" s="1" t="s">
        <v>43</v>
      </c>
      <c r="E62" s="1" t="s">
        <v>102</v>
      </c>
      <c r="F62" s="1" t="s">
        <v>53</v>
      </c>
      <c r="G62" s="1" t="s">
        <v>46</v>
      </c>
      <c r="H62" s="1" t="s">
        <v>54</v>
      </c>
      <c r="I62" s="1" t="s">
        <v>192</v>
      </c>
      <c r="J62" s="1" t="s">
        <v>193</v>
      </c>
      <c r="K62" s="28">
        <v>44566.670659722222</v>
      </c>
      <c r="L62" s="28">
        <v>44567.632465277777</v>
      </c>
      <c r="M62" s="1" t="s">
        <v>50</v>
      </c>
      <c r="N62" s="26"/>
      <c r="O62" s="1"/>
      <c r="P62" s="51"/>
    </row>
    <row r="63" spans="1:16" ht="16.5" hidden="1" customHeight="1" x14ac:dyDescent="0.25">
      <c r="A63" s="47">
        <v>105569</v>
      </c>
      <c r="B63" s="1" t="s">
        <v>60</v>
      </c>
      <c r="C63" s="1" t="s">
        <v>51</v>
      </c>
      <c r="D63" s="1" t="s">
        <v>61</v>
      </c>
      <c r="E63" s="1" t="s">
        <v>102</v>
      </c>
      <c r="F63" s="1" t="s">
        <v>53</v>
      </c>
      <c r="G63" s="1" t="s">
        <v>46</v>
      </c>
      <c r="H63" s="1" t="s">
        <v>47</v>
      </c>
      <c r="I63" s="1" t="s">
        <v>194</v>
      </c>
      <c r="J63" s="1" t="s">
        <v>195</v>
      </c>
      <c r="K63" s="28">
        <v>44566.679895833331</v>
      </c>
      <c r="L63" s="28">
        <v>44567.634652777779</v>
      </c>
      <c r="M63" s="1" t="s">
        <v>50</v>
      </c>
      <c r="N63" s="26"/>
      <c r="O63" s="1"/>
      <c r="P63" s="51"/>
    </row>
    <row r="64" spans="1:16" ht="16.5" hidden="1" customHeight="1" x14ac:dyDescent="0.25">
      <c r="A64" s="47">
        <v>105570</v>
      </c>
      <c r="B64" s="1" t="s">
        <v>41</v>
      </c>
      <c r="C64" s="1" t="s">
        <v>42</v>
      </c>
      <c r="D64" s="1" t="s">
        <v>43</v>
      </c>
      <c r="E64" s="1" t="s">
        <v>44</v>
      </c>
      <c r="F64" s="1" t="s">
        <v>45</v>
      </c>
      <c r="G64" s="1" t="s">
        <v>46</v>
      </c>
      <c r="H64" s="1" t="s">
        <v>54</v>
      </c>
      <c r="I64" s="1" t="s">
        <v>196</v>
      </c>
      <c r="J64" s="1" t="s">
        <v>197</v>
      </c>
      <c r="K64" s="28">
        <v>44566.700266203705</v>
      </c>
      <c r="L64" s="28">
        <v>44567.664837962962</v>
      </c>
      <c r="M64" s="1" t="s">
        <v>50</v>
      </c>
      <c r="N64" s="26"/>
      <c r="O64" s="1"/>
      <c r="P64" s="51"/>
    </row>
    <row r="65" spans="1:16" ht="16.5" hidden="1" customHeight="1" x14ac:dyDescent="0.25">
      <c r="A65" s="47">
        <v>105571</v>
      </c>
      <c r="B65" s="1" t="s">
        <v>41</v>
      </c>
      <c r="C65" s="1" t="s">
        <v>51</v>
      </c>
      <c r="D65" s="1" t="s">
        <v>43</v>
      </c>
      <c r="E65" s="1" t="s">
        <v>44</v>
      </c>
      <c r="F65" s="1" t="s">
        <v>45</v>
      </c>
      <c r="G65" s="1" t="s">
        <v>46</v>
      </c>
      <c r="H65" s="1" t="s">
        <v>47</v>
      </c>
      <c r="I65" s="1" t="s">
        <v>198</v>
      </c>
      <c r="J65" s="1" t="s">
        <v>199</v>
      </c>
      <c r="K65" s="28">
        <v>44566.703298611108</v>
      </c>
      <c r="L65" s="28">
        <v>44567.662361111114</v>
      </c>
      <c r="M65" s="1" t="s">
        <v>50</v>
      </c>
      <c r="N65" s="26"/>
      <c r="O65" s="1"/>
      <c r="P65" s="51"/>
    </row>
    <row r="66" spans="1:16" ht="16.5" hidden="1" customHeight="1" x14ac:dyDescent="0.25">
      <c r="A66" s="47">
        <v>105572</v>
      </c>
      <c r="B66" s="1" t="s">
        <v>41</v>
      </c>
      <c r="C66" s="1" t="s">
        <v>200</v>
      </c>
      <c r="D66" s="1" t="s">
        <v>43</v>
      </c>
      <c r="E66" s="1" t="s">
        <v>44</v>
      </c>
      <c r="F66" s="1" t="s">
        <v>45</v>
      </c>
      <c r="G66" s="1" t="s">
        <v>46</v>
      </c>
      <c r="H66" s="1" t="s">
        <v>47</v>
      </c>
      <c r="I66" s="1" t="s">
        <v>201</v>
      </c>
      <c r="J66" s="1" t="s">
        <v>202</v>
      </c>
      <c r="K66" s="28">
        <v>44566.711944444447</v>
      </c>
      <c r="L66" s="28">
        <v>44567.652511574073</v>
      </c>
      <c r="M66" s="1" t="s">
        <v>50</v>
      </c>
      <c r="N66" s="26"/>
      <c r="O66" s="1"/>
      <c r="P66" s="51"/>
    </row>
    <row r="67" spans="1:16" ht="16.5" hidden="1" customHeight="1" x14ac:dyDescent="0.25">
      <c r="A67" s="47">
        <v>105573</v>
      </c>
      <c r="B67" s="1" t="s">
        <v>60</v>
      </c>
      <c r="C67" s="1" t="s">
        <v>99</v>
      </c>
      <c r="D67" s="1" t="s">
        <v>43</v>
      </c>
      <c r="E67" s="1" t="s">
        <v>44</v>
      </c>
      <c r="F67" s="1" t="s">
        <v>45</v>
      </c>
      <c r="G67" s="1" t="s">
        <v>46</v>
      </c>
      <c r="H67" s="1" t="s">
        <v>54</v>
      </c>
      <c r="I67" s="1" t="s">
        <v>203</v>
      </c>
      <c r="J67" s="1" t="s">
        <v>204</v>
      </c>
      <c r="K67" s="28">
        <v>44566.736250000002</v>
      </c>
      <c r="L67" s="28">
        <v>44567.65452546296</v>
      </c>
      <c r="M67" s="1" t="s">
        <v>50</v>
      </c>
      <c r="N67" s="26"/>
      <c r="O67" s="1"/>
      <c r="P67" s="51"/>
    </row>
    <row r="68" spans="1:16" ht="16.5" hidden="1" customHeight="1" x14ac:dyDescent="0.25">
      <c r="A68" s="47">
        <v>105574</v>
      </c>
      <c r="B68" s="1" t="s">
        <v>41</v>
      </c>
      <c r="C68" s="1" t="s">
        <v>51</v>
      </c>
      <c r="D68" s="1" t="s">
        <v>43</v>
      </c>
      <c r="E68" s="1" t="s">
        <v>44</v>
      </c>
      <c r="F68" s="1" t="s">
        <v>45</v>
      </c>
      <c r="G68" s="1" t="s">
        <v>46</v>
      </c>
      <c r="H68" s="1" t="s">
        <v>47</v>
      </c>
      <c r="I68" s="1" t="s">
        <v>205</v>
      </c>
      <c r="J68" s="1" t="s">
        <v>206</v>
      </c>
      <c r="K68" s="28">
        <v>44566.754675925928</v>
      </c>
      <c r="L68" s="28">
        <v>44567.651446759257</v>
      </c>
      <c r="M68" s="1" t="s">
        <v>50</v>
      </c>
      <c r="N68" s="26"/>
      <c r="O68" s="1"/>
      <c r="P68" s="51"/>
    </row>
    <row r="69" spans="1:16" ht="16.5" hidden="1" customHeight="1" x14ac:dyDescent="0.25">
      <c r="A69" s="47">
        <v>105575</v>
      </c>
      <c r="B69" s="1" t="s">
        <v>74</v>
      </c>
      <c r="C69" s="1" t="s">
        <v>51</v>
      </c>
      <c r="D69" s="1" t="s">
        <v>52</v>
      </c>
      <c r="E69" s="1" t="s">
        <v>207</v>
      </c>
      <c r="F69" s="1" t="s">
        <v>67</v>
      </c>
      <c r="G69" s="1" t="s">
        <v>46</v>
      </c>
      <c r="H69" s="1" t="s">
        <v>47</v>
      </c>
      <c r="I69" s="1" t="s">
        <v>208</v>
      </c>
      <c r="J69" s="1" t="s">
        <v>209</v>
      </c>
      <c r="K69" s="28">
        <v>44567.056655092594</v>
      </c>
      <c r="L69" s="28">
        <v>44567.650497685187</v>
      </c>
      <c r="M69" s="1" t="s">
        <v>50</v>
      </c>
      <c r="N69" s="26"/>
      <c r="O69" s="1"/>
      <c r="P69" s="51"/>
    </row>
    <row r="70" spans="1:16" ht="16.5" hidden="1" customHeight="1" x14ac:dyDescent="0.25">
      <c r="A70" s="47">
        <v>105576</v>
      </c>
      <c r="B70" s="1" t="s">
        <v>41</v>
      </c>
      <c r="C70" s="1" t="s">
        <v>99</v>
      </c>
      <c r="D70" s="1" t="s">
        <v>61</v>
      </c>
      <c r="E70" s="1" t="s">
        <v>62</v>
      </c>
      <c r="F70" s="1" t="s">
        <v>45</v>
      </c>
      <c r="G70" s="1" t="s">
        <v>46</v>
      </c>
      <c r="H70" s="1" t="s">
        <v>54</v>
      </c>
      <c r="I70" s="1" t="s">
        <v>210</v>
      </c>
      <c r="J70" s="1" t="s">
        <v>211</v>
      </c>
      <c r="K70" s="28">
        <v>44567.448148148149</v>
      </c>
      <c r="L70" s="28">
        <v>44567.649583333332</v>
      </c>
      <c r="M70" s="1" t="s">
        <v>50</v>
      </c>
      <c r="N70" s="26"/>
      <c r="O70" s="1"/>
      <c r="P70" s="51"/>
    </row>
    <row r="71" spans="1:16" ht="16.5" hidden="1" customHeight="1" x14ac:dyDescent="0.25">
      <c r="A71" s="47">
        <v>105577</v>
      </c>
      <c r="B71" s="1" t="s">
        <v>57</v>
      </c>
      <c r="C71" s="1" t="s">
        <v>51</v>
      </c>
      <c r="D71" s="1" t="s">
        <v>71</v>
      </c>
      <c r="E71" s="1" t="s">
        <v>44</v>
      </c>
      <c r="F71" s="1" t="s">
        <v>53</v>
      </c>
      <c r="G71" s="1" t="s">
        <v>46</v>
      </c>
      <c r="H71" s="1" t="s">
        <v>54</v>
      </c>
      <c r="I71" s="1" t="s">
        <v>212</v>
      </c>
      <c r="J71" s="1" t="s">
        <v>213</v>
      </c>
      <c r="K71" s="28">
        <v>44567.463368055556</v>
      </c>
      <c r="L71" s="28">
        <v>44567.647002314814</v>
      </c>
      <c r="M71" s="1" t="s">
        <v>50</v>
      </c>
      <c r="N71" s="26"/>
      <c r="O71" s="1"/>
      <c r="P71" s="51"/>
    </row>
    <row r="72" spans="1:16" ht="16.5" hidden="1" customHeight="1" x14ac:dyDescent="0.25">
      <c r="A72" s="47">
        <v>105578</v>
      </c>
      <c r="B72" s="1" t="s">
        <v>41</v>
      </c>
      <c r="C72" s="1" t="s">
        <v>51</v>
      </c>
      <c r="D72" s="1" t="s">
        <v>71</v>
      </c>
      <c r="E72" s="1" t="s">
        <v>84</v>
      </c>
      <c r="F72" s="1" t="s">
        <v>53</v>
      </c>
      <c r="G72" s="1" t="s">
        <v>46</v>
      </c>
      <c r="H72" s="1" t="s">
        <v>54</v>
      </c>
      <c r="I72" s="1" t="s">
        <v>214</v>
      </c>
      <c r="J72" s="1" t="s">
        <v>215</v>
      </c>
      <c r="K72" s="28">
        <v>44567.470393518517</v>
      </c>
      <c r="L72" s="28">
        <v>44568.393125000002</v>
      </c>
      <c r="M72" s="1" t="s">
        <v>50</v>
      </c>
      <c r="N72" s="26"/>
      <c r="O72" s="1"/>
      <c r="P72" s="51"/>
    </row>
    <row r="73" spans="1:16" ht="16.5" hidden="1" customHeight="1" x14ac:dyDescent="0.25">
      <c r="A73" s="47">
        <v>105579</v>
      </c>
      <c r="B73" s="1" t="s">
        <v>60</v>
      </c>
      <c r="C73" s="1" t="s">
        <v>51</v>
      </c>
      <c r="D73" s="1" t="s">
        <v>43</v>
      </c>
      <c r="E73" s="1" t="s">
        <v>44</v>
      </c>
      <c r="F73" s="1" t="s">
        <v>45</v>
      </c>
      <c r="G73" s="1" t="s">
        <v>46</v>
      </c>
      <c r="H73" s="1" t="s">
        <v>47</v>
      </c>
      <c r="I73" s="1" t="s">
        <v>216</v>
      </c>
      <c r="J73" s="1" t="s">
        <v>217</v>
      </c>
      <c r="K73" s="28">
        <v>44567.485000000001</v>
      </c>
      <c r="L73" s="28">
        <v>44567.644849537035</v>
      </c>
      <c r="M73" s="1" t="s">
        <v>50</v>
      </c>
      <c r="N73" s="26"/>
      <c r="O73" s="1"/>
      <c r="P73" s="51"/>
    </row>
    <row r="74" spans="1:16" ht="16.5" hidden="1" customHeight="1" x14ac:dyDescent="0.25">
      <c r="A74" s="47">
        <v>105580</v>
      </c>
      <c r="B74" s="1" t="s">
        <v>74</v>
      </c>
      <c r="C74" s="1" t="s">
        <v>51</v>
      </c>
      <c r="D74" s="1" t="s">
        <v>52</v>
      </c>
      <c r="E74" s="1" t="s">
        <v>207</v>
      </c>
      <c r="F74" s="1" t="s">
        <v>67</v>
      </c>
      <c r="G74" s="1" t="s">
        <v>46</v>
      </c>
      <c r="H74" s="1" t="s">
        <v>47</v>
      </c>
      <c r="I74" s="1" t="s">
        <v>218</v>
      </c>
      <c r="J74" s="1" t="s">
        <v>219</v>
      </c>
      <c r="K74" s="28">
        <v>44567.488576388889</v>
      </c>
      <c r="L74" s="28">
        <v>44568.550266203703</v>
      </c>
      <c r="M74" s="1" t="s">
        <v>50</v>
      </c>
      <c r="N74" s="26"/>
      <c r="O74" s="1"/>
      <c r="P74" s="51"/>
    </row>
    <row r="75" spans="1:16" ht="16.5" hidden="1" customHeight="1" x14ac:dyDescent="0.25">
      <c r="A75" s="47">
        <v>105581</v>
      </c>
      <c r="B75" s="1" t="s">
        <v>41</v>
      </c>
      <c r="C75" s="1" t="s">
        <v>150</v>
      </c>
      <c r="D75" s="1" t="s">
        <v>127</v>
      </c>
      <c r="E75" s="1" t="s">
        <v>84</v>
      </c>
      <c r="F75" s="1" t="s">
        <v>45</v>
      </c>
      <c r="G75" s="1" t="s">
        <v>46</v>
      </c>
      <c r="H75" s="1" t="s">
        <v>47</v>
      </c>
      <c r="I75" s="1" t="s">
        <v>220</v>
      </c>
      <c r="J75" s="1" t="s">
        <v>221</v>
      </c>
      <c r="K75" s="28">
        <v>44567.491412037038</v>
      </c>
      <c r="L75" s="28">
        <v>44567.642256944448</v>
      </c>
      <c r="M75" s="1" t="s">
        <v>50</v>
      </c>
      <c r="N75" s="26"/>
      <c r="O75" s="1"/>
      <c r="P75" s="51"/>
    </row>
    <row r="76" spans="1:16" ht="16.5" hidden="1" customHeight="1" x14ac:dyDescent="0.25">
      <c r="A76" s="47">
        <v>105582</v>
      </c>
      <c r="B76" s="1" t="s">
        <v>41</v>
      </c>
      <c r="C76" s="1" t="s">
        <v>51</v>
      </c>
      <c r="D76" s="1" t="s">
        <v>81</v>
      </c>
      <c r="E76" s="1" t="s">
        <v>44</v>
      </c>
      <c r="F76" s="1" t="s">
        <v>53</v>
      </c>
      <c r="G76" s="1" t="s">
        <v>46</v>
      </c>
      <c r="H76" s="1" t="s">
        <v>54</v>
      </c>
      <c r="I76" s="1" t="s">
        <v>222</v>
      </c>
      <c r="J76" s="1" t="s">
        <v>223</v>
      </c>
      <c r="K76" s="28">
        <v>44567.521180555559</v>
      </c>
      <c r="L76" s="28">
        <v>44574.456863425927</v>
      </c>
      <c r="M76" s="1" t="s">
        <v>50</v>
      </c>
      <c r="N76" s="26"/>
      <c r="O76" s="1"/>
      <c r="P76" s="51"/>
    </row>
    <row r="77" spans="1:16" ht="16.5" hidden="1" customHeight="1" x14ac:dyDescent="0.25">
      <c r="A77" s="47">
        <v>105583</v>
      </c>
      <c r="B77" s="1" t="s">
        <v>57</v>
      </c>
      <c r="C77" s="1" t="s">
        <v>51</v>
      </c>
      <c r="D77" s="1" t="s">
        <v>71</v>
      </c>
      <c r="E77" s="1" t="s">
        <v>44</v>
      </c>
      <c r="F77" s="1" t="s">
        <v>53</v>
      </c>
      <c r="G77" s="1" t="s">
        <v>46</v>
      </c>
      <c r="H77" s="1" t="s">
        <v>54</v>
      </c>
      <c r="I77" s="1" t="s">
        <v>224</v>
      </c>
      <c r="J77" s="1" t="s">
        <v>225</v>
      </c>
      <c r="K77" s="28">
        <v>44567.523761574077</v>
      </c>
      <c r="L77" s="28">
        <v>44568.457766203705</v>
      </c>
      <c r="M77" s="1" t="s">
        <v>50</v>
      </c>
      <c r="N77" s="26"/>
      <c r="O77" s="1"/>
      <c r="P77" s="51"/>
    </row>
    <row r="78" spans="1:16" ht="16.5" hidden="1" customHeight="1" x14ac:dyDescent="0.25">
      <c r="A78" s="47">
        <v>105584</v>
      </c>
      <c r="B78" s="1" t="s">
        <v>41</v>
      </c>
      <c r="C78" s="1" t="s">
        <v>42</v>
      </c>
      <c r="D78" s="1" t="s">
        <v>71</v>
      </c>
      <c r="E78" s="1" t="s">
        <v>44</v>
      </c>
      <c r="F78" s="1" t="s">
        <v>53</v>
      </c>
      <c r="G78" s="1" t="s">
        <v>46</v>
      </c>
      <c r="H78" s="1" t="s">
        <v>47</v>
      </c>
      <c r="I78" s="1" t="s">
        <v>226</v>
      </c>
      <c r="J78" s="1" t="s">
        <v>227</v>
      </c>
      <c r="K78" s="28">
        <v>44567.528749999998</v>
      </c>
      <c r="L78" s="28">
        <v>44574.481238425928</v>
      </c>
      <c r="M78" s="1" t="s">
        <v>50</v>
      </c>
      <c r="N78" s="26"/>
      <c r="O78" s="1"/>
      <c r="P78" s="51"/>
    </row>
    <row r="79" spans="1:16" ht="16.5" hidden="1" customHeight="1" x14ac:dyDescent="0.25">
      <c r="A79" s="47">
        <v>105585</v>
      </c>
      <c r="B79" s="1" t="s">
        <v>41</v>
      </c>
      <c r="C79" s="1" t="s">
        <v>99</v>
      </c>
      <c r="D79" s="1" t="s">
        <v>43</v>
      </c>
      <c r="E79" s="1" t="s">
        <v>44</v>
      </c>
      <c r="F79" s="1" t="s">
        <v>45</v>
      </c>
      <c r="G79" s="1" t="s">
        <v>46</v>
      </c>
      <c r="H79" s="1" t="s">
        <v>47</v>
      </c>
      <c r="I79" s="1" t="s">
        <v>228</v>
      </c>
      <c r="J79" s="1" t="s">
        <v>197</v>
      </c>
      <c r="K79" s="28">
        <v>44567.535462962966</v>
      </c>
      <c r="L79" s="28">
        <v>44567.640763888892</v>
      </c>
      <c r="M79" s="1" t="s">
        <v>50</v>
      </c>
      <c r="N79" s="26"/>
      <c r="O79" s="1"/>
      <c r="P79" s="51"/>
    </row>
    <row r="80" spans="1:16" ht="16.5" hidden="1" customHeight="1" x14ac:dyDescent="0.25">
      <c r="A80" s="47">
        <v>105586</v>
      </c>
      <c r="B80" s="1" t="s">
        <v>41</v>
      </c>
      <c r="C80" s="1" t="s">
        <v>51</v>
      </c>
      <c r="D80" s="1" t="s">
        <v>71</v>
      </c>
      <c r="E80" s="1" t="s">
        <v>44</v>
      </c>
      <c r="F80" s="1" t="s">
        <v>53</v>
      </c>
      <c r="G80" s="1" t="s">
        <v>85</v>
      </c>
      <c r="H80" s="1" t="s">
        <v>54</v>
      </c>
      <c r="I80" s="1" t="s">
        <v>229</v>
      </c>
      <c r="J80" s="1" t="s">
        <v>230</v>
      </c>
      <c r="K80" s="28">
        <v>44567.53979166667</v>
      </c>
      <c r="L80" s="28">
        <v>44567.639988425923</v>
      </c>
      <c r="M80" s="1" t="s">
        <v>50</v>
      </c>
      <c r="N80" s="26"/>
      <c r="O80" s="1"/>
      <c r="P80" s="51"/>
    </row>
    <row r="81" spans="1:16" ht="16.5" hidden="1" customHeight="1" x14ac:dyDescent="0.25">
      <c r="A81" s="47">
        <v>105587</v>
      </c>
      <c r="B81" s="1" t="s">
        <v>57</v>
      </c>
      <c r="C81" s="1" t="s">
        <v>51</v>
      </c>
      <c r="D81" s="1" t="s">
        <v>52</v>
      </c>
      <c r="E81" s="1" t="s">
        <v>207</v>
      </c>
      <c r="F81" s="1" t="s">
        <v>45</v>
      </c>
      <c r="G81" s="1" t="s">
        <v>46</v>
      </c>
      <c r="H81" s="1" t="s">
        <v>47</v>
      </c>
      <c r="I81" s="1" t="s">
        <v>231</v>
      </c>
      <c r="J81" s="1" t="s">
        <v>232</v>
      </c>
      <c r="K81" s="28">
        <v>44567.540636574071</v>
      </c>
      <c r="L81" s="28">
        <v>44574.482349537036</v>
      </c>
      <c r="M81" s="1" t="s">
        <v>50</v>
      </c>
      <c r="N81" s="26"/>
      <c r="O81" s="1"/>
      <c r="P81" s="51"/>
    </row>
    <row r="82" spans="1:16" ht="16.5" hidden="1" customHeight="1" x14ac:dyDescent="0.25">
      <c r="A82" s="47">
        <v>105588</v>
      </c>
      <c r="B82" s="1" t="s">
        <v>41</v>
      </c>
      <c r="C82" s="1" t="s">
        <v>51</v>
      </c>
      <c r="D82" s="1" t="s">
        <v>61</v>
      </c>
      <c r="E82" s="1" t="s">
        <v>44</v>
      </c>
      <c r="F82" s="1" t="s">
        <v>45</v>
      </c>
      <c r="G82" s="1" t="s">
        <v>46</v>
      </c>
      <c r="H82" s="1" t="s">
        <v>47</v>
      </c>
      <c r="I82" s="1" t="s">
        <v>233</v>
      </c>
      <c r="J82" s="1" t="s">
        <v>234</v>
      </c>
      <c r="K82" s="28">
        <v>44567.543796296297</v>
      </c>
      <c r="L82" s="28">
        <v>44567.638009259259</v>
      </c>
      <c r="M82" s="1" t="s">
        <v>50</v>
      </c>
      <c r="N82" s="26"/>
      <c r="O82" s="1"/>
      <c r="P82" s="51"/>
    </row>
    <row r="83" spans="1:16" ht="16.5" hidden="1" customHeight="1" x14ac:dyDescent="0.25">
      <c r="A83" s="47">
        <v>105589</v>
      </c>
      <c r="B83" s="1" t="s">
        <v>60</v>
      </c>
      <c r="C83" s="1" t="s">
        <v>51</v>
      </c>
      <c r="D83" s="1" t="s">
        <v>71</v>
      </c>
      <c r="E83" s="1" t="s">
        <v>44</v>
      </c>
      <c r="F83" s="1" t="s">
        <v>53</v>
      </c>
      <c r="G83" s="1" t="s">
        <v>46</v>
      </c>
      <c r="H83" s="1" t="s">
        <v>47</v>
      </c>
      <c r="I83" s="1" t="s">
        <v>235</v>
      </c>
      <c r="J83" s="1" t="s">
        <v>236</v>
      </c>
      <c r="K83" s="28">
        <v>44567.566631944443</v>
      </c>
      <c r="L83" s="28">
        <v>44567.63726851852</v>
      </c>
      <c r="M83" s="1" t="s">
        <v>50</v>
      </c>
      <c r="N83" s="26"/>
      <c r="O83" s="1"/>
      <c r="P83" s="51"/>
    </row>
    <row r="84" spans="1:16" ht="16.5" hidden="1" customHeight="1" x14ac:dyDescent="0.25">
      <c r="A84" s="47">
        <v>105590</v>
      </c>
      <c r="B84" s="1" t="s">
        <v>57</v>
      </c>
      <c r="C84" s="1" t="s">
        <v>51</v>
      </c>
      <c r="D84" s="1" t="s">
        <v>61</v>
      </c>
      <c r="E84" s="1" t="s">
        <v>44</v>
      </c>
      <c r="F84" s="1" t="s">
        <v>53</v>
      </c>
      <c r="G84" s="1" t="s">
        <v>46</v>
      </c>
      <c r="H84" s="1" t="s">
        <v>47</v>
      </c>
      <c r="I84" s="1" t="s">
        <v>237</v>
      </c>
      <c r="J84" s="1" t="s">
        <v>238</v>
      </c>
      <c r="K84" s="28">
        <v>44567.579409722224</v>
      </c>
      <c r="L84" s="28">
        <v>44567.636319444442</v>
      </c>
      <c r="M84" s="1" t="s">
        <v>50</v>
      </c>
      <c r="N84" s="26"/>
      <c r="O84" s="1"/>
      <c r="P84" s="51"/>
    </row>
    <row r="85" spans="1:16" ht="16.5" hidden="1" customHeight="1" x14ac:dyDescent="0.25">
      <c r="A85" s="47">
        <v>105591</v>
      </c>
      <c r="B85" s="1" t="s">
        <v>41</v>
      </c>
      <c r="C85" s="1" t="s">
        <v>114</v>
      </c>
      <c r="D85" s="1" t="s">
        <v>52</v>
      </c>
      <c r="E85" s="1" t="s">
        <v>44</v>
      </c>
      <c r="F85" s="1" t="s">
        <v>45</v>
      </c>
      <c r="G85" s="1" t="s">
        <v>46</v>
      </c>
      <c r="H85" s="1" t="s">
        <v>54</v>
      </c>
      <c r="I85" s="1" t="s">
        <v>239</v>
      </c>
      <c r="J85" s="1" t="s">
        <v>240</v>
      </c>
      <c r="K85" s="28">
        <v>44567.599560185183</v>
      </c>
      <c r="L85" s="28">
        <v>44567.635625000003</v>
      </c>
      <c r="M85" s="1" t="s">
        <v>50</v>
      </c>
      <c r="N85" s="26"/>
      <c r="O85" s="1"/>
      <c r="P85" s="51"/>
    </row>
    <row r="86" spans="1:16" ht="16.5" hidden="1" customHeight="1" x14ac:dyDescent="0.25">
      <c r="A86" s="47">
        <v>105592</v>
      </c>
      <c r="B86" s="1" t="s">
        <v>60</v>
      </c>
      <c r="C86" s="1" t="s">
        <v>42</v>
      </c>
      <c r="D86" s="1" t="s">
        <v>61</v>
      </c>
      <c r="E86" s="1" t="s">
        <v>241</v>
      </c>
      <c r="F86" s="1" t="s">
        <v>45</v>
      </c>
      <c r="G86" s="1" t="s">
        <v>46</v>
      </c>
      <c r="H86" s="1" t="s">
        <v>47</v>
      </c>
      <c r="I86" s="1" t="s">
        <v>242</v>
      </c>
      <c r="J86" s="1" t="s">
        <v>243</v>
      </c>
      <c r="K86" s="28">
        <v>44567.687673611108</v>
      </c>
      <c r="L86" s="28">
        <v>44568.394016203703</v>
      </c>
      <c r="M86" s="1" t="s">
        <v>50</v>
      </c>
      <c r="N86" s="26"/>
      <c r="O86" s="1"/>
      <c r="P86" s="51"/>
    </row>
    <row r="87" spans="1:16" ht="16.5" hidden="1" customHeight="1" x14ac:dyDescent="0.25">
      <c r="A87" s="47">
        <v>105593</v>
      </c>
      <c r="B87" s="1" t="s">
        <v>41</v>
      </c>
      <c r="C87" s="1" t="s">
        <v>51</v>
      </c>
      <c r="D87" s="1" t="s">
        <v>81</v>
      </c>
      <c r="E87" s="1" t="s">
        <v>44</v>
      </c>
      <c r="F87" s="1" t="s">
        <v>53</v>
      </c>
      <c r="G87" s="1" t="s">
        <v>46</v>
      </c>
      <c r="H87" s="1" t="s">
        <v>54</v>
      </c>
      <c r="I87" s="1" t="s">
        <v>244</v>
      </c>
      <c r="J87" s="1" t="s">
        <v>245</v>
      </c>
      <c r="K87" s="28">
        <v>44567.711354166669</v>
      </c>
      <c r="L87" s="28">
        <v>44568.395358796297</v>
      </c>
      <c r="M87" s="1" t="s">
        <v>50</v>
      </c>
      <c r="N87" s="26"/>
      <c r="O87" s="1"/>
      <c r="P87" s="51"/>
    </row>
    <row r="88" spans="1:16" ht="16.5" hidden="1" customHeight="1" x14ac:dyDescent="0.25">
      <c r="A88" s="47">
        <v>105594</v>
      </c>
      <c r="B88" s="1" t="s">
        <v>41</v>
      </c>
      <c r="C88" s="1" t="s">
        <v>51</v>
      </c>
      <c r="D88" s="1" t="s">
        <v>43</v>
      </c>
      <c r="E88" s="1" t="s">
        <v>44</v>
      </c>
      <c r="F88" s="1" t="s">
        <v>45</v>
      </c>
      <c r="G88" s="1" t="s">
        <v>46</v>
      </c>
      <c r="H88" s="1" t="s">
        <v>54</v>
      </c>
      <c r="I88" s="1" t="s">
        <v>246</v>
      </c>
      <c r="J88" s="1" t="s">
        <v>247</v>
      </c>
      <c r="K88" s="28">
        <v>44567.718206018515</v>
      </c>
      <c r="L88" s="28">
        <v>44568.397847222222</v>
      </c>
      <c r="M88" s="1" t="s">
        <v>50</v>
      </c>
      <c r="N88" s="26"/>
      <c r="O88" s="1"/>
      <c r="P88" s="51"/>
    </row>
    <row r="89" spans="1:16" ht="16.5" hidden="1" customHeight="1" x14ac:dyDescent="0.25">
      <c r="A89" s="47">
        <v>105595</v>
      </c>
      <c r="B89" s="1" t="s">
        <v>248</v>
      </c>
      <c r="C89" s="1" t="s">
        <v>51</v>
      </c>
      <c r="D89" s="1" t="s">
        <v>43</v>
      </c>
      <c r="E89" s="1" t="s">
        <v>249</v>
      </c>
      <c r="F89" s="1" t="s">
        <v>67</v>
      </c>
      <c r="G89" s="1" t="s">
        <v>46</v>
      </c>
      <c r="H89" s="1" t="s">
        <v>54</v>
      </c>
      <c r="I89" s="1" t="s">
        <v>250</v>
      </c>
      <c r="J89" s="1" t="s">
        <v>251</v>
      </c>
      <c r="K89" s="28">
        <v>44567.83866898148</v>
      </c>
      <c r="L89" s="28">
        <v>44574.485960648148</v>
      </c>
      <c r="M89" s="1" t="s">
        <v>50</v>
      </c>
      <c r="N89" s="26"/>
      <c r="O89" s="1"/>
      <c r="P89" s="51"/>
    </row>
    <row r="90" spans="1:16" ht="16.5" hidden="1" customHeight="1" x14ac:dyDescent="0.25">
      <c r="A90" s="47">
        <v>105596</v>
      </c>
      <c r="B90" s="1" t="s">
        <v>252</v>
      </c>
      <c r="C90" s="1" t="s">
        <v>51</v>
      </c>
      <c r="D90" s="1" t="s">
        <v>61</v>
      </c>
      <c r="E90" s="1" t="s">
        <v>62</v>
      </c>
      <c r="F90" s="1" t="s">
        <v>67</v>
      </c>
      <c r="G90" s="1" t="s">
        <v>46</v>
      </c>
      <c r="H90" s="1" t="s">
        <v>54</v>
      </c>
      <c r="I90" s="1" t="s">
        <v>253</v>
      </c>
      <c r="J90" s="1" t="s">
        <v>254</v>
      </c>
      <c r="K90" s="28">
        <v>44568.389050925929</v>
      </c>
      <c r="L90" s="28">
        <v>44574.48673611111</v>
      </c>
      <c r="M90" s="1" t="s">
        <v>50</v>
      </c>
      <c r="N90" s="26"/>
      <c r="O90" s="1"/>
      <c r="P90" s="51"/>
    </row>
    <row r="91" spans="1:16" ht="16.5" hidden="1" customHeight="1" x14ac:dyDescent="0.25">
      <c r="A91" s="47">
        <v>105597</v>
      </c>
      <c r="B91" s="1" t="s">
        <v>57</v>
      </c>
      <c r="C91" s="1" t="s">
        <v>51</v>
      </c>
      <c r="D91" s="1" t="s">
        <v>43</v>
      </c>
      <c r="E91" s="1" t="s">
        <v>66</v>
      </c>
      <c r="F91" s="1" t="s">
        <v>53</v>
      </c>
      <c r="G91" s="1" t="s">
        <v>46</v>
      </c>
      <c r="H91" s="1" t="s">
        <v>47</v>
      </c>
      <c r="I91" s="1" t="s">
        <v>255</v>
      </c>
      <c r="J91" s="1" t="s">
        <v>256</v>
      </c>
      <c r="K91" s="28">
        <v>44568.399236111109</v>
      </c>
      <c r="L91" s="28">
        <v>44568.458831018521</v>
      </c>
      <c r="M91" s="1" t="s">
        <v>50</v>
      </c>
      <c r="N91" s="26"/>
      <c r="O91" s="1"/>
      <c r="P91" s="51"/>
    </row>
    <row r="92" spans="1:16" ht="16.5" hidden="1" customHeight="1" x14ac:dyDescent="0.25">
      <c r="A92" s="47">
        <v>105598</v>
      </c>
      <c r="B92" s="1" t="s">
        <v>41</v>
      </c>
      <c r="C92" s="1" t="s">
        <v>51</v>
      </c>
      <c r="D92" s="1" t="s">
        <v>81</v>
      </c>
      <c r="E92" s="1" t="s">
        <v>257</v>
      </c>
      <c r="F92" s="1" t="s">
        <v>53</v>
      </c>
      <c r="G92" s="1" t="s">
        <v>85</v>
      </c>
      <c r="H92" s="1" t="s">
        <v>54</v>
      </c>
      <c r="I92" s="1" t="s">
        <v>258</v>
      </c>
      <c r="J92" s="1" t="s">
        <v>259</v>
      </c>
      <c r="K92" s="28">
        <v>44568.430995370371</v>
      </c>
      <c r="L92" s="28">
        <v>44568.652951388889</v>
      </c>
      <c r="M92" s="1" t="s">
        <v>50</v>
      </c>
      <c r="N92" s="26"/>
      <c r="O92" s="1"/>
      <c r="P92" s="51"/>
    </row>
    <row r="93" spans="1:16" ht="16.5" hidden="1" customHeight="1" x14ac:dyDescent="0.25">
      <c r="A93" s="47">
        <v>105599</v>
      </c>
      <c r="B93" s="1" t="s">
        <v>41</v>
      </c>
      <c r="C93" s="1" t="s">
        <v>51</v>
      </c>
      <c r="D93" s="1" t="s">
        <v>81</v>
      </c>
      <c r="E93" s="1" t="s">
        <v>44</v>
      </c>
      <c r="F93" s="1" t="s">
        <v>45</v>
      </c>
      <c r="G93" s="1" t="s">
        <v>46</v>
      </c>
      <c r="H93" s="1" t="s">
        <v>54</v>
      </c>
      <c r="I93" s="1" t="s">
        <v>260</v>
      </c>
      <c r="J93" s="1" t="s">
        <v>261</v>
      </c>
      <c r="K93" s="28">
        <v>44568.437465277777</v>
      </c>
      <c r="L93" s="28">
        <v>44568.462210648147</v>
      </c>
      <c r="M93" s="1" t="s">
        <v>50</v>
      </c>
      <c r="N93" s="26"/>
      <c r="O93" s="1"/>
      <c r="P93" s="51"/>
    </row>
    <row r="94" spans="1:16" ht="16.5" hidden="1" customHeight="1" x14ac:dyDescent="0.25">
      <c r="A94" s="47">
        <v>105600</v>
      </c>
      <c r="B94" s="1" t="s">
        <v>41</v>
      </c>
      <c r="C94" s="1" t="s">
        <v>51</v>
      </c>
      <c r="D94" s="1" t="s">
        <v>71</v>
      </c>
      <c r="E94" s="1" t="s">
        <v>62</v>
      </c>
      <c r="F94" s="1" t="s">
        <v>53</v>
      </c>
      <c r="G94" s="1" t="s">
        <v>85</v>
      </c>
      <c r="H94" s="1" t="s">
        <v>54</v>
      </c>
      <c r="I94" s="1" t="s">
        <v>262</v>
      </c>
      <c r="J94" s="1" t="s">
        <v>263</v>
      </c>
      <c r="K94" s="28">
        <v>44568.469629629632</v>
      </c>
      <c r="L94" s="28">
        <v>44568.653587962966</v>
      </c>
      <c r="M94" s="1" t="s">
        <v>50</v>
      </c>
      <c r="N94" s="26"/>
      <c r="O94" s="1"/>
      <c r="P94" s="51"/>
    </row>
    <row r="95" spans="1:16" ht="16.5" hidden="1" customHeight="1" x14ac:dyDescent="0.25">
      <c r="A95" s="47">
        <v>105601</v>
      </c>
      <c r="B95" s="1" t="s">
        <v>41</v>
      </c>
      <c r="C95" s="1" t="s">
        <v>114</v>
      </c>
      <c r="D95" s="1" t="s">
        <v>61</v>
      </c>
      <c r="E95" s="1" t="s">
        <v>44</v>
      </c>
      <c r="F95" s="1" t="s">
        <v>45</v>
      </c>
      <c r="G95" s="1" t="s">
        <v>46</v>
      </c>
      <c r="H95" s="1" t="s">
        <v>54</v>
      </c>
      <c r="I95" s="1" t="s">
        <v>264</v>
      </c>
      <c r="J95" s="1" t="s">
        <v>265</v>
      </c>
      <c r="K95" s="28">
        <v>44568.473969907405</v>
      </c>
      <c r="L95" s="28">
        <v>44568.553657407407</v>
      </c>
      <c r="M95" s="1" t="s">
        <v>50</v>
      </c>
      <c r="N95" s="26"/>
      <c r="O95" s="1"/>
      <c r="P95" s="51"/>
    </row>
    <row r="96" spans="1:16" ht="16.5" hidden="1" customHeight="1" x14ac:dyDescent="0.25">
      <c r="A96" s="47">
        <v>105602</v>
      </c>
      <c r="B96" s="1" t="s">
        <v>41</v>
      </c>
      <c r="C96" s="1" t="s">
        <v>114</v>
      </c>
      <c r="D96" s="1" t="s">
        <v>61</v>
      </c>
      <c r="E96" s="1" t="s">
        <v>44</v>
      </c>
      <c r="F96" s="1" t="s">
        <v>45</v>
      </c>
      <c r="G96" s="1" t="s">
        <v>46</v>
      </c>
      <c r="H96" s="1" t="s">
        <v>54</v>
      </c>
      <c r="I96" s="1" t="s">
        <v>266</v>
      </c>
      <c r="J96" s="1" t="s">
        <v>267</v>
      </c>
      <c r="K96" s="28">
        <v>44568.484548611108</v>
      </c>
      <c r="L96" s="28">
        <v>44568.554965277777</v>
      </c>
      <c r="M96" s="1" t="s">
        <v>50</v>
      </c>
      <c r="N96" s="26"/>
      <c r="O96" s="1"/>
      <c r="P96" s="51"/>
    </row>
    <row r="97" spans="1:16" ht="16.5" hidden="1" customHeight="1" x14ac:dyDescent="0.25">
      <c r="A97" s="47">
        <v>105603</v>
      </c>
      <c r="B97" s="1" t="s">
        <v>41</v>
      </c>
      <c r="C97" s="1" t="s">
        <v>42</v>
      </c>
      <c r="D97" s="1" t="s">
        <v>71</v>
      </c>
      <c r="E97" s="1" t="s">
        <v>44</v>
      </c>
      <c r="F97" s="1" t="s">
        <v>45</v>
      </c>
      <c r="G97" s="1" t="s">
        <v>46</v>
      </c>
      <c r="H97" s="1" t="s">
        <v>47</v>
      </c>
      <c r="I97" s="1" t="s">
        <v>268</v>
      </c>
      <c r="J97" s="1" t="s">
        <v>269</v>
      </c>
      <c r="K97" s="28">
        <v>44568.490648148145</v>
      </c>
      <c r="L97" s="28">
        <v>44568.555717592593</v>
      </c>
      <c r="M97" s="1" t="s">
        <v>50</v>
      </c>
      <c r="N97" s="26"/>
      <c r="O97" s="1"/>
      <c r="P97" s="51"/>
    </row>
    <row r="98" spans="1:16" ht="16.5" hidden="1" customHeight="1" x14ac:dyDescent="0.25">
      <c r="A98" s="47">
        <v>105604</v>
      </c>
      <c r="B98" s="1" t="s">
        <v>41</v>
      </c>
      <c r="C98" s="1" t="s">
        <v>51</v>
      </c>
      <c r="D98" s="1" t="s">
        <v>71</v>
      </c>
      <c r="E98" s="1" t="s">
        <v>44</v>
      </c>
      <c r="F98" s="1" t="s">
        <v>53</v>
      </c>
      <c r="G98" s="1" t="s">
        <v>46</v>
      </c>
      <c r="H98" s="1" t="s">
        <v>54</v>
      </c>
      <c r="I98" s="1" t="s">
        <v>270</v>
      </c>
      <c r="J98" s="1" t="s">
        <v>271</v>
      </c>
      <c r="K98" s="28">
        <v>44568.491944444446</v>
      </c>
      <c r="L98" s="28">
        <v>44568.65520833333</v>
      </c>
      <c r="M98" s="1" t="s">
        <v>50</v>
      </c>
      <c r="N98" s="26"/>
      <c r="O98" s="1"/>
      <c r="P98" s="51"/>
    </row>
    <row r="99" spans="1:16" ht="16.5" hidden="1" customHeight="1" x14ac:dyDescent="0.25">
      <c r="A99" s="47">
        <v>105605</v>
      </c>
      <c r="B99" s="1" t="s">
        <v>60</v>
      </c>
      <c r="C99" s="1" t="s">
        <v>51</v>
      </c>
      <c r="D99" s="1" t="s">
        <v>71</v>
      </c>
      <c r="E99" s="1" t="s">
        <v>44</v>
      </c>
      <c r="F99" s="1" t="s">
        <v>53</v>
      </c>
      <c r="G99" s="1" t="s">
        <v>85</v>
      </c>
      <c r="H99" s="1" t="s">
        <v>54</v>
      </c>
      <c r="I99" s="1" t="s">
        <v>272</v>
      </c>
      <c r="J99" s="1" t="s">
        <v>273</v>
      </c>
      <c r="K99" s="28">
        <v>44568.511504629627</v>
      </c>
      <c r="L99" s="28">
        <v>44568.656215277777</v>
      </c>
      <c r="M99" s="1" t="s">
        <v>50</v>
      </c>
      <c r="N99" s="26"/>
      <c r="O99" s="1"/>
      <c r="P99" s="51"/>
    </row>
    <row r="100" spans="1:16" ht="16.5" hidden="1" customHeight="1" x14ac:dyDescent="0.25">
      <c r="A100" s="47">
        <v>105606</v>
      </c>
      <c r="B100" s="1" t="s">
        <v>41</v>
      </c>
      <c r="C100" s="1" t="s">
        <v>42</v>
      </c>
      <c r="D100" s="1" t="s">
        <v>61</v>
      </c>
      <c r="E100" s="1" t="s">
        <v>44</v>
      </c>
      <c r="F100" s="1" t="s">
        <v>45</v>
      </c>
      <c r="G100" s="1" t="s">
        <v>46</v>
      </c>
      <c r="H100" s="1" t="s">
        <v>54</v>
      </c>
      <c r="I100" s="1" t="s">
        <v>274</v>
      </c>
      <c r="J100" s="1" t="s">
        <v>275</v>
      </c>
      <c r="K100" s="28">
        <v>44568.519641203704</v>
      </c>
      <c r="L100" s="28">
        <v>44575.465567129628</v>
      </c>
      <c r="M100" s="1" t="s">
        <v>50</v>
      </c>
      <c r="N100" s="26"/>
      <c r="O100" s="1"/>
      <c r="P100" s="51"/>
    </row>
    <row r="101" spans="1:16" ht="16.5" hidden="1" customHeight="1" x14ac:dyDescent="0.25">
      <c r="A101" s="47">
        <v>105607</v>
      </c>
      <c r="B101" s="1" t="s">
        <v>60</v>
      </c>
      <c r="C101" s="1" t="s">
        <v>150</v>
      </c>
      <c r="D101" s="1" t="s">
        <v>71</v>
      </c>
      <c r="E101" s="1" t="s">
        <v>44</v>
      </c>
      <c r="F101" s="1" t="s">
        <v>45</v>
      </c>
      <c r="G101" s="1" t="s">
        <v>46</v>
      </c>
      <c r="H101" s="1" t="s">
        <v>54</v>
      </c>
      <c r="I101" s="1" t="s">
        <v>276</v>
      </c>
      <c r="J101" s="1" t="s">
        <v>277</v>
      </c>
      <c r="K101" s="28">
        <v>44568.525046296294</v>
      </c>
      <c r="L101" s="28">
        <v>44568.556493055556</v>
      </c>
      <c r="M101" s="1" t="s">
        <v>50</v>
      </c>
      <c r="N101" s="26"/>
      <c r="O101" s="1"/>
      <c r="P101" s="51"/>
    </row>
    <row r="102" spans="1:16" ht="16.5" hidden="1" customHeight="1" x14ac:dyDescent="0.25">
      <c r="A102" s="47">
        <v>105608</v>
      </c>
      <c r="B102" s="1" t="s">
        <v>60</v>
      </c>
      <c r="C102" s="1" t="s">
        <v>51</v>
      </c>
      <c r="D102" s="1" t="s">
        <v>151</v>
      </c>
      <c r="E102" s="1" t="s">
        <v>44</v>
      </c>
      <c r="F102" s="1" t="s">
        <v>45</v>
      </c>
      <c r="G102" s="1" t="s">
        <v>46</v>
      </c>
      <c r="H102" s="1" t="s">
        <v>163</v>
      </c>
      <c r="I102" s="1" t="s">
        <v>278</v>
      </c>
      <c r="J102" s="1" t="s">
        <v>279</v>
      </c>
      <c r="K102" s="28">
        <v>44568.533622685187</v>
      </c>
      <c r="L102" s="28">
        <v>44568.656863425924</v>
      </c>
      <c r="M102" s="1" t="s">
        <v>50</v>
      </c>
      <c r="N102" s="26"/>
      <c r="O102" s="1"/>
      <c r="P102" s="51"/>
    </row>
    <row r="103" spans="1:16" ht="16.5" hidden="1" customHeight="1" x14ac:dyDescent="0.25">
      <c r="A103" s="47">
        <v>105609</v>
      </c>
      <c r="B103" s="1" t="s">
        <v>41</v>
      </c>
      <c r="C103" s="1" t="s">
        <v>51</v>
      </c>
      <c r="D103" s="1" t="s">
        <v>81</v>
      </c>
      <c r="E103" s="1" t="s">
        <v>44</v>
      </c>
      <c r="F103" s="1" t="s">
        <v>53</v>
      </c>
      <c r="G103" s="1" t="s">
        <v>46</v>
      </c>
      <c r="H103" s="1" t="s">
        <v>47</v>
      </c>
      <c r="I103" s="1" t="s">
        <v>280</v>
      </c>
      <c r="J103" s="1" t="s">
        <v>281</v>
      </c>
      <c r="K103" s="28">
        <v>44568.548657407409</v>
      </c>
      <c r="L103" s="28">
        <v>44568.557974537034</v>
      </c>
      <c r="M103" s="1" t="s">
        <v>50</v>
      </c>
      <c r="N103" s="26"/>
      <c r="O103" s="1"/>
      <c r="P103" s="51"/>
    </row>
    <row r="104" spans="1:16" ht="16.5" hidden="1" customHeight="1" x14ac:dyDescent="0.25">
      <c r="A104" s="47">
        <v>105610</v>
      </c>
      <c r="B104" s="1" t="s">
        <v>60</v>
      </c>
      <c r="C104" s="1" t="s">
        <v>51</v>
      </c>
      <c r="D104" s="1" t="s">
        <v>71</v>
      </c>
      <c r="E104" s="1" t="s">
        <v>44</v>
      </c>
      <c r="F104" s="1" t="s">
        <v>45</v>
      </c>
      <c r="G104" s="1" t="s">
        <v>46</v>
      </c>
      <c r="H104" s="1" t="s">
        <v>54</v>
      </c>
      <c r="I104" s="1" t="s">
        <v>282</v>
      </c>
      <c r="J104" s="1" t="s">
        <v>283</v>
      </c>
      <c r="K104" s="28">
        <v>44568.557905092595</v>
      </c>
      <c r="L104" s="28">
        <v>44568.657395833332</v>
      </c>
      <c r="M104" s="1" t="s">
        <v>50</v>
      </c>
      <c r="N104" s="26"/>
      <c r="O104" s="1"/>
      <c r="P104" s="51"/>
    </row>
    <row r="105" spans="1:16" ht="16.5" hidden="1" customHeight="1" x14ac:dyDescent="0.25">
      <c r="A105" s="47">
        <v>105611</v>
      </c>
      <c r="B105" s="1" t="s">
        <v>41</v>
      </c>
      <c r="C105" s="1" t="s">
        <v>51</v>
      </c>
      <c r="D105" s="1" t="s">
        <v>43</v>
      </c>
      <c r="E105" s="1" t="s">
        <v>44</v>
      </c>
      <c r="F105" s="1" t="s">
        <v>45</v>
      </c>
      <c r="G105" s="1" t="s">
        <v>46</v>
      </c>
      <c r="H105" s="1" t="s">
        <v>54</v>
      </c>
      <c r="I105" s="1" t="s">
        <v>284</v>
      </c>
      <c r="J105" s="1" t="s">
        <v>285</v>
      </c>
      <c r="K105" s="28">
        <v>44568.589560185188</v>
      </c>
      <c r="L105" s="28">
        <v>44568.658009259256</v>
      </c>
      <c r="M105" s="1" t="s">
        <v>50</v>
      </c>
      <c r="N105" s="26"/>
      <c r="O105" s="1"/>
      <c r="P105" s="51"/>
    </row>
    <row r="106" spans="1:16" ht="16.5" hidden="1" customHeight="1" x14ac:dyDescent="0.25">
      <c r="A106" s="47">
        <v>105612</v>
      </c>
      <c r="B106" s="1" t="s">
        <v>41</v>
      </c>
      <c r="C106" s="1" t="s">
        <v>51</v>
      </c>
      <c r="D106" s="1" t="s">
        <v>52</v>
      </c>
      <c r="E106" s="1" t="s">
        <v>44</v>
      </c>
      <c r="F106" s="1" t="s">
        <v>45</v>
      </c>
      <c r="G106" s="1" t="s">
        <v>46</v>
      </c>
      <c r="H106" s="1" t="s">
        <v>54</v>
      </c>
      <c r="I106" s="1" t="s">
        <v>286</v>
      </c>
      <c r="J106" s="1" t="s">
        <v>287</v>
      </c>
      <c r="K106" s="28">
        <v>44568.599074074074</v>
      </c>
      <c r="L106" s="28">
        <v>44568.658888888887</v>
      </c>
      <c r="M106" s="1" t="s">
        <v>50</v>
      </c>
      <c r="N106" s="26"/>
      <c r="O106" s="1"/>
      <c r="P106" s="51"/>
    </row>
    <row r="107" spans="1:16" ht="16.5" hidden="1" customHeight="1" x14ac:dyDescent="0.25">
      <c r="A107" s="47">
        <v>105613</v>
      </c>
      <c r="B107" s="1" t="s">
        <v>41</v>
      </c>
      <c r="C107" s="1" t="s">
        <v>51</v>
      </c>
      <c r="D107" s="1" t="s">
        <v>52</v>
      </c>
      <c r="E107" s="1" t="s">
        <v>44</v>
      </c>
      <c r="F107" s="1" t="s">
        <v>45</v>
      </c>
      <c r="G107" s="1" t="s">
        <v>46</v>
      </c>
      <c r="H107" s="1" t="s">
        <v>47</v>
      </c>
      <c r="I107" s="1" t="s">
        <v>288</v>
      </c>
      <c r="J107" s="1" t="s">
        <v>289</v>
      </c>
      <c r="K107" s="28">
        <v>44568.629201388889</v>
      </c>
      <c r="L107" s="28">
        <v>44568.66064814815</v>
      </c>
      <c r="M107" s="1" t="s">
        <v>50</v>
      </c>
      <c r="N107" s="26"/>
      <c r="O107" s="1"/>
      <c r="P107" s="51"/>
    </row>
    <row r="108" spans="1:16" ht="16.5" hidden="1" customHeight="1" x14ac:dyDescent="0.25">
      <c r="A108" s="47">
        <v>105614</v>
      </c>
      <c r="B108" s="1" t="s">
        <v>60</v>
      </c>
      <c r="C108" s="1" t="s">
        <v>42</v>
      </c>
      <c r="D108" s="1" t="s">
        <v>81</v>
      </c>
      <c r="E108" s="1" t="s">
        <v>257</v>
      </c>
      <c r="F108" s="1" t="s">
        <v>53</v>
      </c>
      <c r="G108" s="1" t="s">
        <v>46</v>
      </c>
      <c r="H108" s="1" t="s">
        <v>54</v>
      </c>
      <c r="I108" s="1" t="s">
        <v>290</v>
      </c>
      <c r="J108" s="1" t="s">
        <v>291</v>
      </c>
      <c r="K108" s="28">
        <v>44568.63925925926</v>
      </c>
      <c r="L108" s="28">
        <v>44568.661435185182</v>
      </c>
      <c r="M108" s="1" t="s">
        <v>50</v>
      </c>
      <c r="N108" s="26"/>
      <c r="O108" s="1"/>
      <c r="P108" s="51"/>
    </row>
    <row r="109" spans="1:16" ht="16.5" hidden="1" customHeight="1" x14ac:dyDescent="0.25">
      <c r="A109" s="47">
        <v>105615</v>
      </c>
      <c r="B109" s="1" t="s">
        <v>74</v>
      </c>
      <c r="C109" s="1" t="s">
        <v>114</v>
      </c>
      <c r="D109" s="1" t="s">
        <v>43</v>
      </c>
      <c r="E109" s="1" t="s">
        <v>44</v>
      </c>
      <c r="F109" s="1" t="s">
        <v>67</v>
      </c>
      <c r="G109" s="1" t="s">
        <v>46</v>
      </c>
      <c r="H109" s="1" t="s">
        <v>47</v>
      </c>
      <c r="I109" s="1" t="s">
        <v>292</v>
      </c>
      <c r="J109" s="1" t="s">
        <v>293</v>
      </c>
      <c r="K109" s="28">
        <v>44568.654513888891</v>
      </c>
      <c r="L109" s="28">
        <v>44574.48846064815</v>
      </c>
      <c r="M109" s="1" t="s">
        <v>50</v>
      </c>
      <c r="N109" s="26"/>
      <c r="O109" s="1"/>
      <c r="P109" s="51"/>
    </row>
    <row r="110" spans="1:16" ht="16.5" hidden="1" customHeight="1" x14ac:dyDescent="0.25">
      <c r="A110" s="47">
        <v>105616</v>
      </c>
      <c r="B110" s="1" t="s">
        <v>41</v>
      </c>
      <c r="C110" s="1" t="s">
        <v>51</v>
      </c>
      <c r="D110" s="1" t="s">
        <v>52</v>
      </c>
      <c r="E110" s="1" t="s">
        <v>44</v>
      </c>
      <c r="F110" s="1" t="s">
        <v>45</v>
      </c>
      <c r="G110" s="1" t="s">
        <v>46</v>
      </c>
      <c r="H110" s="1" t="s">
        <v>54</v>
      </c>
      <c r="I110" s="1" t="s">
        <v>294</v>
      </c>
      <c r="J110" s="1" t="s">
        <v>295</v>
      </c>
      <c r="K110" s="28">
        <v>44568.662719907406</v>
      </c>
      <c r="L110" s="28">
        <v>44568.681944444441</v>
      </c>
      <c r="M110" s="1" t="s">
        <v>50</v>
      </c>
      <c r="N110" s="26"/>
      <c r="O110" s="1"/>
      <c r="P110" s="51"/>
    </row>
    <row r="111" spans="1:16" ht="16.5" hidden="1" customHeight="1" x14ac:dyDescent="0.25">
      <c r="A111" s="47">
        <v>105617</v>
      </c>
      <c r="B111" s="1" t="s">
        <v>252</v>
      </c>
      <c r="C111" s="1" t="s">
        <v>109</v>
      </c>
      <c r="D111" s="1" t="s">
        <v>52</v>
      </c>
      <c r="E111" s="1" t="s">
        <v>296</v>
      </c>
      <c r="F111" s="1" t="s">
        <v>67</v>
      </c>
      <c r="G111" s="1" t="s">
        <v>46</v>
      </c>
      <c r="H111" s="1" t="s">
        <v>297</v>
      </c>
      <c r="I111" s="1" t="s">
        <v>298</v>
      </c>
      <c r="J111" s="1" t="s">
        <v>299</v>
      </c>
      <c r="K111" s="28">
        <v>44569.65693287037</v>
      </c>
      <c r="L111" s="1" t="s">
        <v>300</v>
      </c>
      <c r="M111" s="1" t="s">
        <v>50</v>
      </c>
      <c r="N111" s="26"/>
      <c r="O111" s="1"/>
      <c r="P111" s="51"/>
    </row>
    <row r="112" spans="1:16" ht="16.5" hidden="1" customHeight="1" x14ac:dyDescent="0.25">
      <c r="A112" s="47">
        <v>105618</v>
      </c>
      <c r="B112" s="1" t="s">
        <v>301</v>
      </c>
      <c r="C112" s="1" t="s">
        <v>150</v>
      </c>
      <c r="D112" s="1" t="s">
        <v>43</v>
      </c>
      <c r="E112" s="1" t="s">
        <v>302</v>
      </c>
      <c r="F112" s="1" t="s">
        <v>67</v>
      </c>
      <c r="G112" s="1" t="s">
        <v>46</v>
      </c>
      <c r="H112" s="1" t="s">
        <v>54</v>
      </c>
      <c r="I112" s="1" t="s">
        <v>303</v>
      </c>
      <c r="J112" s="1" t="s">
        <v>304</v>
      </c>
      <c r="K112" s="28">
        <v>44571.309178240743</v>
      </c>
      <c r="L112" s="28">
        <v>44571.382893518516</v>
      </c>
      <c r="M112" s="1" t="s">
        <v>50</v>
      </c>
      <c r="N112" s="26"/>
      <c r="O112" s="1"/>
      <c r="P112" s="51"/>
    </row>
    <row r="113" spans="1:16" ht="16.5" hidden="1" customHeight="1" x14ac:dyDescent="0.25">
      <c r="A113" s="47">
        <v>105619</v>
      </c>
      <c r="B113" s="1" t="s">
        <v>60</v>
      </c>
      <c r="C113" s="1" t="s">
        <v>51</v>
      </c>
      <c r="D113" s="1" t="s">
        <v>61</v>
      </c>
      <c r="E113" s="1" t="s">
        <v>44</v>
      </c>
      <c r="F113" s="1" t="s">
        <v>45</v>
      </c>
      <c r="G113" s="1" t="s">
        <v>46</v>
      </c>
      <c r="H113" s="1" t="s">
        <v>54</v>
      </c>
      <c r="I113" s="1" t="s">
        <v>305</v>
      </c>
      <c r="J113" s="1" t="s">
        <v>306</v>
      </c>
      <c r="K113" s="28">
        <v>44571.405821759261</v>
      </c>
      <c r="L113" s="28">
        <v>44571.670266203706</v>
      </c>
      <c r="M113" s="1" t="s">
        <v>50</v>
      </c>
      <c r="N113" s="26"/>
      <c r="O113" s="1"/>
      <c r="P113" s="51"/>
    </row>
    <row r="114" spans="1:16" ht="16.5" hidden="1" customHeight="1" x14ac:dyDescent="0.25">
      <c r="A114" s="47">
        <v>105620</v>
      </c>
      <c r="B114" s="1" t="s">
        <v>41</v>
      </c>
      <c r="C114" s="1" t="s">
        <v>51</v>
      </c>
      <c r="D114" s="1" t="s">
        <v>71</v>
      </c>
      <c r="E114" s="1" t="s">
        <v>44</v>
      </c>
      <c r="F114" s="1" t="s">
        <v>53</v>
      </c>
      <c r="G114" s="1" t="s">
        <v>46</v>
      </c>
      <c r="H114" s="1" t="s">
        <v>54</v>
      </c>
      <c r="I114" s="1" t="s">
        <v>307</v>
      </c>
      <c r="J114" s="1" t="s">
        <v>308</v>
      </c>
      <c r="K114" s="28">
        <v>44571.410613425927</v>
      </c>
      <c r="L114" s="28">
        <v>44571.671087962961</v>
      </c>
      <c r="M114" s="1" t="s">
        <v>50</v>
      </c>
      <c r="N114" s="26"/>
      <c r="O114" s="1"/>
      <c r="P114" s="51"/>
    </row>
    <row r="115" spans="1:16" ht="16.5" hidden="1" customHeight="1" x14ac:dyDescent="0.25">
      <c r="A115" s="47">
        <v>105621</v>
      </c>
      <c r="B115" s="1" t="s">
        <v>41</v>
      </c>
      <c r="C115" s="1" t="s">
        <v>51</v>
      </c>
      <c r="D115" s="1" t="s">
        <v>61</v>
      </c>
      <c r="E115" s="1" t="s">
        <v>44</v>
      </c>
      <c r="F115" s="1" t="s">
        <v>53</v>
      </c>
      <c r="G115" s="1" t="s">
        <v>46</v>
      </c>
      <c r="H115" s="1" t="s">
        <v>54</v>
      </c>
      <c r="I115" s="1" t="s">
        <v>309</v>
      </c>
      <c r="J115" s="1" t="s">
        <v>310</v>
      </c>
      <c r="K115" s="28">
        <v>44571.421354166669</v>
      </c>
      <c r="L115" s="28">
        <v>44571.671793981484</v>
      </c>
      <c r="M115" s="1" t="s">
        <v>50</v>
      </c>
      <c r="N115" s="26"/>
      <c r="O115" s="1"/>
      <c r="P115" s="51"/>
    </row>
    <row r="116" spans="1:16" ht="16.5" hidden="1" customHeight="1" x14ac:dyDescent="0.25">
      <c r="A116" s="47">
        <v>105622</v>
      </c>
      <c r="B116" s="1" t="s">
        <v>60</v>
      </c>
      <c r="C116" s="1" t="s">
        <v>51</v>
      </c>
      <c r="D116" s="1" t="s">
        <v>81</v>
      </c>
      <c r="E116" s="1" t="s">
        <v>257</v>
      </c>
      <c r="F116" s="1" t="s">
        <v>53</v>
      </c>
      <c r="G116" s="1" t="s">
        <v>85</v>
      </c>
      <c r="H116" s="1" t="s">
        <v>54</v>
      </c>
      <c r="I116" s="1" t="s">
        <v>311</v>
      </c>
      <c r="J116" s="1" t="s">
        <v>312</v>
      </c>
      <c r="K116" s="28">
        <v>44571.494004629632</v>
      </c>
      <c r="L116" s="28">
        <v>44571.674814814818</v>
      </c>
      <c r="M116" s="1" t="s">
        <v>50</v>
      </c>
      <c r="N116" s="26"/>
      <c r="O116" s="1"/>
      <c r="P116" s="51"/>
    </row>
    <row r="117" spans="1:16" ht="16.5" hidden="1" customHeight="1" x14ac:dyDescent="0.25">
      <c r="A117" s="47">
        <v>105623</v>
      </c>
      <c r="B117" s="1" t="s">
        <v>41</v>
      </c>
      <c r="C117" s="1" t="s">
        <v>51</v>
      </c>
      <c r="D117" s="1" t="s">
        <v>71</v>
      </c>
      <c r="E117" s="1" t="s">
        <v>44</v>
      </c>
      <c r="F117" s="1" t="s">
        <v>53</v>
      </c>
      <c r="G117" s="1" t="s">
        <v>85</v>
      </c>
      <c r="H117" s="1" t="s">
        <v>54</v>
      </c>
      <c r="I117" s="1" t="s">
        <v>313</v>
      </c>
      <c r="J117" s="1" t="s">
        <v>314</v>
      </c>
      <c r="K117" s="28">
        <v>44571.50849537037</v>
      </c>
      <c r="L117" s="28">
        <v>44572.863611111112</v>
      </c>
      <c r="M117" s="1" t="s">
        <v>50</v>
      </c>
      <c r="N117" s="26"/>
      <c r="O117" s="1"/>
      <c r="P117" s="51"/>
    </row>
    <row r="118" spans="1:16" ht="16.5" hidden="1" customHeight="1" x14ac:dyDescent="0.25">
      <c r="A118" s="47">
        <v>105624</v>
      </c>
      <c r="B118" s="1" t="s">
        <v>41</v>
      </c>
      <c r="C118" s="1" t="s">
        <v>51</v>
      </c>
      <c r="D118" s="1" t="s">
        <v>43</v>
      </c>
      <c r="E118" s="1" t="s">
        <v>66</v>
      </c>
      <c r="F118" s="1" t="s">
        <v>45</v>
      </c>
      <c r="G118" s="1" t="s">
        <v>46</v>
      </c>
      <c r="H118" s="1" t="s">
        <v>47</v>
      </c>
      <c r="I118" s="1" t="s">
        <v>315</v>
      </c>
      <c r="J118" s="1" t="s">
        <v>316</v>
      </c>
      <c r="K118" s="28">
        <v>44571.51158564815</v>
      </c>
      <c r="L118" s="28">
        <v>44571.673043981478</v>
      </c>
      <c r="M118" s="1" t="s">
        <v>50</v>
      </c>
      <c r="N118" s="26"/>
      <c r="O118" s="1"/>
      <c r="P118" s="51"/>
    </row>
    <row r="119" spans="1:16" ht="16.5" hidden="1" customHeight="1" x14ac:dyDescent="0.25">
      <c r="A119" s="47">
        <v>105625</v>
      </c>
      <c r="B119" s="1" t="s">
        <v>60</v>
      </c>
      <c r="C119" s="1" t="s">
        <v>51</v>
      </c>
      <c r="D119" s="1" t="s">
        <v>61</v>
      </c>
      <c r="E119" s="1" t="s">
        <v>134</v>
      </c>
      <c r="F119" s="1" t="s">
        <v>67</v>
      </c>
      <c r="G119" s="1" t="s">
        <v>46</v>
      </c>
      <c r="H119" s="1" t="s">
        <v>47</v>
      </c>
      <c r="I119" s="1" t="s">
        <v>317</v>
      </c>
      <c r="J119" s="1" t="s">
        <v>318</v>
      </c>
      <c r="K119" s="28">
        <v>44571.536585648151</v>
      </c>
      <c r="L119" s="28">
        <v>44572.889351851853</v>
      </c>
      <c r="M119" s="1" t="s">
        <v>50</v>
      </c>
      <c r="N119" s="26"/>
      <c r="O119" s="1"/>
      <c r="P119" s="51"/>
    </row>
    <row r="120" spans="1:16" ht="16.5" hidden="1" customHeight="1" x14ac:dyDescent="0.25">
      <c r="A120" s="47">
        <v>105626</v>
      </c>
      <c r="B120" s="1" t="s">
        <v>60</v>
      </c>
      <c r="C120" s="1" t="s">
        <v>51</v>
      </c>
      <c r="D120" s="1" t="s">
        <v>81</v>
      </c>
      <c r="E120" s="1" t="s">
        <v>102</v>
      </c>
      <c r="F120" s="1" t="s">
        <v>53</v>
      </c>
      <c r="G120" s="1" t="s">
        <v>85</v>
      </c>
      <c r="H120" s="1" t="s">
        <v>54</v>
      </c>
      <c r="I120" s="1" t="s">
        <v>319</v>
      </c>
      <c r="J120" s="1" t="s">
        <v>320</v>
      </c>
      <c r="K120" s="28">
        <v>44571.574155092596</v>
      </c>
      <c r="L120" s="28">
        <v>44571.672361111108</v>
      </c>
      <c r="M120" s="1" t="s">
        <v>50</v>
      </c>
      <c r="N120" s="26"/>
      <c r="O120" s="1"/>
      <c r="P120" s="51"/>
    </row>
    <row r="121" spans="1:16" ht="16.5" hidden="1" customHeight="1" x14ac:dyDescent="0.25">
      <c r="A121" s="47">
        <v>105627</v>
      </c>
      <c r="B121" s="1" t="s">
        <v>41</v>
      </c>
      <c r="C121" s="1" t="s">
        <v>51</v>
      </c>
      <c r="D121" s="1" t="s">
        <v>81</v>
      </c>
      <c r="E121" s="1" t="s">
        <v>44</v>
      </c>
      <c r="F121" s="1" t="s">
        <v>53</v>
      </c>
      <c r="G121" s="1" t="s">
        <v>85</v>
      </c>
      <c r="H121" s="1" t="s">
        <v>54</v>
      </c>
      <c r="I121" s="1" t="s">
        <v>321</v>
      </c>
      <c r="J121" s="1" t="s">
        <v>322</v>
      </c>
      <c r="K121" s="28">
        <v>44571.578900462962</v>
      </c>
      <c r="L121" s="28">
        <v>44572.888379629629</v>
      </c>
      <c r="M121" s="1" t="s">
        <v>50</v>
      </c>
      <c r="N121" s="26"/>
      <c r="O121" s="1"/>
      <c r="P121" s="51"/>
    </row>
    <row r="122" spans="1:16" ht="16.5" hidden="1" customHeight="1" x14ac:dyDescent="0.25">
      <c r="A122" s="47">
        <v>105628</v>
      </c>
      <c r="B122" s="1" t="s">
        <v>57</v>
      </c>
      <c r="C122" s="1" t="s">
        <v>51</v>
      </c>
      <c r="D122" s="1" t="s">
        <v>61</v>
      </c>
      <c r="E122" s="1" t="s">
        <v>66</v>
      </c>
      <c r="F122" s="1" t="s">
        <v>45</v>
      </c>
      <c r="G122" s="1" t="s">
        <v>46</v>
      </c>
      <c r="H122" s="1" t="s">
        <v>54</v>
      </c>
      <c r="I122" s="1" t="s">
        <v>323</v>
      </c>
      <c r="J122" s="1" t="s">
        <v>324</v>
      </c>
      <c r="K122" s="28">
        <v>44571.69835648148</v>
      </c>
      <c r="L122" s="28">
        <v>44572.88422453704</v>
      </c>
      <c r="M122" s="1" t="s">
        <v>50</v>
      </c>
      <c r="N122" s="26"/>
      <c r="O122" s="1"/>
      <c r="P122" s="51"/>
    </row>
    <row r="123" spans="1:16" ht="16.5" hidden="1" customHeight="1" x14ac:dyDescent="0.25">
      <c r="A123" s="47">
        <v>105629</v>
      </c>
      <c r="B123" s="1" t="s">
        <v>60</v>
      </c>
      <c r="C123" s="1" t="s">
        <v>51</v>
      </c>
      <c r="D123" s="1" t="s">
        <v>43</v>
      </c>
      <c r="E123" s="1" t="s">
        <v>44</v>
      </c>
      <c r="F123" s="1" t="s">
        <v>45</v>
      </c>
      <c r="G123" s="1" t="s">
        <v>46</v>
      </c>
      <c r="H123" s="1" t="s">
        <v>47</v>
      </c>
      <c r="I123" s="1" t="s">
        <v>325</v>
      </c>
      <c r="J123" s="1" t="s">
        <v>326</v>
      </c>
      <c r="K123" s="28">
        <v>44571.720613425925</v>
      </c>
      <c r="L123" s="28">
        <v>44572.883576388886</v>
      </c>
      <c r="M123" s="1" t="s">
        <v>50</v>
      </c>
      <c r="N123" s="26"/>
      <c r="O123" s="1"/>
      <c r="P123" s="51"/>
    </row>
    <row r="124" spans="1:16" ht="16.5" hidden="1" customHeight="1" x14ac:dyDescent="0.25">
      <c r="A124" s="47">
        <v>105630</v>
      </c>
      <c r="B124" s="1" t="s">
        <v>60</v>
      </c>
      <c r="C124" s="1" t="s">
        <v>51</v>
      </c>
      <c r="D124" s="1" t="s">
        <v>81</v>
      </c>
      <c r="E124" s="1" t="s">
        <v>102</v>
      </c>
      <c r="F124" s="1" t="s">
        <v>53</v>
      </c>
      <c r="G124" s="1" t="s">
        <v>85</v>
      </c>
      <c r="H124" s="1" t="s">
        <v>47</v>
      </c>
      <c r="I124" s="1" t="s">
        <v>327</v>
      </c>
      <c r="J124" s="1" t="s">
        <v>328</v>
      </c>
      <c r="K124" s="28">
        <v>44572.40289351852</v>
      </c>
      <c r="L124" s="28">
        <v>44574.489664351851</v>
      </c>
      <c r="M124" s="1" t="s">
        <v>50</v>
      </c>
      <c r="N124" s="26"/>
      <c r="O124" s="1"/>
      <c r="P124" s="51"/>
    </row>
    <row r="125" spans="1:16" ht="16.5" hidden="1" customHeight="1" x14ac:dyDescent="0.25">
      <c r="A125" s="47">
        <v>105631</v>
      </c>
      <c r="B125" s="1" t="s">
        <v>41</v>
      </c>
      <c r="C125" s="1" t="s">
        <v>51</v>
      </c>
      <c r="D125" s="1" t="s">
        <v>81</v>
      </c>
      <c r="E125" s="1" t="s">
        <v>44</v>
      </c>
      <c r="F125" s="1" t="s">
        <v>53</v>
      </c>
      <c r="G125" s="1" t="s">
        <v>46</v>
      </c>
      <c r="H125" s="1" t="s">
        <v>54</v>
      </c>
      <c r="I125" s="1" t="s">
        <v>329</v>
      </c>
      <c r="J125" s="1" t="s">
        <v>330</v>
      </c>
      <c r="K125" s="28">
        <v>44572.412569444445</v>
      </c>
      <c r="L125" s="28">
        <v>44572.882974537039</v>
      </c>
      <c r="M125" s="1" t="s">
        <v>50</v>
      </c>
      <c r="N125" s="26"/>
      <c r="O125" s="1"/>
      <c r="P125" s="51"/>
    </row>
    <row r="126" spans="1:16" ht="16.5" hidden="1" customHeight="1" x14ac:dyDescent="0.25">
      <c r="A126" s="47">
        <v>105632</v>
      </c>
      <c r="B126" s="1" t="s">
        <v>57</v>
      </c>
      <c r="C126" s="1" t="s">
        <v>51</v>
      </c>
      <c r="D126" s="1" t="s">
        <v>61</v>
      </c>
      <c r="E126" s="1" t="s">
        <v>44</v>
      </c>
      <c r="F126" s="1" t="s">
        <v>53</v>
      </c>
      <c r="G126" s="1" t="s">
        <v>46</v>
      </c>
      <c r="H126" s="1" t="s">
        <v>54</v>
      </c>
      <c r="I126" s="1" t="s">
        <v>331</v>
      </c>
      <c r="J126" s="1" t="s">
        <v>332</v>
      </c>
      <c r="K126" s="28">
        <v>44572.418773148151</v>
      </c>
      <c r="L126" s="28">
        <v>44572.88181712963</v>
      </c>
      <c r="M126" s="1" t="s">
        <v>50</v>
      </c>
      <c r="N126" s="26"/>
      <c r="O126" s="1"/>
      <c r="P126" s="51"/>
    </row>
    <row r="127" spans="1:16" ht="16.5" hidden="1" customHeight="1" x14ac:dyDescent="0.25">
      <c r="A127" s="47">
        <v>105633</v>
      </c>
      <c r="B127" s="1" t="s">
        <v>41</v>
      </c>
      <c r="C127" s="1" t="s">
        <v>51</v>
      </c>
      <c r="D127" s="1" t="s">
        <v>71</v>
      </c>
      <c r="E127" s="1" t="s">
        <v>44</v>
      </c>
      <c r="F127" s="1" t="s">
        <v>53</v>
      </c>
      <c r="G127" s="1" t="s">
        <v>46</v>
      </c>
      <c r="H127" s="1" t="s">
        <v>54</v>
      </c>
      <c r="I127" s="1" t="s">
        <v>333</v>
      </c>
      <c r="J127" s="1" t="s">
        <v>334</v>
      </c>
      <c r="K127" s="28">
        <v>44572.421539351853</v>
      </c>
      <c r="L127" s="28">
        <v>44572.880798611113</v>
      </c>
      <c r="M127" s="1" t="s">
        <v>50</v>
      </c>
      <c r="N127" s="26"/>
      <c r="O127" s="1"/>
      <c r="P127" s="51"/>
    </row>
    <row r="128" spans="1:16" ht="16.5" hidden="1" customHeight="1" x14ac:dyDescent="0.25">
      <c r="A128" s="47">
        <v>105634</v>
      </c>
      <c r="B128" s="1" t="s">
        <v>41</v>
      </c>
      <c r="C128" s="1" t="s">
        <v>51</v>
      </c>
      <c r="D128" s="1" t="s">
        <v>43</v>
      </c>
      <c r="E128" s="1" t="s">
        <v>44</v>
      </c>
      <c r="F128" s="1" t="s">
        <v>45</v>
      </c>
      <c r="G128" s="1" t="s">
        <v>46</v>
      </c>
      <c r="H128" s="1" t="s">
        <v>47</v>
      </c>
      <c r="I128" s="1" t="s">
        <v>335</v>
      </c>
      <c r="J128" s="1" t="s">
        <v>336</v>
      </c>
      <c r="K128" s="28">
        <v>44572.437731481485</v>
      </c>
      <c r="L128" s="28">
        <v>44574.490486111114</v>
      </c>
      <c r="M128" s="1" t="s">
        <v>50</v>
      </c>
      <c r="N128" s="26"/>
      <c r="O128" s="1"/>
      <c r="P128" s="51"/>
    </row>
    <row r="129" spans="1:16" ht="16.5" hidden="1" customHeight="1" x14ac:dyDescent="0.25">
      <c r="A129" s="47">
        <v>105635</v>
      </c>
      <c r="B129" s="1" t="s">
        <v>41</v>
      </c>
      <c r="C129" s="1" t="s">
        <v>51</v>
      </c>
      <c r="D129" s="1" t="s">
        <v>81</v>
      </c>
      <c r="E129" s="1" t="s">
        <v>44</v>
      </c>
      <c r="F129" s="1" t="s">
        <v>53</v>
      </c>
      <c r="G129" s="1" t="s">
        <v>85</v>
      </c>
      <c r="H129" s="1" t="s">
        <v>54</v>
      </c>
      <c r="I129" s="1" t="s">
        <v>337</v>
      </c>
      <c r="J129" s="1" t="s">
        <v>338</v>
      </c>
      <c r="K129" s="28">
        <v>44572.459976851853</v>
      </c>
      <c r="L129" s="28">
        <v>44574.491030092591</v>
      </c>
      <c r="M129" s="1" t="s">
        <v>50</v>
      </c>
      <c r="N129" s="26"/>
      <c r="O129" s="1"/>
      <c r="P129" s="51"/>
    </row>
    <row r="130" spans="1:16" ht="16.5" hidden="1" customHeight="1" x14ac:dyDescent="0.25">
      <c r="A130" s="47">
        <v>105636</v>
      </c>
      <c r="B130" s="1" t="s">
        <v>41</v>
      </c>
      <c r="C130" s="1" t="s">
        <v>51</v>
      </c>
      <c r="D130" s="1" t="s">
        <v>81</v>
      </c>
      <c r="E130" s="1" t="s">
        <v>257</v>
      </c>
      <c r="F130" s="1" t="s">
        <v>53</v>
      </c>
      <c r="G130" s="1" t="s">
        <v>46</v>
      </c>
      <c r="H130" s="1" t="s">
        <v>54</v>
      </c>
      <c r="I130" s="1" t="s">
        <v>339</v>
      </c>
      <c r="J130" s="1" t="s">
        <v>340</v>
      </c>
      <c r="K130" s="28">
        <v>44572.463495370372</v>
      </c>
      <c r="L130" s="28">
        <v>44574.491585648146</v>
      </c>
      <c r="M130" s="1" t="s">
        <v>50</v>
      </c>
      <c r="N130" s="26"/>
      <c r="O130" s="1"/>
      <c r="P130" s="51"/>
    </row>
    <row r="131" spans="1:16" ht="16.5" hidden="1" customHeight="1" x14ac:dyDescent="0.25">
      <c r="A131" s="47">
        <v>105637</v>
      </c>
      <c r="B131" s="1" t="s">
        <v>41</v>
      </c>
      <c r="C131" s="1" t="s">
        <v>341</v>
      </c>
      <c r="D131" s="1" t="s">
        <v>151</v>
      </c>
      <c r="E131" s="1" t="s">
        <v>44</v>
      </c>
      <c r="F131" s="1" t="s">
        <v>45</v>
      </c>
      <c r="G131" s="1" t="s">
        <v>46</v>
      </c>
      <c r="H131" s="1" t="s">
        <v>163</v>
      </c>
      <c r="I131" s="1" t="s">
        <v>342</v>
      </c>
      <c r="J131" s="1" t="s">
        <v>343</v>
      </c>
      <c r="K131" s="28">
        <v>44572.486678240741</v>
      </c>
      <c r="L131" s="28">
        <v>44572.880127314813</v>
      </c>
      <c r="M131" s="1" t="s">
        <v>50</v>
      </c>
      <c r="N131" s="26"/>
      <c r="O131" s="1"/>
      <c r="P131" s="51"/>
    </row>
    <row r="132" spans="1:16" ht="16.5" hidden="1" customHeight="1" x14ac:dyDescent="0.25">
      <c r="A132" s="47">
        <v>105638</v>
      </c>
      <c r="B132" s="1" t="s">
        <v>41</v>
      </c>
      <c r="C132" s="1" t="s">
        <v>51</v>
      </c>
      <c r="D132" s="1" t="s">
        <v>81</v>
      </c>
      <c r="E132" s="1" t="s">
        <v>44</v>
      </c>
      <c r="F132" s="1" t="s">
        <v>53</v>
      </c>
      <c r="G132" s="1" t="s">
        <v>85</v>
      </c>
      <c r="H132" s="1" t="s">
        <v>47</v>
      </c>
      <c r="I132" s="1" t="s">
        <v>344</v>
      </c>
      <c r="J132" s="1" t="s">
        <v>345</v>
      </c>
      <c r="K132" s="28">
        <v>44572.494363425925</v>
      </c>
      <c r="L132" s="28">
        <v>44575.467314814814</v>
      </c>
      <c r="M132" s="1" t="s">
        <v>50</v>
      </c>
      <c r="N132" s="26"/>
      <c r="O132" s="1"/>
      <c r="P132" s="51"/>
    </row>
    <row r="133" spans="1:16" ht="16.5" hidden="1" customHeight="1" x14ac:dyDescent="0.25">
      <c r="A133" s="47">
        <v>105639</v>
      </c>
      <c r="B133" s="1" t="s">
        <v>41</v>
      </c>
      <c r="C133" s="1" t="s">
        <v>126</v>
      </c>
      <c r="D133" s="1" t="s">
        <v>81</v>
      </c>
      <c r="E133" s="1" t="s">
        <v>62</v>
      </c>
      <c r="F133" s="1" t="s">
        <v>53</v>
      </c>
      <c r="G133" s="1" t="s">
        <v>85</v>
      </c>
      <c r="H133" s="1" t="s">
        <v>54</v>
      </c>
      <c r="I133" s="1" t="s">
        <v>346</v>
      </c>
      <c r="J133" s="1" t="s">
        <v>347</v>
      </c>
      <c r="K133" s="28">
        <v>44572.500173611108</v>
      </c>
      <c r="L133" s="28">
        <v>44572.879606481481</v>
      </c>
      <c r="M133" s="1" t="s">
        <v>50</v>
      </c>
      <c r="N133" s="26"/>
      <c r="O133" s="1"/>
      <c r="P133" s="51"/>
    </row>
    <row r="134" spans="1:16" ht="16.5" hidden="1" customHeight="1" x14ac:dyDescent="0.25">
      <c r="A134" s="47">
        <v>105640</v>
      </c>
      <c r="B134" s="1" t="s">
        <v>41</v>
      </c>
      <c r="C134" s="1" t="s">
        <v>126</v>
      </c>
      <c r="D134" s="1" t="s">
        <v>81</v>
      </c>
      <c r="E134" s="1" t="s">
        <v>62</v>
      </c>
      <c r="F134" s="1" t="s">
        <v>53</v>
      </c>
      <c r="G134" s="1" t="s">
        <v>85</v>
      </c>
      <c r="H134" s="1" t="s">
        <v>54</v>
      </c>
      <c r="I134" s="1" t="s">
        <v>348</v>
      </c>
      <c r="J134" s="1" t="s">
        <v>349</v>
      </c>
      <c r="K134" s="28">
        <v>44572.525312500002</v>
      </c>
      <c r="L134" s="28">
        <v>44572.879074074073</v>
      </c>
      <c r="M134" s="1" t="s">
        <v>50</v>
      </c>
      <c r="N134" s="26"/>
      <c r="O134" s="1"/>
      <c r="P134" s="51"/>
    </row>
    <row r="135" spans="1:16" ht="16.5" hidden="1" customHeight="1" x14ac:dyDescent="0.25">
      <c r="A135" s="47">
        <v>105641</v>
      </c>
      <c r="B135" s="1" t="s">
        <v>57</v>
      </c>
      <c r="C135" s="1" t="s">
        <v>126</v>
      </c>
      <c r="D135" s="1" t="s">
        <v>43</v>
      </c>
      <c r="E135" s="1" t="s">
        <v>66</v>
      </c>
      <c r="F135" s="1" t="s">
        <v>67</v>
      </c>
      <c r="G135" s="1" t="s">
        <v>68</v>
      </c>
      <c r="H135" s="1" t="s">
        <v>54</v>
      </c>
      <c r="I135" s="1" t="s">
        <v>350</v>
      </c>
      <c r="J135" s="1" t="s">
        <v>351</v>
      </c>
      <c r="K135" s="28">
        <v>44572.528692129628</v>
      </c>
      <c r="L135" s="28">
        <v>44574.661620370367</v>
      </c>
      <c r="M135" s="1" t="s">
        <v>50</v>
      </c>
      <c r="N135" s="26"/>
      <c r="O135" s="1"/>
      <c r="P135" s="51"/>
    </row>
    <row r="136" spans="1:16" ht="16.5" hidden="1" customHeight="1" x14ac:dyDescent="0.25">
      <c r="A136" s="47">
        <v>105642</v>
      </c>
      <c r="B136" s="1" t="s">
        <v>60</v>
      </c>
      <c r="C136" s="1" t="s">
        <v>42</v>
      </c>
      <c r="D136" s="1" t="s">
        <v>81</v>
      </c>
      <c r="E136" s="1" t="s">
        <v>44</v>
      </c>
      <c r="F136" s="1" t="s">
        <v>53</v>
      </c>
      <c r="G136" s="1" t="s">
        <v>46</v>
      </c>
      <c r="H136" s="1" t="s">
        <v>54</v>
      </c>
      <c r="I136" s="1" t="s">
        <v>352</v>
      </c>
      <c r="J136" s="1" t="s">
        <v>353</v>
      </c>
      <c r="K136" s="28">
        <v>44572.533229166664</v>
      </c>
      <c r="L136" s="28">
        <v>44572.877986111111</v>
      </c>
      <c r="M136" s="1" t="s">
        <v>50</v>
      </c>
      <c r="N136" s="26"/>
      <c r="O136" s="1"/>
      <c r="P136" s="51"/>
    </row>
    <row r="137" spans="1:16" ht="16.5" hidden="1" customHeight="1" x14ac:dyDescent="0.25">
      <c r="A137" s="47">
        <v>105643</v>
      </c>
      <c r="B137" s="1" t="s">
        <v>60</v>
      </c>
      <c r="C137" s="1" t="s">
        <v>42</v>
      </c>
      <c r="D137" s="1" t="s">
        <v>81</v>
      </c>
      <c r="E137" s="1" t="s">
        <v>44</v>
      </c>
      <c r="F137" s="1" t="s">
        <v>53</v>
      </c>
      <c r="G137" s="1" t="s">
        <v>46</v>
      </c>
      <c r="H137" s="1" t="s">
        <v>54</v>
      </c>
      <c r="I137" s="1" t="s">
        <v>354</v>
      </c>
      <c r="J137" s="1" t="s">
        <v>355</v>
      </c>
      <c r="K137" s="28">
        <v>44572.535775462966</v>
      </c>
      <c r="L137" s="28">
        <v>44572.876076388886</v>
      </c>
      <c r="M137" s="1" t="s">
        <v>50</v>
      </c>
      <c r="N137" s="26"/>
      <c r="O137" s="1"/>
      <c r="P137" s="51"/>
    </row>
    <row r="138" spans="1:16" ht="16.5" hidden="1" customHeight="1" x14ac:dyDescent="0.25">
      <c r="A138" s="47">
        <v>105644</v>
      </c>
      <c r="B138" s="1" t="s">
        <v>41</v>
      </c>
      <c r="C138" s="1" t="s">
        <v>42</v>
      </c>
      <c r="D138" s="1" t="s">
        <v>81</v>
      </c>
      <c r="E138" s="1" t="s">
        <v>257</v>
      </c>
      <c r="F138" s="1" t="s">
        <v>53</v>
      </c>
      <c r="G138" s="1" t="s">
        <v>85</v>
      </c>
      <c r="H138" s="1" t="s">
        <v>47</v>
      </c>
      <c r="I138" s="1" t="s">
        <v>356</v>
      </c>
      <c r="J138" s="1" t="s">
        <v>357</v>
      </c>
      <c r="K138" s="28">
        <v>44572.5625462963</v>
      </c>
      <c r="L138" s="28">
        <v>44572.875081018516</v>
      </c>
      <c r="M138" s="1" t="s">
        <v>50</v>
      </c>
      <c r="N138" s="26"/>
      <c r="O138" s="1"/>
      <c r="P138" s="51"/>
    </row>
    <row r="139" spans="1:16" ht="16.5" hidden="1" customHeight="1" x14ac:dyDescent="0.25">
      <c r="A139" s="47">
        <v>105645</v>
      </c>
      <c r="B139" s="1" t="s">
        <v>358</v>
      </c>
      <c r="C139" s="1" t="s">
        <v>51</v>
      </c>
      <c r="D139" s="1" t="s">
        <v>127</v>
      </c>
      <c r="E139" s="1" t="s">
        <v>241</v>
      </c>
      <c r="F139" s="1" t="s">
        <v>67</v>
      </c>
      <c r="G139" s="1" t="s">
        <v>46</v>
      </c>
      <c r="H139" s="1" t="s">
        <v>47</v>
      </c>
      <c r="I139" s="1" t="s">
        <v>359</v>
      </c>
      <c r="J139" s="1" t="s">
        <v>360</v>
      </c>
      <c r="K139" s="28">
        <v>44572.56689814815</v>
      </c>
      <c r="L139" s="28">
        <v>44582.640914351854</v>
      </c>
      <c r="M139" s="1" t="s">
        <v>50</v>
      </c>
      <c r="N139" s="26"/>
      <c r="O139" s="1"/>
      <c r="P139" s="51"/>
    </row>
    <row r="140" spans="1:16" ht="16.5" hidden="1" customHeight="1" x14ac:dyDescent="0.25">
      <c r="A140" s="47">
        <v>105646</v>
      </c>
      <c r="B140" s="1" t="s">
        <v>41</v>
      </c>
      <c r="C140" s="1" t="s">
        <v>51</v>
      </c>
      <c r="D140" s="1" t="s">
        <v>52</v>
      </c>
      <c r="E140" s="1" t="s">
        <v>44</v>
      </c>
      <c r="F140" s="1" t="s">
        <v>53</v>
      </c>
      <c r="G140" s="1" t="s">
        <v>85</v>
      </c>
      <c r="H140" s="1" t="s">
        <v>54</v>
      </c>
      <c r="I140" s="1" t="s">
        <v>361</v>
      </c>
      <c r="J140" s="1" t="s">
        <v>362</v>
      </c>
      <c r="K140" s="28">
        <v>44572.591249999998</v>
      </c>
      <c r="L140" s="28">
        <v>44572.874236111114</v>
      </c>
      <c r="M140" s="1" t="s">
        <v>50</v>
      </c>
      <c r="N140" s="26"/>
      <c r="O140" s="1"/>
      <c r="P140" s="51"/>
    </row>
    <row r="141" spans="1:16" ht="16.5" hidden="1" customHeight="1" x14ac:dyDescent="0.25">
      <c r="A141" s="47">
        <v>105647</v>
      </c>
      <c r="B141" s="1" t="s">
        <v>41</v>
      </c>
      <c r="C141" s="1" t="s">
        <v>42</v>
      </c>
      <c r="D141" s="1" t="s">
        <v>52</v>
      </c>
      <c r="E141" s="1" t="s">
        <v>66</v>
      </c>
      <c r="F141" s="1" t="s">
        <v>45</v>
      </c>
      <c r="G141" s="1" t="s">
        <v>46</v>
      </c>
      <c r="H141" s="1" t="s">
        <v>54</v>
      </c>
      <c r="I141" s="1" t="s">
        <v>363</v>
      </c>
      <c r="J141" s="1" t="s">
        <v>364</v>
      </c>
      <c r="K141" s="28">
        <v>44572.632118055553</v>
      </c>
      <c r="L141" s="28">
        <v>44572.87295138889</v>
      </c>
      <c r="M141" s="1" t="s">
        <v>50</v>
      </c>
      <c r="N141" s="26"/>
      <c r="O141" s="1"/>
      <c r="P141" s="51"/>
    </row>
    <row r="142" spans="1:16" ht="16.5" hidden="1" customHeight="1" x14ac:dyDescent="0.25">
      <c r="A142" s="47">
        <v>105648</v>
      </c>
      <c r="B142" s="1" t="s">
        <v>41</v>
      </c>
      <c r="C142" s="1" t="s">
        <v>51</v>
      </c>
      <c r="D142" s="1" t="s">
        <v>43</v>
      </c>
      <c r="E142" s="1" t="s">
        <v>44</v>
      </c>
      <c r="F142" s="1" t="s">
        <v>45</v>
      </c>
      <c r="G142" s="1" t="s">
        <v>46</v>
      </c>
      <c r="H142" s="1" t="s">
        <v>47</v>
      </c>
      <c r="I142" s="1" t="s">
        <v>365</v>
      </c>
      <c r="J142" s="1" t="s">
        <v>366</v>
      </c>
      <c r="K142" s="28">
        <v>44572.64880787037</v>
      </c>
      <c r="L142" s="28">
        <v>44572.872430555559</v>
      </c>
      <c r="M142" s="1" t="s">
        <v>50</v>
      </c>
      <c r="N142" s="26"/>
      <c r="O142" s="1"/>
      <c r="P142" s="51"/>
    </row>
    <row r="143" spans="1:16" ht="16.5" hidden="1" customHeight="1" x14ac:dyDescent="0.25">
      <c r="A143" s="47">
        <v>105649</v>
      </c>
      <c r="B143" s="1" t="s">
        <v>252</v>
      </c>
      <c r="C143" s="1" t="s">
        <v>51</v>
      </c>
      <c r="D143" s="1" t="s">
        <v>43</v>
      </c>
      <c r="E143" s="1" t="s">
        <v>66</v>
      </c>
      <c r="F143" s="1" t="s">
        <v>67</v>
      </c>
      <c r="G143" s="1" t="s">
        <v>46</v>
      </c>
      <c r="H143" s="1" t="s">
        <v>54</v>
      </c>
      <c r="I143" s="1" t="s">
        <v>367</v>
      </c>
      <c r="J143" s="1" t="s">
        <v>368</v>
      </c>
      <c r="K143" s="28">
        <v>44572.659155092595</v>
      </c>
      <c r="L143" s="28">
        <v>44572.870798611111</v>
      </c>
      <c r="M143" s="1" t="s">
        <v>50</v>
      </c>
      <c r="N143" s="26"/>
      <c r="O143" s="46"/>
      <c r="P143" s="51"/>
    </row>
    <row r="144" spans="1:16" ht="16.5" hidden="1" customHeight="1" x14ac:dyDescent="0.25">
      <c r="A144" s="47">
        <v>105650</v>
      </c>
      <c r="B144" s="1" t="s">
        <v>60</v>
      </c>
      <c r="C144" s="1" t="s">
        <v>42</v>
      </c>
      <c r="D144" s="1" t="s">
        <v>61</v>
      </c>
      <c r="E144" s="1" t="s">
        <v>44</v>
      </c>
      <c r="F144" s="1" t="s">
        <v>45</v>
      </c>
      <c r="G144" s="1" t="s">
        <v>46</v>
      </c>
      <c r="H144" s="1" t="s">
        <v>47</v>
      </c>
      <c r="I144" s="1" t="s">
        <v>369</v>
      </c>
      <c r="J144" s="1" t="s">
        <v>370</v>
      </c>
      <c r="K144" s="28">
        <v>44572.664143518516</v>
      </c>
      <c r="L144" s="28">
        <v>44572.86917824074</v>
      </c>
      <c r="M144" s="1" t="s">
        <v>50</v>
      </c>
      <c r="N144" s="26"/>
      <c r="O144" s="1"/>
      <c r="P144" s="51"/>
    </row>
    <row r="145" spans="1:16" ht="16.5" hidden="1" customHeight="1" x14ac:dyDescent="0.25">
      <c r="A145" s="47">
        <v>105651</v>
      </c>
      <c r="B145" s="1" t="s">
        <v>41</v>
      </c>
      <c r="C145" s="1" t="s">
        <v>42</v>
      </c>
      <c r="D145" s="1" t="s">
        <v>43</v>
      </c>
      <c r="E145" s="1" t="s">
        <v>44</v>
      </c>
      <c r="F145" s="1" t="s">
        <v>45</v>
      </c>
      <c r="G145" s="1" t="s">
        <v>46</v>
      </c>
      <c r="H145" s="1" t="s">
        <v>47</v>
      </c>
      <c r="I145" s="1" t="s">
        <v>371</v>
      </c>
      <c r="J145" s="1" t="s">
        <v>372</v>
      </c>
      <c r="K145" s="28">
        <v>44572.698518518519</v>
      </c>
      <c r="L145" s="28">
        <v>44572.867037037038</v>
      </c>
      <c r="M145" s="1" t="s">
        <v>50</v>
      </c>
      <c r="N145" s="26"/>
      <c r="O145" s="46"/>
      <c r="P145" s="51"/>
    </row>
    <row r="146" spans="1:16" ht="16.5" hidden="1" customHeight="1" x14ac:dyDescent="0.25">
      <c r="A146" s="47">
        <v>105652</v>
      </c>
      <c r="B146" s="1" t="s">
        <v>41</v>
      </c>
      <c r="C146" s="1" t="s">
        <v>341</v>
      </c>
      <c r="D146" s="1" t="s">
        <v>71</v>
      </c>
      <c r="E146" s="1" t="s">
        <v>44</v>
      </c>
      <c r="F146" s="1" t="s">
        <v>45</v>
      </c>
      <c r="G146" s="1" t="s">
        <v>46</v>
      </c>
      <c r="H146" s="1" t="s">
        <v>54</v>
      </c>
      <c r="I146" s="1" t="s">
        <v>373</v>
      </c>
      <c r="J146" s="1" t="s">
        <v>374</v>
      </c>
      <c r="K146" s="28">
        <v>44572.715092592596</v>
      </c>
      <c r="L146" s="28">
        <v>44578.505162037036</v>
      </c>
      <c r="M146" s="1" t="s">
        <v>50</v>
      </c>
      <c r="N146" s="26"/>
      <c r="O146" s="1"/>
      <c r="P146" s="51"/>
    </row>
    <row r="147" spans="1:16" ht="16.5" hidden="1" customHeight="1" x14ac:dyDescent="0.25">
      <c r="A147" s="47">
        <v>105653</v>
      </c>
      <c r="B147" s="1" t="s">
        <v>41</v>
      </c>
      <c r="C147" s="1" t="s">
        <v>51</v>
      </c>
      <c r="D147" s="1" t="s">
        <v>61</v>
      </c>
      <c r="E147" s="1" t="s">
        <v>44</v>
      </c>
      <c r="F147" s="1" t="s">
        <v>53</v>
      </c>
      <c r="G147" s="1" t="s">
        <v>85</v>
      </c>
      <c r="H147" s="1" t="s">
        <v>47</v>
      </c>
      <c r="I147" s="1" t="s">
        <v>375</v>
      </c>
      <c r="J147" s="1" t="s">
        <v>376</v>
      </c>
      <c r="K147" s="28">
        <v>44573.404641203706</v>
      </c>
      <c r="L147" s="28">
        <v>44578.381840277776</v>
      </c>
      <c r="M147" s="1" t="s">
        <v>50</v>
      </c>
      <c r="N147" s="26"/>
      <c r="O147" s="1"/>
      <c r="P147" s="51"/>
    </row>
    <row r="148" spans="1:16" ht="16.5" hidden="1" customHeight="1" x14ac:dyDescent="0.25">
      <c r="A148" s="47">
        <v>105654</v>
      </c>
      <c r="B148" s="1" t="s">
        <v>74</v>
      </c>
      <c r="C148" s="1" t="s">
        <v>51</v>
      </c>
      <c r="D148" s="1" t="s">
        <v>43</v>
      </c>
      <c r="E148" s="1" t="s">
        <v>241</v>
      </c>
      <c r="F148" s="1" t="s">
        <v>67</v>
      </c>
      <c r="G148" s="1" t="s">
        <v>46</v>
      </c>
      <c r="H148" s="1" t="s">
        <v>47</v>
      </c>
      <c r="I148" s="1" t="s">
        <v>377</v>
      </c>
      <c r="J148" s="1" t="s">
        <v>378</v>
      </c>
      <c r="K148" s="28">
        <v>44573.438634259262</v>
      </c>
      <c r="L148" s="28">
        <v>44581.422418981485</v>
      </c>
      <c r="M148" s="1" t="s">
        <v>50</v>
      </c>
      <c r="N148" s="26"/>
      <c r="O148" s="1"/>
      <c r="P148" s="51"/>
    </row>
    <row r="149" spans="1:16" ht="16.5" hidden="1" customHeight="1" x14ac:dyDescent="0.25">
      <c r="A149" s="47">
        <v>105655</v>
      </c>
      <c r="B149" s="1" t="s">
        <v>41</v>
      </c>
      <c r="C149" s="1" t="s">
        <v>51</v>
      </c>
      <c r="D149" s="1" t="s">
        <v>71</v>
      </c>
      <c r="E149" s="1" t="s">
        <v>44</v>
      </c>
      <c r="F149" s="1" t="s">
        <v>53</v>
      </c>
      <c r="G149" s="1" t="s">
        <v>85</v>
      </c>
      <c r="H149" s="1" t="s">
        <v>54</v>
      </c>
      <c r="I149" s="1" t="s">
        <v>379</v>
      </c>
      <c r="J149" s="1" t="s">
        <v>380</v>
      </c>
      <c r="K149" s="28">
        <v>44573.457777777781</v>
      </c>
      <c r="L149" s="28">
        <v>44574.494386574072</v>
      </c>
      <c r="M149" s="1" t="s">
        <v>50</v>
      </c>
      <c r="N149" s="26"/>
      <c r="O149" s="1"/>
      <c r="P149" s="51"/>
    </row>
    <row r="150" spans="1:16" ht="16.5" hidden="1" customHeight="1" x14ac:dyDescent="0.25">
      <c r="A150" s="47">
        <v>105656</v>
      </c>
      <c r="B150" s="1" t="s">
        <v>60</v>
      </c>
      <c r="C150" s="1" t="s">
        <v>51</v>
      </c>
      <c r="D150" s="1" t="s">
        <v>71</v>
      </c>
      <c r="E150" s="1" t="s">
        <v>44</v>
      </c>
      <c r="F150" s="1" t="s">
        <v>45</v>
      </c>
      <c r="G150" s="1" t="s">
        <v>46</v>
      </c>
      <c r="H150" s="1" t="s">
        <v>47</v>
      </c>
      <c r="I150" s="1" t="s">
        <v>381</v>
      </c>
      <c r="J150" s="1" t="s">
        <v>382</v>
      </c>
      <c r="K150" s="28">
        <v>44573.46402777778</v>
      </c>
      <c r="L150" s="28">
        <v>44574.495370370372</v>
      </c>
      <c r="M150" s="1" t="s">
        <v>50</v>
      </c>
      <c r="N150" s="26"/>
      <c r="O150" s="1"/>
      <c r="P150" s="51"/>
    </row>
    <row r="151" spans="1:16" ht="16.5" hidden="1" customHeight="1" x14ac:dyDescent="0.25">
      <c r="A151" s="47">
        <v>105657</v>
      </c>
      <c r="B151" s="1" t="s">
        <v>41</v>
      </c>
      <c r="C151" s="1" t="s">
        <v>123</v>
      </c>
      <c r="D151" s="1" t="s">
        <v>71</v>
      </c>
      <c r="E151" s="1" t="s">
        <v>44</v>
      </c>
      <c r="F151" s="1" t="s">
        <v>53</v>
      </c>
      <c r="G151" s="1" t="s">
        <v>46</v>
      </c>
      <c r="H151" s="1" t="s">
        <v>54</v>
      </c>
      <c r="I151" s="1" t="s">
        <v>383</v>
      </c>
      <c r="J151" s="1" t="s">
        <v>384</v>
      </c>
      <c r="K151" s="28">
        <v>44573.476319444446</v>
      </c>
      <c r="L151" s="28">
        <v>44574.504571759258</v>
      </c>
      <c r="M151" s="1" t="s">
        <v>50</v>
      </c>
      <c r="N151" s="26"/>
      <c r="O151" s="1"/>
      <c r="P151" s="51"/>
    </row>
    <row r="152" spans="1:16" ht="16.5" hidden="1" customHeight="1" x14ac:dyDescent="0.25">
      <c r="A152" s="47">
        <v>105658</v>
      </c>
      <c r="B152" s="1" t="s">
        <v>41</v>
      </c>
      <c r="C152" s="1" t="s">
        <v>150</v>
      </c>
      <c r="D152" s="1" t="s">
        <v>81</v>
      </c>
      <c r="E152" s="1" t="s">
        <v>62</v>
      </c>
      <c r="F152" s="1" t="s">
        <v>45</v>
      </c>
      <c r="G152" s="1" t="s">
        <v>46</v>
      </c>
      <c r="H152" s="1" t="s">
        <v>47</v>
      </c>
      <c r="I152" s="1" t="s">
        <v>385</v>
      </c>
      <c r="J152" s="1" t="s">
        <v>386</v>
      </c>
      <c r="K152" s="28">
        <v>44573.500949074078</v>
      </c>
      <c r="L152" s="28">
        <v>44574.514340277776</v>
      </c>
      <c r="M152" s="1" t="s">
        <v>50</v>
      </c>
      <c r="N152" s="26"/>
      <c r="O152" s="1"/>
      <c r="P152" s="51"/>
    </row>
    <row r="153" spans="1:16" ht="16.5" hidden="1" customHeight="1" x14ac:dyDescent="0.25">
      <c r="A153" s="47">
        <v>105659</v>
      </c>
      <c r="B153" s="1" t="s">
        <v>41</v>
      </c>
      <c r="C153" s="1" t="s">
        <v>150</v>
      </c>
      <c r="D153" s="1" t="s">
        <v>81</v>
      </c>
      <c r="E153" s="1" t="s">
        <v>62</v>
      </c>
      <c r="F153" s="1" t="s">
        <v>45</v>
      </c>
      <c r="G153" s="1" t="s">
        <v>46</v>
      </c>
      <c r="H153" s="1" t="s">
        <v>47</v>
      </c>
      <c r="I153" s="1" t="s">
        <v>385</v>
      </c>
      <c r="J153" s="1" t="s">
        <v>387</v>
      </c>
      <c r="K153" s="28">
        <v>44573.50099537037</v>
      </c>
      <c r="L153" s="28">
        <v>44574.513865740744</v>
      </c>
      <c r="M153" s="1" t="s">
        <v>50</v>
      </c>
      <c r="N153" s="26"/>
      <c r="O153" s="1"/>
      <c r="P153" s="51"/>
    </row>
    <row r="154" spans="1:16" ht="16.5" hidden="1" customHeight="1" x14ac:dyDescent="0.25">
      <c r="A154" s="47">
        <v>105660</v>
      </c>
      <c r="B154" s="1" t="s">
        <v>57</v>
      </c>
      <c r="C154" s="1" t="s">
        <v>388</v>
      </c>
      <c r="D154" s="1" t="s">
        <v>43</v>
      </c>
      <c r="E154" s="1" t="s">
        <v>44</v>
      </c>
      <c r="F154" s="1" t="s">
        <v>67</v>
      </c>
      <c r="G154" s="1" t="s">
        <v>68</v>
      </c>
      <c r="H154" s="1" t="s">
        <v>47</v>
      </c>
      <c r="I154" s="1" t="s">
        <v>389</v>
      </c>
      <c r="J154" s="1" t="s">
        <v>390</v>
      </c>
      <c r="K154" s="28">
        <v>44573.516469907408</v>
      </c>
      <c r="L154" s="28">
        <v>44574.662083333336</v>
      </c>
      <c r="M154" s="1" t="s">
        <v>50</v>
      </c>
      <c r="N154" s="26"/>
      <c r="O154" s="1"/>
      <c r="P154" s="51"/>
    </row>
    <row r="155" spans="1:16" ht="16.5" hidden="1" customHeight="1" x14ac:dyDescent="0.25">
      <c r="A155" s="47">
        <v>105661</v>
      </c>
      <c r="B155" s="1" t="s">
        <v>60</v>
      </c>
      <c r="C155" s="1" t="s">
        <v>99</v>
      </c>
      <c r="D155" s="1" t="s">
        <v>71</v>
      </c>
      <c r="E155" s="1" t="s">
        <v>44</v>
      </c>
      <c r="F155" s="1" t="s">
        <v>53</v>
      </c>
      <c r="G155" s="1" t="s">
        <v>85</v>
      </c>
      <c r="H155" s="1" t="s">
        <v>47</v>
      </c>
      <c r="I155" s="1" t="s">
        <v>391</v>
      </c>
      <c r="J155" s="1" t="s">
        <v>392</v>
      </c>
      <c r="K155" s="28">
        <v>44573.646550925929</v>
      </c>
      <c r="L155" s="28">
        <v>44574.51321759259</v>
      </c>
      <c r="M155" s="1" t="s">
        <v>50</v>
      </c>
      <c r="N155" s="26"/>
      <c r="O155" s="1"/>
      <c r="P155" s="51"/>
    </row>
    <row r="156" spans="1:16" ht="16.5" hidden="1" customHeight="1" x14ac:dyDescent="0.25">
      <c r="A156" s="47">
        <v>105662</v>
      </c>
      <c r="B156" s="1" t="s">
        <v>41</v>
      </c>
      <c r="C156" s="1" t="s">
        <v>42</v>
      </c>
      <c r="D156" s="1" t="s">
        <v>71</v>
      </c>
      <c r="E156" s="1" t="s">
        <v>44</v>
      </c>
      <c r="F156" s="1" t="s">
        <v>45</v>
      </c>
      <c r="G156" s="1" t="s">
        <v>46</v>
      </c>
      <c r="H156" s="1" t="s">
        <v>47</v>
      </c>
      <c r="I156" s="1" t="s">
        <v>393</v>
      </c>
      <c r="J156" s="1" t="s">
        <v>394</v>
      </c>
      <c r="K156" s="28">
        <v>44573.661261574074</v>
      </c>
      <c r="L156" s="28">
        <v>44574.512407407405</v>
      </c>
      <c r="M156" s="1" t="s">
        <v>50</v>
      </c>
      <c r="N156" s="26"/>
      <c r="O156" s="1"/>
      <c r="P156" s="51"/>
    </row>
    <row r="157" spans="1:16" ht="16.5" hidden="1" customHeight="1" x14ac:dyDescent="0.25">
      <c r="A157" s="47">
        <v>105663</v>
      </c>
      <c r="B157" s="1" t="s">
        <v>41</v>
      </c>
      <c r="C157" s="1" t="s">
        <v>150</v>
      </c>
      <c r="D157" s="1" t="s">
        <v>71</v>
      </c>
      <c r="E157" s="1" t="s">
        <v>44</v>
      </c>
      <c r="F157" s="1" t="s">
        <v>45</v>
      </c>
      <c r="G157" s="1" t="s">
        <v>46</v>
      </c>
      <c r="H157" s="1" t="s">
        <v>54</v>
      </c>
      <c r="I157" s="1" t="s">
        <v>395</v>
      </c>
      <c r="J157" s="1" t="s">
        <v>396</v>
      </c>
      <c r="K157" s="28">
        <v>44573.665706018517</v>
      </c>
      <c r="L157" s="28">
        <v>44574.511099537034</v>
      </c>
      <c r="M157" s="1" t="s">
        <v>50</v>
      </c>
      <c r="N157" s="26"/>
      <c r="O157" s="1"/>
      <c r="P157" s="51"/>
    </row>
    <row r="158" spans="1:16" ht="16.5" hidden="1" customHeight="1" x14ac:dyDescent="0.25">
      <c r="A158" s="47">
        <v>105664</v>
      </c>
      <c r="B158" s="1" t="s">
        <v>60</v>
      </c>
      <c r="C158" s="1" t="s">
        <v>126</v>
      </c>
      <c r="D158" s="1" t="s">
        <v>52</v>
      </c>
      <c r="E158" s="1" t="s">
        <v>44</v>
      </c>
      <c r="F158" s="1" t="s">
        <v>53</v>
      </c>
      <c r="G158" s="1" t="s">
        <v>46</v>
      </c>
      <c r="H158" s="1" t="s">
        <v>54</v>
      </c>
      <c r="I158" s="1" t="s">
        <v>397</v>
      </c>
      <c r="J158" s="1" t="s">
        <v>398</v>
      </c>
      <c r="K158" s="28">
        <v>44573.703182870369</v>
      </c>
      <c r="L158" s="28">
        <v>44574.510243055556</v>
      </c>
      <c r="M158" s="1" t="s">
        <v>50</v>
      </c>
      <c r="N158" s="26"/>
      <c r="O158" s="1"/>
      <c r="P158" s="51"/>
    </row>
    <row r="159" spans="1:16" ht="16.5" hidden="1" customHeight="1" x14ac:dyDescent="0.25">
      <c r="A159" s="47">
        <v>105665</v>
      </c>
      <c r="B159" s="1" t="s">
        <v>41</v>
      </c>
      <c r="C159" s="1" t="s">
        <v>114</v>
      </c>
      <c r="D159" s="1" t="s">
        <v>81</v>
      </c>
      <c r="E159" s="1" t="s">
        <v>44</v>
      </c>
      <c r="F159" s="1" t="s">
        <v>45</v>
      </c>
      <c r="G159" s="1" t="s">
        <v>46</v>
      </c>
      <c r="H159" s="1" t="s">
        <v>54</v>
      </c>
      <c r="I159" s="1" t="s">
        <v>399</v>
      </c>
      <c r="J159" s="1" t="s">
        <v>400</v>
      </c>
      <c r="K159" s="28">
        <v>44573.710300925923</v>
      </c>
      <c r="L159" s="28">
        <v>44574.509606481479</v>
      </c>
      <c r="M159" s="1" t="s">
        <v>50</v>
      </c>
      <c r="N159" s="26"/>
      <c r="O159" s="1"/>
      <c r="P159" s="51"/>
    </row>
    <row r="160" spans="1:16" ht="16.5" hidden="1" customHeight="1" x14ac:dyDescent="0.25">
      <c r="A160" s="47">
        <v>105666</v>
      </c>
      <c r="B160" s="1" t="s">
        <v>57</v>
      </c>
      <c r="C160" s="1" t="s">
        <v>51</v>
      </c>
      <c r="D160" s="1" t="s">
        <v>52</v>
      </c>
      <c r="E160" s="1" t="s">
        <v>44</v>
      </c>
      <c r="F160" s="1" t="s">
        <v>67</v>
      </c>
      <c r="G160" s="1" t="s">
        <v>401</v>
      </c>
      <c r="H160" s="1" t="s">
        <v>47</v>
      </c>
      <c r="I160" s="1" t="s">
        <v>402</v>
      </c>
      <c r="J160" s="1" t="s">
        <v>403</v>
      </c>
      <c r="K160" s="28">
        <v>44573.727141203701</v>
      </c>
      <c r="L160" s="28">
        <v>44575.468784722223</v>
      </c>
      <c r="M160" s="1" t="s">
        <v>50</v>
      </c>
      <c r="N160" s="26" t="s">
        <v>404</v>
      </c>
      <c r="O160" s="1"/>
      <c r="P160" s="51"/>
    </row>
    <row r="161" spans="1:16" ht="16.5" hidden="1" customHeight="1" x14ac:dyDescent="0.25">
      <c r="A161" s="47">
        <v>105667</v>
      </c>
      <c r="B161" s="1" t="s">
        <v>41</v>
      </c>
      <c r="C161" s="1" t="s">
        <v>114</v>
      </c>
      <c r="D161" s="1" t="s">
        <v>127</v>
      </c>
      <c r="E161" s="1" t="s">
        <v>44</v>
      </c>
      <c r="F161" s="1" t="s">
        <v>45</v>
      </c>
      <c r="G161" s="1" t="s">
        <v>46</v>
      </c>
      <c r="H161" s="1" t="s">
        <v>54</v>
      </c>
      <c r="I161" s="1" t="s">
        <v>405</v>
      </c>
      <c r="J161" s="1" t="s">
        <v>406</v>
      </c>
      <c r="K161" s="28">
        <v>44573.7341087963</v>
      </c>
      <c r="L161" s="28">
        <v>44574.508668981478</v>
      </c>
      <c r="M161" s="1" t="s">
        <v>50</v>
      </c>
      <c r="N161" s="26"/>
      <c r="O161" s="1"/>
      <c r="P161" s="51"/>
    </row>
    <row r="162" spans="1:16" ht="16.5" hidden="1" customHeight="1" x14ac:dyDescent="0.25">
      <c r="A162" s="47">
        <v>105668</v>
      </c>
      <c r="B162" s="1" t="s">
        <v>60</v>
      </c>
      <c r="C162" s="1" t="s">
        <v>42</v>
      </c>
      <c r="D162" s="1" t="s">
        <v>43</v>
      </c>
      <c r="E162" s="1" t="s">
        <v>44</v>
      </c>
      <c r="F162" s="1" t="s">
        <v>45</v>
      </c>
      <c r="G162" s="1" t="s">
        <v>46</v>
      </c>
      <c r="H162" s="1" t="s">
        <v>54</v>
      </c>
      <c r="I162" s="1" t="s">
        <v>407</v>
      </c>
      <c r="J162" s="1" t="s">
        <v>408</v>
      </c>
      <c r="K162" s="28">
        <v>44574.400925925926</v>
      </c>
      <c r="L162" s="28">
        <v>44574.50403935185</v>
      </c>
      <c r="M162" s="1" t="s">
        <v>50</v>
      </c>
      <c r="N162" s="26"/>
      <c r="O162" s="1"/>
      <c r="P162" s="51"/>
    </row>
    <row r="163" spans="1:16" ht="16.5" hidden="1" customHeight="1" x14ac:dyDescent="0.25">
      <c r="A163" s="47">
        <v>105669</v>
      </c>
      <c r="B163" s="1" t="s">
        <v>41</v>
      </c>
      <c r="C163" s="1" t="s">
        <v>150</v>
      </c>
      <c r="D163" s="1" t="s">
        <v>127</v>
      </c>
      <c r="E163" s="1" t="s">
        <v>84</v>
      </c>
      <c r="F163" s="1" t="s">
        <v>45</v>
      </c>
      <c r="G163" s="1" t="s">
        <v>46</v>
      </c>
      <c r="H163" s="1" t="s">
        <v>47</v>
      </c>
      <c r="I163" s="1" t="s">
        <v>409</v>
      </c>
      <c r="J163" s="1" t="s">
        <v>410</v>
      </c>
      <c r="K163" s="28">
        <v>44574.404386574075</v>
      </c>
      <c r="L163" s="28">
        <v>44574.502928240741</v>
      </c>
      <c r="M163" s="1" t="s">
        <v>50</v>
      </c>
      <c r="N163" s="26"/>
      <c r="O163" s="1"/>
      <c r="P163" s="51"/>
    </row>
    <row r="164" spans="1:16" ht="16.5" hidden="1" customHeight="1" x14ac:dyDescent="0.25">
      <c r="A164" s="47">
        <v>105670</v>
      </c>
      <c r="B164" s="1" t="s">
        <v>60</v>
      </c>
      <c r="C164" s="1" t="s">
        <v>42</v>
      </c>
      <c r="D164" s="1" t="s">
        <v>71</v>
      </c>
      <c r="E164" s="1" t="s">
        <v>102</v>
      </c>
      <c r="F164" s="1" t="s">
        <v>45</v>
      </c>
      <c r="G164" s="1" t="s">
        <v>46</v>
      </c>
      <c r="H164" s="1" t="s">
        <v>54</v>
      </c>
      <c r="I164" s="1" t="s">
        <v>411</v>
      </c>
      <c r="J164" s="1" t="s">
        <v>412</v>
      </c>
      <c r="K164" s="28">
        <v>44574.418252314812</v>
      </c>
      <c r="L164" s="28">
        <v>44574.50209490741</v>
      </c>
      <c r="M164" s="1" t="s">
        <v>50</v>
      </c>
      <c r="N164" s="26"/>
      <c r="O164" s="1"/>
      <c r="P164" s="51"/>
    </row>
    <row r="165" spans="1:16" ht="16.5" hidden="1" customHeight="1" x14ac:dyDescent="0.25">
      <c r="A165" s="47">
        <v>105671</v>
      </c>
      <c r="B165" s="1" t="s">
        <v>41</v>
      </c>
      <c r="C165" s="1" t="s">
        <v>51</v>
      </c>
      <c r="D165" s="1" t="s">
        <v>52</v>
      </c>
      <c r="E165" s="1" t="s">
        <v>44</v>
      </c>
      <c r="F165" s="1" t="s">
        <v>45</v>
      </c>
      <c r="G165" s="1" t="s">
        <v>46</v>
      </c>
      <c r="H165" s="1" t="s">
        <v>47</v>
      </c>
      <c r="I165" s="1" t="s">
        <v>413</v>
      </c>
      <c r="J165" s="1" t="s">
        <v>414</v>
      </c>
      <c r="K165" s="28">
        <v>44574.427222222221</v>
      </c>
      <c r="L165" s="28">
        <v>44575.469340277778</v>
      </c>
      <c r="M165" s="1" t="s">
        <v>50</v>
      </c>
      <c r="N165" s="26"/>
      <c r="O165" s="1"/>
      <c r="P165" s="51"/>
    </row>
    <row r="166" spans="1:16" ht="16.5" hidden="1" customHeight="1" x14ac:dyDescent="0.25">
      <c r="A166" s="47">
        <v>105672</v>
      </c>
      <c r="B166" s="1" t="s">
        <v>57</v>
      </c>
      <c r="C166" s="1" t="s">
        <v>51</v>
      </c>
      <c r="D166" s="1" t="s">
        <v>52</v>
      </c>
      <c r="E166" s="1" t="s">
        <v>44</v>
      </c>
      <c r="F166" s="1" t="s">
        <v>53</v>
      </c>
      <c r="G166" s="1" t="s">
        <v>46</v>
      </c>
      <c r="H166" s="1" t="s">
        <v>54</v>
      </c>
      <c r="I166" s="1" t="s">
        <v>415</v>
      </c>
      <c r="J166" s="1" t="s">
        <v>416</v>
      </c>
      <c r="K166" s="28">
        <v>44574.459131944444</v>
      </c>
      <c r="L166" s="28">
        <v>44574.501516203702</v>
      </c>
      <c r="M166" s="1" t="s">
        <v>50</v>
      </c>
      <c r="N166" s="26"/>
      <c r="O166" s="1"/>
      <c r="P166" s="51"/>
    </row>
    <row r="167" spans="1:16" ht="16.5" hidden="1" customHeight="1" x14ac:dyDescent="0.25">
      <c r="A167" s="47">
        <v>105673</v>
      </c>
      <c r="B167" s="1" t="s">
        <v>358</v>
      </c>
      <c r="C167" s="1" t="s">
        <v>51</v>
      </c>
      <c r="D167" s="1" t="s">
        <v>127</v>
      </c>
      <c r="E167" s="1" t="s">
        <v>241</v>
      </c>
      <c r="F167" s="1" t="s">
        <v>53</v>
      </c>
      <c r="G167" s="1" t="s">
        <v>46</v>
      </c>
      <c r="H167" s="1" t="s">
        <v>47</v>
      </c>
      <c r="I167" s="1" t="s">
        <v>417</v>
      </c>
      <c r="J167" s="1" t="s">
        <v>418</v>
      </c>
      <c r="K167" s="28">
        <v>44574.466666666667</v>
      </c>
      <c r="L167" s="28">
        <v>44574.495925925927</v>
      </c>
      <c r="M167" s="1" t="s">
        <v>50</v>
      </c>
      <c r="N167" s="26"/>
      <c r="O167" s="1"/>
      <c r="P167" s="51"/>
    </row>
    <row r="168" spans="1:16" ht="16.5" hidden="1" customHeight="1" x14ac:dyDescent="0.25">
      <c r="A168" s="47">
        <v>105674</v>
      </c>
      <c r="B168" s="1" t="s">
        <v>60</v>
      </c>
      <c r="C168" s="1" t="s">
        <v>51</v>
      </c>
      <c r="D168" s="1" t="s">
        <v>71</v>
      </c>
      <c r="E168" s="1" t="s">
        <v>62</v>
      </c>
      <c r="F168" s="1" t="s">
        <v>53</v>
      </c>
      <c r="G168" s="1" t="s">
        <v>85</v>
      </c>
      <c r="H168" s="1" t="s">
        <v>54</v>
      </c>
      <c r="I168" s="1" t="s">
        <v>419</v>
      </c>
      <c r="J168" s="1" t="s">
        <v>420</v>
      </c>
      <c r="K168" s="28">
        <v>44574.484803240739</v>
      </c>
      <c r="L168" s="28">
        <v>44575.470023148147</v>
      </c>
      <c r="M168" s="1" t="s">
        <v>50</v>
      </c>
      <c r="N168" s="26"/>
      <c r="O168" s="1"/>
      <c r="P168" s="51"/>
    </row>
    <row r="169" spans="1:16" ht="16.5" hidden="1" customHeight="1" x14ac:dyDescent="0.25">
      <c r="A169" s="47">
        <v>105675</v>
      </c>
      <c r="B169" s="1" t="s">
        <v>60</v>
      </c>
      <c r="C169" s="1" t="s">
        <v>51</v>
      </c>
      <c r="D169" s="1" t="s">
        <v>71</v>
      </c>
      <c r="E169" s="1" t="s">
        <v>44</v>
      </c>
      <c r="F169" s="1" t="s">
        <v>53</v>
      </c>
      <c r="G169" s="1" t="s">
        <v>46</v>
      </c>
      <c r="H169" s="1" t="s">
        <v>54</v>
      </c>
      <c r="I169" s="1" t="s">
        <v>421</v>
      </c>
      <c r="J169" s="1" t="s">
        <v>422</v>
      </c>
      <c r="K169" s="28">
        <v>44574.507870370369</v>
      </c>
      <c r="L169" s="28">
        <v>44574.66333333333</v>
      </c>
      <c r="M169" s="1" t="s">
        <v>50</v>
      </c>
      <c r="N169" s="26"/>
      <c r="O169" s="1"/>
      <c r="P169" s="51"/>
    </row>
    <row r="170" spans="1:16" ht="16.5" hidden="1" customHeight="1" x14ac:dyDescent="0.25">
      <c r="A170" s="47">
        <v>105676</v>
      </c>
      <c r="B170" s="1" t="s">
        <v>41</v>
      </c>
      <c r="C170" s="1" t="s">
        <v>80</v>
      </c>
      <c r="D170" s="1" t="s">
        <v>81</v>
      </c>
      <c r="E170" s="1" t="s">
        <v>44</v>
      </c>
      <c r="F170" s="1" t="s">
        <v>45</v>
      </c>
      <c r="G170" s="1" t="s">
        <v>46</v>
      </c>
      <c r="H170" s="1" t="s">
        <v>47</v>
      </c>
      <c r="I170" s="1" t="s">
        <v>423</v>
      </c>
      <c r="J170" s="1" t="s">
        <v>424</v>
      </c>
      <c r="K170" s="28">
        <v>44574.513356481482</v>
      </c>
      <c r="L170" s="28">
        <v>44575.471053240741</v>
      </c>
      <c r="M170" s="1" t="s">
        <v>50</v>
      </c>
      <c r="N170" s="26"/>
      <c r="O170" s="1"/>
      <c r="P170" s="51"/>
    </row>
    <row r="171" spans="1:16" ht="16.5" hidden="1" customHeight="1" x14ac:dyDescent="0.25">
      <c r="A171" s="47">
        <v>105677</v>
      </c>
      <c r="B171" s="1" t="s">
        <v>41</v>
      </c>
      <c r="C171" s="1" t="s">
        <v>51</v>
      </c>
      <c r="D171" s="1" t="s">
        <v>81</v>
      </c>
      <c r="E171" s="1" t="s">
        <v>66</v>
      </c>
      <c r="F171" s="1" t="s">
        <v>53</v>
      </c>
      <c r="G171" s="1" t="s">
        <v>46</v>
      </c>
      <c r="H171" s="1" t="s">
        <v>54</v>
      </c>
      <c r="I171" s="1" t="s">
        <v>425</v>
      </c>
      <c r="J171" s="1" t="s">
        <v>426</v>
      </c>
      <c r="K171" s="28">
        <v>44574.527777777781</v>
      </c>
      <c r="L171" s="28">
        <v>44574.617546296293</v>
      </c>
      <c r="M171" s="1" t="s">
        <v>50</v>
      </c>
      <c r="N171" s="26"/>
      <c r="O171" s="1"/>
      <c r="P171" s="51"/>
    </row>
    <row r="172" spans="1:16" ht="16.5" hidden="1" customHeight="1" x14ac:dyDescent="0.25">
      <c r="A172" s="47">
        <v>105678</v>
      </c>
      <c r="B172" s="1" t="s">
        <v>41</v>
      </c>
      <c r="C172" s="1" t="s">
        <v>51</v>
      </c>
      <c r="D172" s="1" t="s">
        <v>81</v>
      </c>
      <c r="E172" s="1" t="s">
        <v>66</v>
      </c>
      <c r="F172" s="1" t="s">
        <v>53</v>
      </c>
      <c r="G172" s="1" t="s">
        <v>401</v>
      </c>
      <c r="H172" s="1" t="s">
        <v>54</v>
      </c>
      <c r="I172" s="1" t="s">
        <v>427</v>
      </c>
      <c r="J172" s="1" t="s">
        <v>428</v>
      </c>
      <c r="K172" s="28">
        <v>44574.542986111112</v>
      </c>
      <c r="L172" s="28">
        <v>44578.505833333336</v>
      </c>
      <c r="M172" s="1" t="s">
        <v>50</v>
      </c>
      <c r="N172" s="26" t="s">
        <v>429</v>
      </c>
      <c r="O172" s="1"/>
      <c r="P172" s="51"/>
    </row>
    <row r="173" spans="1:16" ht="16.5" hidden="1" customHeight="1" x14ac:dyDescent="0.25">
      <c r="A173" s="47">
        <v>105679</v>
      </c>
      <c r="B173" s="1" t="s">
        <v>60</v>
      </c>
      <c r="C173" s="1" t="s">
        <v>51</v>
      </c>
      <c r="D173" s="1" t="s">
        <v>71</v>
      </c>
      <c r="E173" s="1" t="s">
        <v>102</v>
      </c>
      <c r="F173" s="1" t="s">
        <v>53</v>
      </c>
      <c r="G173" s="1" t="s">
        <v>46</v>
      </c>
      <c r="H173" s="1" t="s">
        <v>54</v>
      </c>
      <c r="I173" s="1" t="s">
        <v>430</v>
      </c>
      <c r="J173" s="1" t="s">
        <v>431</v>
      </c>
      <c r="K173" s="28">
        <v>44574.581759259258</v>
      </c>
      <c r="L173" s="28">
        <v>44574.615879629629</v>
      </c>
      <c r="M173" s="1" t="s">
        <v>50</v>
      </c>
      <c r="N173" s="26"/>
      <c r="O173" s="1"/>
      <c r="P173" s="51"/>
    </row>
    <row r="174" spans="1:16" ht="16.5" hidden="1" customHeight="1" x14ac:dyDescent="0.25">
      <c r="A174" s="47">
        <v>105680</v>
      </c>
      <c r="B174" s="1" t="s">
        <v>41</v>
      </c>
      <c r="C174" s="1" t="s">
        <v>51</v>
      </c>
      <c r="D174" s="1" t="s">
        <v>81</v>
      </c>
      <c r="E174" s="1" t="s">
        <v>44</v>
      </c>
      <c r="F174" s="1" t="s">
        <v>53</v>
      </c>
      <c r="G174" s="1" t="s">
        <v>46</v>
      </c>
      <c r="H174" s="1" t="s">
        <v>54</v>
      </c>
      <c r="I174" s="1" t="s">
        <v>432</v>
      </c>
      <c r="J174" s="1" t="s">
        <v>433</v>
      </c>
      <c r="K174" s="28">
        <v>44574.594085648147</v>
      </c>
      <c r="L174" s="28">
        <v>44575.472245370373</v>
      </c>
      <c r="M174" s="1" t="s">
        <v>50</v>
      </c>
      <c r="N174" s="26"/>
      <c r="O174" s="1"/>
      <c r="P174" s="51"/>
    </row>
    <row r="175" spans="1:16" ht="16.5" hidden="1" customHeight="1" x14ac:dyDescent="0.25">
      <c r="A175" s="47">
        <v>105681</v>
      </c>
      <c r="B175" s="1" t="s">
        <v>60</v>
      </c>
      <c r="C175" s="1" t="s">
        <v>51</v>
      </c>
      <c r="D175" s="1" t="s">
        <v>43</v>
      </c>
      <c r="E175" s="1" t="s">
        <v>44</v>
      </c>
      <c r="F175" s="1" t="s">
        <v>45</v>
      </c>
      <c r="G175" s="1" t="s">
        <v>46</v>
      </c>
      <c r="H175" s="1" t="s">
        <v>47</v>
      </c>
      <c r="I175" s="1" t="s">
        <v>434</v>
      </c>
      <c r="J175" s="1" t="s">
        <v>435</v>
      </c>
      <c r="K175" s="28">
        <v>44574.623425925929</v>
      </c>
      <c r="L175" s="28">
        <v>44574.672476851854</v>
      </c>
      <c r="M175" s="1" t="s">
        <v>50</v>
      </c>
      <c r="N175" s="26"/>
      <c r="O175" s="1"/>
      <c r="P175" s="51"/>
    </row>
    <row r="176" spans="1:16" ht="16.5" hidden="1" customHeight="1" x14ac:dyDescent="0.25">
      <c r="A176" s="47">
        <v>105682</v>
      </c>
      <c r="B176" s="1" t="s">
        <v>57</v>
      </c>
      <c r="C176" s="1" t="s">
        <v>51</v>
      </c>
      <c r="D176" s="1" t="s">
        <v>43</v>
      </c>
      <c r="E176" s="1" t="s">
        <v>44</v>
      </c>
      <c r="F176" s="1" t="s">
        <v>53</v>
      </c>
      <c r="G176" s="1" t="s">
        <v>46</v>
      </c>
      <c r="H176" s="1" t="s">
        <v>54</v>
      </c>
      <c r="I176" s="1" t="s">
        <v>436</v>
      </c>
      <c r="J176" s="1" t="s">
        <v>437</v>
      </c>
      <c r="K176" s="28">
        <v>44574.633564814816</v>
      </c>
      <c r="L176" s="28">
        <v>44574.66615740741</v>
      </c>
      <c r="M176" s="1" t="s">
        <v>50</v>
      </c>
      <c r="N176" s="26"/>
      <c r="O176" s="1"/>
      <c r="P176" s="51"/>
    </row>
    <row r="177" spans="1:16" ht="16.5" hidden="1" customHeight="1" x14ac:dyDescent="0.25">
      <c r="A177" s="47">
        <v>105683</v>
      </c>
      <c r="B177" s="1" t="s">
        <v>41</v>
      </c>
      <c r="C177" s="1" t="s">
        <v>114</v>
      </c>
      <c r="D177" s="1" t="s">
        <v>52</v>
      </c>
      <c r="E177" s="1" t="s">
        <v>44</v>
      </c>
      <c r="F177" s="1" t="s">
        <v>45</v>
      </c>
      <c r="G177" s="1" t="s">
        <v>46</v>
      </c>
      <c r="H177" s="1" t="s">
        <v>54</v>
      </c>
      <c r="I177" s="1" t="s">
        <v>438</v>
      </c>
      <c r="J177" s="1" t="s">
        <v>439</v>
      </c>
      <c r="K177" s="28">
        <v>44574.660902777781</v>
      </c>
      <c r="L177" s="28">
        <v>44574.673854166664</v>
      </c>
      <c r="M177" s="1" t="s">
        <v>50</v>
      </c>
      <c r="N177" s="26"/>
      <c r="O177" s="1"/>
      <c r="P177" s="51"/>
    </row>
    <row r="178" spans="1:16" ht="16.5" hidden="1" customHeight="1" x14ac:dyDescent="0.25">
      <c r="A178" s="47">
        <v>105684</v>
      </c>
      <c r="B178" s="1" t="s">
        <v>252</v>
      </c>
      <c r="C178" s="1" t="s">
        <v>51</v>
      </c>
      <c r="D178" s="1" t="s">
        <v>43</v>
      </c>
      <c r="E178" s="1" t="s">
        <v>440</v>
      </c>
      <c r="F178" s="1" t="s">
        <v>67</v>
      </c>
      <c r="G178" s="1" t="s">
        <v>401</v>
      </c>
      <c r="H178" s="1" t="s">
        <v>47</v>
      </c>
      <c r="I178" s="1" t="s">
        <v>441</v>
      </c>
      <c r="J178" s="1" t="s">
        <v>442</v>
      </c>
      <c r="K178" s="28">
        <v>44574.858946759261</v>
      </c>
      <c r="L178" s="28">
        <v>44581.647094907406</v>
      </c>
      <c r="M178" s="1" t="s">
        <v>50</v>
      </c>
      <c r="N178" s="26" t="s">
        <v>443</v>
      </c>
      <c r="O178" s="1"/>
      <c r="P178" s="51"/>
    </row>
    <row r="179" spans="1:16" ht="16.5" hidden="1" customHeight="1" x14ac:dyDescent="0.25">
      <c r="A179" s="47">
        <v>105685</v>
      </c>
      <c r="B179" s="1" t="s">
        <v>41</v>
      </c>
      <c r="C179" s="1" t="s">
        <v>51</v>
      </c>
      <c r="D179" s="1" t="s">
        <v>61</v>
      </c>
      <c r="E179" s="1" t="s">
        <v>62</v>
      </c>
      <c r="F179" s="1" t="s">
        <v>67</v>
      </c>
      <c r="G179" s="1" t="s">
        <v>46</v>
      </c>
      <c r="H179" s="1" t="s">
        <v>47</v>
      </c>
      <c r="I179" s="1" t="s">
        <v>444</v>
      </c>
      <c r="J179" s="1" t="s">
        <v>445</v>
      </c>
      <c r="K179" s="28">
        <v>44574.967442129629</v>
      </c>
      <c r="L179" s="28">
        <v>44575.472974537035</v>
      </c>
      <c r="M179" s="1" t="s">
        <v>50</v>
      </c>
      <c r="N179" s="26"/>
      <c r="O179" s="1"/>
      <c r="P179" s="51"/>
    </row>
    <row r="180" spans="1:16" ht="16.5" hidden="1" customHeight="1" x14ac:dyDescent="0.25">
      <c r="A180" s="47">
        <v>105686</v>
      </c>
      <c r="B180" s="1" t="s">
        <v>74</v>
      </c>
      <c r="C180" s="1" t="s">
        <v>123</v>
      </c>
      <c r="D180" s="1" t="s">
        <v>151</v>
      </c>
      <c r="E180" s="1" t="s">
        <v>62</v>
      </c>
      <c r="F180" s="1" t="s">
        <v>67</v>
      </c>
      <c r="G180" s="1" t="s">
        <v>46</v>
      </c>
      <c r="H180" s="1" t="s">
        <v>163</v>
      </c>
      <c r="I180" s="1" t="s">
        <v>446</v>
      </c>
      <c r="J180" s="1" t="s">
        <v>447</v>
      </c>
      <c r="K180" s="28">
        <v>44575.415949074071</v>
      </c>
      <c r="L180" s="28">
        <v>44578.661597222221</v>
      </c>
      <c r="M180" s="1" t="s">
        <v>50</v>
      </c>
      <c r="N180" s="26"/>
      <c r="O180" s="1"/>
      <c r="P180" s="51"/>
    </row>
    <row r="181" spans="1:16" ht="16.5" hidden="1" customHeight="1" x14ac:dyDescent="0.25">
      <c r="A181" s="47">
        <v>105687</v>
      </c>
      <c r="B181" s="1" t="s">
        <v>41</v>
      </c>
      <c r="C181" s="1" t="s">
        <v>51</v>
      </c>
      <c r="D181" s="1" t="s">
        <v>61</v>
      </c>
      <c r="E181" s="1" t="s">
        <v>44</v>
      </c>
      <c r="F181" s="1" t="s">
        <v>45</v>
      </c>
      <c r="G181" s="1" t="s">
        <v>46</v>
      </c>
      <c r="H181" s="1" t="s">
        <v>47</v>
      </c>
      <c r="I181" s="1" t="s">
        <v>448</v>
      </c>
      <c r="J181" s="1" t="s">
        <v>449</v>
      </c>
      <c r="K181" s="28">
        <v>44575.420243055552</v>
      </c>
      <c r="L181" s="28">
        <v>44575.473796296297</v>
      </c>
      <c r="M181" s="1" t="s">
        <v>50</v>
      </c>
      <c r="N181" s="26"/>
      <c r="O181" s="1"/>
      <c r="P181" s="51"/>
    </row>
    <row r="182" spans="1:16" ht="16.5" hidden="1" customHeight="1" x14ac:dyDescent="0.25">
      <c r="A182" s="47">
        <v>105688</v>
      </c>
      <c r="B182" s="1" t="s">
        <v>41</v>
      </c>
      <c r="C182" s="1" t="s">
        <v>51</v>
      </c>
      <c r="D182" s="1" t="s">
        <v>81</v>
      </c>
      <c r="E182" s="1" t="s">
        <v>84</v>
      </c>
      <c r="F182" s="1" t="s">
        <v>53</v>
      </c>
      <c r="G182" s="1" t="s">
        <v>46</v>
      </c>
      <c r="H182" s="1" t="s">
        <v>54</v>
      </c>
      <c r="I182" s="1" t="s">
        <v>450</v>
      </c>
      <c r="J182" s="1" t="s">
        <v>451</v>
      </c>
      <c r="K182" s="28">
        <v>44575.446979166663</v>
      </c>
      <c r="L182" s="28">
        <v>44578.506307870368</v>
      </c>
      <c r="M182" s="1" t="s">
        <v>50</v>
      </c>
      <c r="N182" s="26"/>
      <c r="O182" s="1"/>
      <c r="P182" s="51"/>
    </row>
    <row r="183" spans="1:16" ht="16.5" hidden="1" customHeight="1" x14ac:dyDescent="0.25">
      <c r="A183" s="47">
        <v>105689</v>
      </c>
      <c r="B183" s="1" t="s">
        <v>60</v>
      </c>
      <c r="C183" s="1" t="s">
        <v>51</v>
      </c>
      <c r="D183" s="1" t="s">
        <v>61</v>
      </c>
      <c r="E183" s="1" t="s">
        <v>44</v>
      </c>
      <c r="F183" s="1" t="s">
        <v>53</v>
      </c>
      <c r="G183" s="1" t="s">
        <v>46</v>
      </c>
      <c r="H183" s="1" t="s">
        <v>47</v>
      </c>
      <c r="I183" s="1" t="s">
        <v>452</v>
      </c>
      <c r="J183" s="1" t="s">
        <v>453</v>
      </c>
      <c r="K183" s="28">
        <v>44575.460532407407</v>
      </c>
      <c r="L183" s="28">
        <v>44578.383518518516</v>
      </c>
      <c r="M183" s="1" t="s">
        <v>50</v>
      </c>
      <c r="N183" s="26"/>
      <c r="O183" s="1"/>
      <c r="P183" s="51"/>
    </row>
    <row r="184" spans="1:16" ht="16.5" hidden="1" customHeight="1" x14ac:dyDescent="0.25">
      <c r="A184" s="47">
        <v>105690</v>
      </c>
      <c r="B184" s="1" t="s">
        <v>57</v>
      </c>
      <c r="C184" s="1" t="s">
        <v>51</v>
      </c>
      <c r="D184" s="1" t="s">
        <v>61</v>
      </c>
      <c r="E184" s="1" t="s">
        <v>44</v>
      </c>
      <c r="F184" s="1" t="s">
        <v>53</v>
      </c>
      <c r="G184" s="1" t="s">
        <v>85</v>
      </c>
      <c r="H184" s="1" t="s">
        <v>54</v>
      </c>
      <c r="I184" s="1" t="s">
        <v>454</v>
      </c>
      <c r="J184" s="1" t="s">
        <v>455</v>
      </c>
      <c r="K184" s="28">
        <v>44575.46702546296</v>
      </c>
      <c r="L184" s="28">
        <v>44575.493333333332</v>
      </c>
      <c r="M184" s="1" t="s">
        <v>50</v>
      </c>
      <c r="N184" s="26"/>
      <c r="O184" s="1"/>
      <c r="P184" s="51"/>
    </row>
    <row r="185" spans="1:16" ht="16.5" hidden="1" customHeight="1" x14ac:dyDescent="0.25">
      <c r="A185" s="47">
        <v>105691</v>
      </c>
      <c r="B185" s="1" t="s">
        <v>41</v>
      </c>
      <c r="C185" s="1" t="s">
        <v>51</v>
      </c>
      <c r="D185" s="1" t="s">
        <v>43</v>
      </c>
      <c r="E185" s="1" t="s">
        <v>84</v>
      </c>
      <c r="F185" s="1" t="s">
        <v>45</v>
      </c>
      <c r="G185" s="1" t="s">
        <v>46</v>
      </c>
      <c r="H185" s="1" t="s">
        <v>54</v>
      </c>
      <c r="I185" s="1" t="s">
        <v>456</v>
      </c>
      <c r="J185" s="1" t="s">
        <v>457</v>
      </c>
      <c r="K185" s="28">
        <v>44575.468414351853</v>
      </c>
      <c r="L185" s="28">
        <v>44575.495682870373</v>
      </c>
      <c r="M185" s="1" t="s">
        <v>50</v>
      </c>
      <c r="N185" s="26"/>
      <c r="O185" s="1"/>
      <c r="P185" s="51"/>
    </row>
    <row r="186" spans="1:16" ht="16.5" hidden="1" customHeight="1" x14ac:dyDescent="0.25">
      <c r="A186" s="47">
        <v>105692</v>
      </c>
      <c r="B186" s="1" t="s">
        <v>57</v>
      </c>
      <c r="C186" s="1" t="s">
        <v>458</v>
      </c>
      <c r="D186" s="1" t="s">
        <v>43</v>
      </c>
      <c r="E186" s="1" t="s">
        <v>44</v>
      </c>
      <c r="F186" s="1" t="s">
        <v>45</v>
      </c>
      <c r="G186" s="1" t="s">
        <v>46</v>
      </c>
      <c r="H186" s="1" t="s">
        <v>54</v>
      </c>
      <c r="I186" s="1" t="s">
        <v>459</v>
      </c>
      <c r="J186" s="1" t="s">
        <v>460</v>
      </c>
      <c r="K186" s="28">
        <v>44575.499791666669</v>
      </c>
      <c r="L186" s="28">
        <v>44578.506909722222</v>
      </c>
      <c r="M186" s="1" t="s">
        <v>50</v>
      </c>
      <c r="N186" s="26"/>
      <c r="O186" s="1"/>
      <c r="P186" s="51"/>
    </row>
    <row r="187" spans="1:16" ht="16.5" hidden="1" customHeight="1" x14ac:dyDescent="0.25">
      <c r="A187" s="47">
        <v>105693</v>
      </c>
      <c r="B187" s="1" t="s">
        <v>41</v>
      </c>
      <c r="C187" s="1" t="s">
        <v>189</v>
      </c>
      <c r="D187" s="1" t="s">
        <v>61</v>
      </c>
      <c r="E187" s="1" t="s">
        <v>44</v>
      </c>
      <c r="F187" s="1" t="s">
        <v>45</v>
      </c>
      <c r="G187" s="1" t="s">
        <v>46</v>
      </c>
      <c r="H187" s="1" t="s">
        <v>54</v>
      </c>
      <c r="I187" s="1" t="s">
        <v>461</v>
      </c>
      <c r="J187" s="1" t="s">
        <v>462</v>
      </c>
      <c r="K187" s="28">
        <v>44575.51971064815</v>
      </c>
      <c r="L187" s="28">
        <v>44578.508043981485</v>
      </c>
      <c r="M187" s="1" t="s">
        <v>50</v>
      </c>
      <c r="N187" s="26"/>
      <c r="O187" s="1"/>
      <c r="P187" s="51"/>
    </row>
    <row r="188" spans="1:16" ht="16.5" hidden="1" customHeight="1" x14ac:dyDescent="0.25">
      <c r="A188" s="47">
        <v>105694</v>
      </c>
      <c r="B188" s="1" t="s">
        <v>60</v>
      </c>
      <c r="C188" s="1" t="s">
        <v>51</v>
      </c>
      <c r="D188" s="1" t="s">
        <v>52</v>
      </c>
      <c r="E188" s="1" t="s">
        <v>66</v>
      </c>
      <c r="F188" s="1" t="s">
        <v>45</v>
      </c>
      <c r="G188" s="1" t="s">
        <v>46</v>
      </c>
      <c r="H188" s="1" t="s">
        <v>54</v>
      </c>
      <c r="I188" s="1" t="s">
        <v>463</v>
      </c>
      <c r="J188" s="1" t="s">
        <v>464</v>
      </c>
      <c r="K188" s="28">
        <v>44575.526284722226</v>
      </c>
      <c r="L188" s="28">
        <v>44578.510150462964</v>
      </c>
      <c r="M188" s="1" t="s">
        <v>50</v>
      </c>
      <c r="N188" s="26"/>
      <c r="O188" s="1"/>
      <c r="P188" s="51"/>
    </row>
    <row r="189" spans="1:16" ht="16.5" hidden="1" customHeight="1" x14ac:dyDescent="0.25">
      <c r="A189" s="47">
        <v>105695</v>
      </c>
      <c r="B189" s="1" t="s">
        <v>41</v>
      </c>
      <c r="C189" s="1" t="s">
        <v>51</v>
      </c>
      <c r="D189" s="1" t="s">
        <v>61</v>
      </c>
      <c r="E189" s="1" t="s">
        <v>44</v>
      </c>
      <c r="F189" s="1" t="s">
        <v>45</v>
      </c>
      <c r="G189" s="1" t="s">
        <v>46</v>
      </c>
      <c r="H189" s="1" t="s">
        <v>54</v>
      </c>
      <c r="I189" s="1" t="s">
        <v>465</v>
      </c>
      <c r="J189" s="1" t="s">
        <v>466</v>
      </c>
      <c r="K189" s="28">
        <v>44575.526666666665</v>
      </c>
      <c r="L189" s="28">
        <v>44578.511643518519</v>
      </c>
      <c r="M189" s="1" t="s">
        <v>50</v>
      </c>
      <c r="N189" s="26"/>
      <c r="O189" s="1"/>
      <c r="P189" s="51"/>
    </row>
    <row r="190" spans="1:16" ht="16.5" hidden="1" customHeight="1" x14ac:dyDescent="0.25">
      <c r="A190" s="47">
        <v>105696</v>
      </c>
      <c r="B190" s="1" t="s">
        <v>41</v>
      </c>
      <c r="C190" s="1" t="s">
        <v>51</v>
      </c>
      <c r="D190" s="1" t="s">
        <v>81</v>
      </c>
      <c r="E190" s="1" t="s">
        <v>84</v>
      </c>
      <c r="F190" s="1" t="s">
        <v>53</v>
      </c>
      <c r="G190" s="1" t="s">
        <v>46</v>
      </c>
      <c r="H190" s="1" t="s">
        <v>54</v>
      </c>
      <c r="I190" s="1" t="s">
        <v>467</v>
      </c>
      <c r="J190" s="1" t="s">
        <v>468</v>
      </c>
      <c r="K190" s="28">
        <v>44575.530613425923</v>
      </c>
      <c r="L190" s="28">
        <v>44578.512719907405</v>
      </c>
      <c r="M190" s="1" t="s">
        <v>50</v>
      </c>
      <c r="N190" s="26"/>
      <c r="O190" s="1"/>
      <c r="P190" s="51"/>
    </row>
    <row r="191" spans="1:16" ht="16.5" hidden="1" customHeight="1" x14ac:dyDescent="0.25">
      <c r="A191" s="47">
        <v>105697</v>
      </c>
      <c r="B191" s="1" t="s">
        <v>60</v>
      </c>
      <c r="C191" s="1" t="s">
        <v>51</v>
      </c>
      <c r="D191" s="1" t="s">
        <v>61</v>
      </c>
      <c r="E191" s="1" t="s">
        <v>44</v>
      </c>
      <c r="F191" s="1" t="s">
        <v>45</v>
      </c>
      <c r="G191" s="1" t="s">
        <v>46</v>
      </c>
      <c r="H191" s="1" t="s">
        <v>54</v>
      </c>
      <c r="I191" s="1" t="s">
        <v>469</v>
      </c>
      <c r="J191" s="1" t="s">
        <v>470</v>
      </c>
      <c r="K191" s="28">
        <v>44575.583703703705</v>
      </c>
      <c r="L191" s="28">
        <v>44578.513391203705</v>
      </c>
      <c r="M191" s="1" t="s">
        <v>50</v>
      </c>
      <c r="N191" s="26"/>
      <c r="O191" s="1"/>
      <c r="P191" s="51"/>
    </row>
    <row r="192" spans="1:16" ht="16.5" hidden="1" customHeight="1" x14ac:dyDescent="0.25">
      <c r="A192" s="47">
        <v>105698</v>
      </c>
      <c r="B192" s="1" t="s">
        <v>57</v>
      </c>
      <c r="C192" s="1" t="s">
        <v>51</v>
      </c>
      <c r="D192" s="1" t="s">
        <v>71</v>
      </c>
      <c r="E192" s="1" t="s">
        <v>44</v>
      </c>
      <c r="F192" s="1" t="s">
        <v>53</v>
      </c>
      <c r="G192" s="1" t="s">
        <v>46</v>
      </c>
      <c r="H192" s="1" t="s">
        <v>54</v>
      </c>
      <c r="I192" s="1" t="s">
        <v>471</v>
      </c>
      <c r="J192" s="1" t="s">
        <v>472</v>
      </c>
      <c r="K192" s="28">
        <v>44575.59302083333</v>
      </c>
      <c r="L192" s="28">
        <v>44578.513888888891</v>
      </c>
      <c r="M192" s="1" t="s">
        <v>50</v>
      </c>
      <c r="N192" s="26"/>
      <c r="O192" s="1"/>
      <c r="P192" s="51"/>
    </row>
    <row r="193" spans="1:16" ht="16.5" hidden="1" customHeight="1" x14ac:dyDescent="0.25">
      <c r="A193" s="47">
        <v>105699</v>
      </c>
      <c r="B193" s="1" t="s">
        <v>60</v>
      </c>
      <c r="C193" s="1" t="s">
        <v>51</v>
      </c>
      <c r="D193" s="1" t="s">
        <v>43</v>
      </c>
      <c r="E193" s="1" t="s">
        <v>44</v>
      </c>
      <c r="F193" s="1" t="s">
        <v>53</v>
      </c>
      <c r="G193" s="1" t="s">
        <v>85</v>
      </c>
      <c r="H193" s="1" t="s">
        <v>47</v>
      </c>
      <c r="I193" s="1" t="s">
        <v>473</v>
      </c>
      <c r="J193" s="1" t="s">
        <v>474</v>
      </c>
      <c r="K193" s="28">
        <v>44575.601736111108</v>
      </c>
      <c r="L193" s="28">
        <v>44578.501886574071</v>
      </c>
      <c r="M193" s="1" t="s">
        <v>50</v>
      </c>
      <c r="N193" s="26"/>
      <c r="O193" s="1"/>
      <c r="P193" s="51"/>
    </row>
    <row r="194" spans="1:16" ht="16.5" hidden="1" customHeight="1" x14ac:dyDescent="0.25">
      <c r="A194" s="47">
        <v>105700</v>
      </c>
      <c r="B194" s="1" t="s">
        <v>41</v>
      </c>
      <c r="C194" s="1" t="s">
        <v>51</v>
      </c>
      <c r="D194" s="1" t="s">
        <v>71</v>
      </c>
      <c r="E194" s="1" t="s">
        <v>44</v>
      </c>
      <c r="F194" s="1" t="s">
        <v>45</v>
      </c>
      <c r="G194" s="1" t="s">
        <v>46</v>
      </c>
      <c r="H194" s="1" t="s">
        <v>54</v>
      </c>
      <c r="I194" s="1" t="s">
        <v>475</v>
      </c>
      <c r="J194" s="1" t="s">
        <v>476</v>
      </c>
      <c r="K194" s="28">
        <v>44575.604039351849</v>
      </c>
      <c r="L194" s="28">
        <v>44578.501493055555</v>
      </c>
      <c r="M194" s="1" t="s">
        <v>50</v>
      </c>
      <c r="N194" s="26"/>
      <c r="O194" s="1"/>
      <c r="P194" s="51"/>
    </row>
    <row r="195" spans="1:16" ht="16.5" hidden="1" customHeight="1" x14ac:dyDescent="0.25">
      <c r="A195" s="47">
        <v>105701</v>
      </c>
      <c r="B195" s="1" t="s">
        <v>60</v>
      </c>
      <c r="C195" s="1" t="s">
        <v>51</v>
      </c>
      <c r="D195" s="1" t="s">
        <v>43</v>
      </c>
      <c r="E195" s="1" t="s">
        <v>44</v>
      </c>
      <c r="F195" s="1" t="s">
        <v>45</v>
      </c>
      <c r="G195" s="1" t="s">
        <v>46</v>
      </c>
      <c r="H195" s="1" t="s">
        <v>54</v>
      </c>
      <c r="I195" s="1" t="s">
        <v>477</v>
      </c>
      <c r="J195" s="1" t="s">
        <v>197</v>
      </c>
      <c r="K195" s="28">
        <v>44575.608946759261</v>
      </c>
      <c r="L195" s="28">
        <v>44578.500960648147</v>
      </c>
      <c r="M195" s="1" t="s">
        <v>50</v>
      </c>
      <c r="N195" s="26"/>
      <c r="O195" s="1"/>
      <c r="P195" s="51"/>
    </row>
    <row r="196" spans="1:16" ht="16.5" hidden="1" customHeight="1" x14ac:dyDescent="0.25">
      <c r="A196" s="47">
        <v>105702</v>
      </c>
      <c r="B196" s="1" t="s">
        <v>57</v>
      </c>
      <c r="C196" s="1" t="s">
        <v>51</v>
      </c>
      <c r="D196" s="1" t="s">
        <v>43</v>
      </c>
      <c r="E196" s="1" t="s">
        <v>44</v>
      </c>
      <c r="F196" s="1" t="s">
        <v>45</v>
      </c>
      <c r="G196" s="1" t="s">
        <v>46</v>
      </c>
      <c r="H196" s="1" t="s">
        <v>47</v>
      </c>
      <c r="I196" s="1" t="s">
        <v>478</v>
      </c>
      <c r="J196" s="1" t="s">
        <v>479</v>
      </c>
      <c r="K196" s="28">
        <v>44575.618842592594</v>
      </c>
      <c r="L196" s="28">
        <v>44578.500254629631</v>
      </c>
      <c r="M196" s="1" t="s">
        <v>50</v>
      </c>
      <c r="N196" s="26"/>
      <c r="O196" s="1"/>
      <c r="P196" s="51"/>
    </row>
    <row r="197" spans="1:16" ht="16.5" hidden="1" customHeight="1" x14ac:dyDescent="0.25">
      <c r="A197" s="47">
        <v>105703</v>
      </c>
      <c r="B197" s="1" t="s">
        <v>60</v>
      </c>
      <c r="C197" s="1" t="s">
        <v>109</v>
      </c>
      <c r="D197" s="1" t="s">
        <v>61</v>
      </c>
      <c r="E197" s="1" t="s">
        <v>44</v>
      </c>
      <c r="F197" s="1" t="s">
        <v>45</v>
      </c>
      <c r="G197" s="1" t="s">
        <v>46</v>
      </c>
      <c r="H197" s="1" t="s">
        <v>47</v>
      </c>
      <c r="I197" s="1" t="s">
        <v>480</v>
      </c>
      <c r="J197" s="1" t="s">
        <v>481</v>
      </c>
      <c r="K197" s="28">
        <v>44575.645590277774</v>
      </c>
      <c r="L197" s="28">
        <v>44578.386377314811</v>
      </c>
      <c r="M197" s="1" t="s">
        <v>50</v>
      </c>
      <c r="N197" s="26"/>
      <c r="O197" s="1"/>
      <c r="P197" s="51"/>
    </row>
    <row r="198" spans="1:16" ht="16.5" hidden="1" customHeight="1" x14ac:dyDescent="0.25">
      <c r="A198" s="47">
        <v>105704</v>
      </c>
      <c r="B198" s="1" t="s">
        <v>60</v>
      </c>
      <c r="C198" s="1" t="s">
        <v>51</v>
      </c>
      <c r="D198" s="1" t="s">
        <v>43</v>
      </c>
      <c r="E198" s="1" t="s">
        <v>102</v>
      </c>
      <c r="F198" s="1" t="s">
        <v>53</v>
      </c>
      <c r="G198" s="1" t="s">
        <v>85</v>
      </c>
      <c r="H198" s="1" t="s">
        <v>47</v>
      </c>
      <c r="I198" s="1" t="s">
        <v>482</v>
      </c>
      <c r="J198" s="1" t="s">
        <v>483</v>
      </c>
      <c r="K198" s="28">
        <v>44575.649953703702</v>
      </c>
      <c r="L198" s="28">
        <v>44578.499050925922</v>
      </c>
      <c r="M198" s="1" t="s">
        <v>50</v>
      </c>
      <c r="N198" s="26"/>
      <c r="O198" s="1"/>
      <c r="P198" s="51"/>
    </row>
    <row r="199" spans="1:16" ht="16.5" hidden="1" customHeight="1" x14ac:dyDescent="0.25">
      <c r="A199" s="47">
        <v>105705</v>
      </c>
      <c r="B199" s="1" t="s">
        <v>41</v>
      </c>
      <c r="C199" s="1" t="s">
        <v>80</v>
      </c>
      <c r="D199" s="1" t="s">
        <v>81</v>
      </c>
      <c r="E199" s="1" t="s">
        <v>62</v>
      </c>
      <c r="F199" s="1" t="s">
        <v>67</v>
      </c>
      <c r="G199" s="1" t="s">
        <v>46</v>
      </c>
      <c r="H199" s="1" t="s">
        <v>47</v>
      </c>
      <c r="I199" s="1" t="s">
        <v>484</v>
      </c>
      <c r="J199" s="1" t="s">
        <v>485</v>
      </c>
      <c r="K199" s="28">
        <v>44575.691122685188</v>
      </c>
      <c r="L199" s="28">
        <v>44578.495821759258</v>
      </c>
      <c r="M199" s="1" t="s">
        <v>50</v>
      </c>
      <c r="N199" s="26"/>
      <c r="O199" s="1"/>
      <c r="P199" s="51"/>
    </row>
    <row r="200" spans="1:16" ht="16.5" hidden="1" customHeight="1" x14ac:dyDescent="0.25">
      <c r="A200" s="47">
        <v>105706</v>
      </c>
      <c r="B200" s="1" t="s">
        <v>41</v>
      </c>
      <c r="C200" s="1" t="s">
        <v>80</v>
      </c>
      <c r="D200" s="1" t="s">
        <v>81</v>
      </c>
      <c r="E200" s="1" t="s">
        <v>62</v>
      </c>
      <c r="F200" s="1" t="s">
        <v>67</v>
      </c>
      <c r="G200" s="1" t="s">
        <v>46</v>
      </c>
      <c r="H200" s="1" t="s">
        <v>47</v>
      </c>
      <c r="I200" s="1" t="s">
        <v>486</v>
      </c>
      <c r="J200" s="1" t="s">
        <v>487</v>
      </c>
      <c r="K200" s="28">
        <v>44575.695196759261</v>
      </c>
      <c r="L200" s="28">
        <v>44578.495289351849</v>
      </c>
      <c r="M200" s="1" t="s">
        <v>50</v>
      </c>
      <c r="N200" s="26"/>
      <c r="O200" s="1"/>
      <c r="P200" s="51"/>
    </row>
    <row r="201" spans="1:16" ht="16.5" hidden="1" customHeight="1" x14ac:dyDescent="0.25">
      <c r="A201" s="47">
        <v>105707</v>
      </c>
      <c r="B201" s="1" t="s">
        <v>41</v>
      </c>
      <c r="C201" s="1" t="s">
        <v>80</v>
      </c>
      <c r="D201" s="1" t="s">
        <v>81</v>
      </c>
      <c r="E201" s="1" t="s">
        <v>62</v>
      </c>
      <c r="F201" s="1" t="s">
        <v>67</v>
      </c>
      <c r="G201" s="1" t="s">
        <v>46</v>
      </c>
      <c r="H201" s="1" t="s">
        <v>47</v>
      </c>
      <c r="I201" s="1" t="s">
        <v>488</v>
      </c>
      <c r="J201" s="1" t="s">
        <v>489</v>
      </c>
      <c r="K201" s="28">
        <v>44575.695983796293</v>
      </c>
      <c r="L201" s="28">
        <v>44578.494583333333</v>
      </c>
      <c r="M201" s="1" t="s">
        <v>50</v>
      </c>
      <c r="N201" s="26"/>
      <c r="O201" s="1"/>
      <c r="P201" s="51"/>
    </row>
    <row r="202" spans="1:16" ht="16.5" hidden="1" customHeight="1" x14ac:dyDescent="0.25">
      <c r="A202" s="47">
        <v>105708</v>
      </c>
      <c r="B202" s="1" t="s">
        <v>252</v>
      </c>
      <c r="C202" s="1" t="s">
        <v>51</v>
      </c>
      <c r="D202" s="1" t="s">
        <v>52</v>
      </c>
      <c r="E202" s="1" t="s">
        <v>62</v>
      </c>
      <c r="F202" s="1" t="s">
        <v>67</v>
      </c>
      <c r="G202" s="1" t="s">
        <v>46</v>
      </c>
      <c r="H202" s="1" t="s">
        <v>54</v>
      </c>
      <c r="I202" s="1" t="s">
        <v>490</v>
      </c>
      <c r="J202" s="1" t="s">
        <v>491</v>
      </c>
      <c r="K202" s="28">
        <v>44575.798217592594</v>
      </c>
      <c r="L202" s="28">
        <v>44581.423020833332</v>
      </c>
      <c r="M202" s="1" t="s">
        <v>50</v>
      </c>
      <c r="N202" s="26"/>
      <c r="O202" s="1"/>
      <c r="P202" s="51"/>
    </row>
    <row r="203" spans="1:16" ht="16.5" hidden="1" customHeight="1" x14ac:dyDescent="0.25">
      <c r="A203" s="47">
        <v>105709</v>
      </c>
      <c r="B203" s="1" t="s">
        <v>248</v>
      </c>
      <c r="C203" s="1" t="s">
        <v>150</v>
      </c>
      <c r="D203" s="1" t="s">
        <v>52</v>
      </c>
      <c r="E203" s="1" t="s">
        <v>207</v>
      </c>
      <c r="F203" s="1" t="s">
        <v>67</v>
      </c>
      <c r="G203" s="1" t="s">
        <v>46</v>
      </c>
      <c r="H203" s="1" t="s">
        <v>54</v>
      </c>
      <c r="I203" s="1" t="s">
        <v>492</v>
      </c>
      <c r="J203" s="1" t="s">
        <v>493</v>
      </c>
      <c r="K203" s="28">
        <v>44575.871527777781</v>
      </c>
      <c r="L203" s="28">
        <v>44581.649062500001</v>
      </c>
      <c r="M203" s="1" t="s">
        <v>50</v>
      </c>
      <c r="N203" s="26"/>
      <c r="O203" s="1"/>
      <c r="P203" s="51"/>
    </row>
    <row r="204" spans="1:16" ht="16.5" hidden="1" customHeight="1" x14ac:dyDescent="0.25">
      <c r="A204" s="47">
        <v>105710</v>
      </c>
      <c r="B204" s="1" t="s">
        <v>494</v>
      </c>
      <c r="C204" s="1" t="s">
        <v>114</v>
      </c>
      <c r="D204" s="1" t="s">
        <v>71</v>
      </c>
      <c r="E204" s="1" t="s">
        <v>257</v>
      </c>
      <c r="F204" s="1" t="s">
        <v>67</v>
      </c>
      <c r="G204" s="1" t="s">
        <v>46</v>
      </c>
      <c r="H204" s="1" t="s">
        <v>54</v>
      </c>
      <c r="I204" s="1" t="s">
        <v>495</v>
      </c>
      <c r="J204" s="1" t="s">
        <v>496</v>
      </c>
      <c r="K204" s="28">
        <v>44576.32234953704</v>
      </c>
      <c r="L204" s="28">
        <v>44578.491863425923</v>
      </c>
      <c r="M204" s="1" t="s">
        <v>50</v>
      </c>
      <c r="N204" s="26"/>
      <c r="O204" s="1"/>
      <c r="P204" s="51"/>
    </row>
    <row r="205" spans="1:16" ht="16.5" hidden="1" customHeight="1" x14ac:dyDescent="0.25">
      <c r="A205" s="47">
        <v>105711</v>
      </c>
      <c r="B205" s="1" t="s">
        <v>252</v>
      </c>
      <c r="C205" s="1" t="s">
        <v>458</v>
      </c>
      <c r="D205" s="1" t="s">
        <v>61</v>
      </c>
      <c r="E205" s="1" t="s">
        <v>497</v>
      </c>
      <c r="F205" s="1" t="s">
        <v>67</v>
      </c>
      <c r="G205" s="1" t="s">
        <v>498</v>
      </c>
      <c r="H205" s="1" t="s">
        <v>47</v>
      </c>
      <c r="I205" s="1" t="s">
        <v>495</v>
      </c>
      <c r="J205" s="1" t="s">
        <v>496</v>
      </c>
      <c r="K205" s="28">
        <v>44577.764432870368</v>
      </c>
      <c r="L205" s="28">
        <v>44578.491597222222</v>
      </c>
      <c r="M205" s="1" t="s">
        <v>50</v>
      </c>
      <c r="N205" s="26"/>
      <c r="O205" s="1"/>
      <c r="P205" s="51"/>
    </row>
    <row r="206" spans="1:16" ht="16.5" hidden="1" customHeight="1" x14ac:dyDescent="0.25">
      <c r="A206" s="47">
        <v>105712</v>
      </c>
      <c r="B206" s="1" t="s">
        <v>60</v>
      </c>
      <c r="C206" s="1" t="s">
        <v>51</v>
      </c>
      <c r="D206" s="1" t="s">
        <v>71</v>
      </c>
      <c r="E206" s="1" t="s">
        <v>44</v>
      </c>
      <c r="F206" s="1" t="s">
        <v>53</v>
      </c>
      <c r="G206" s="1" t="s">
        <v>85</v>
      </c>
      <c r="H206" s="1" t="s">
        <v>54</v>
      </c>
      <c r="I206" s="1" t="s">
        <v>499</v>
      </c>
      <c r="J206" s="1" t="s">
        <v>500</v>
      </c>
      <c r="K206" s="28">
        <v>44578.418078703704</v>
      </c>
      <c r="L206" s="28">
        <v>44578.703784722224</v>
      </c>
      <c r="M206" s="1" t="s">
        <v>50</v>
      </c>
      <c r="N206" s="26"/>
      <c r="O206" s="1"/>
      <c r="P206" s="51"/>
    </row>
    <row r="207" spans="1:16" ht="16.5" hidden="1" customHeight="1" x14ac:dyDescent="0.25">
      <c r="A207" s="47">
        <v>105713</v>
      </c>
      <c r="B207" s="1" t="s">
        <v>41</v>
      </c>
      <c r="C207" s="1" t="s">
        <v>388</v>
      </c>
      <c r="D207" s="1" t="s">
        <v>43</v>
      </c>
      <c r="E207" s="1" t="s">
        <v>44</v>
      </c>
      <c r="F207" s="1" t="s">
        <v>45</v>
      </c>
      <c r="G207" s="1" t="s">
        <v>46</v>
      </c>
      <c r="H207" s="1" t="s">
        <v>54</v>
      </c>
      <c r="I207" s="1" t="s">
        <v>501</v>
      </c>
      <c r="J207" s="1" t="s">
        <v>502</v>
      </c>
      <c r="K207" s="28">
        <v>44578.470543981479</v>
      </c>
      <c r="L207" s="28">
        <v>44578.662881944445</v>
      </c>
      <c r="M207" s="1" t="s">
        <v>50</v>
      </c>
      <c r="N207" s="26"/>
      <c r="O207" s="1"/>
      <c r="P207" s="51"/>
    </row>
    <row r="208" spans="1:16" ht="16.5" hidden="1" customHeight="1" x14ac:dyDescent="0.25">
      <c r="A208" s="47">
        <v>105714</v>
      </c>
      <c r="B208" s="1" t="s">
        <v>60</v>
      </c>
      <c r="C208" s="1" t="s">
        <v>114</v>
      </c>
      <c r="D208" s="1" t="s">
        <v>61</v>
      </c>
      <c r="E208" s="1" t="s">
        <v>44</v>
      </c>
      <c r="F208" s="1" t="s">
        <v>45</v>
      </c>
      <c r="G208" s="1" t="s">
        <v>46</v>
      </c>
      <c r="H208" s="1" t="s">
        <v>47</v>
      </c>
      <c r="I208" s="1" t="s">
        <v>503</v>
      </c>
      <c r="J208" s="1" t="s">
        <v>504</v>
      </c>
      <c r="K208" s="28">
        <v>44578.473900462966</v>
      </c>
      <c r="L208" s="28">
        <v>44578.574143518519</v>
      </c>
      <c r="M208" s="1" t="s">
        <v>50</v>
      </c>
      <c r="N208" s="26"/>
      <c r="O208" s="1"/>
      <c r="P208" s="51"/>
    </row>
    <row r="209" spans="1:16" ht="16.5" hidden="1" customHeight="1" x14ac:dyDescent="0.25">
      <c r="A209" s="47">
        <v>105715</v>
      </c>
      <c r="B209" s="1" t="s">
        <v>41</v>
      </c>
      <c r="C209" s="1" t="s">
        <v>51</v>
      </c>
      <c r="D209" s="1" t="s">
        <v>81</v>
      </c>
      <c r="E209" s="1" t="s">
        <v>44</v>
      </c>
      <c r="F209" s="1" t="s">
        <v>53</v>
      </c>
      <c r="G209" s="1" t="s">
        <v>85</v>
      </c>
      <c r="H209" s="1" t="s">
        <v>54</v>
      </c>
      <c r="I209" s="1" t="s">
        <v>505</v>
      </c>
      <c r="J209" s="1" t="s">
        <v>506</v>
      </c>
      <c r="K209" s="28">
        <v>44578.484722222223</v>
      </c>
      <c r="L209" s="28">
        <v>44578.701516203706</v>
      </c>
      <c r="M209" s="1" t="s">
        <v>50</v>
      </c>
      <c r="N209" s="26"/>
      <c r="O209" s="1"/>
      <c r="P209" s="51"/>
    </row>
    <row r="210" spans="1:16" ht="16.5" hidden="1" customHeight="1" x14ac:dyDescent="0.25">
      <c r="A210" s="47">
        <v>105716</v>
      </c>
      <c r="B210" s="1" t="s">
        <v>60</v>
      </c>
      <c r="C210" s="1" t="s">
        <v>114</v>
      </c>
      <c r="D210" s="1" t="s">
        <v>61</v>
      </c>
      <c r="E210" s="1" t="s">
        <v>44</v>
      </c>
      <c r="F210" s="1" t="s">
        <v>45</v>
      </c>
      <c r="G210" s="1" t="s">
        <v>46</v>
      </c>
      <c r="H210" s="1" t="s">
        <v>47</v>
      </c>
      <c r="I210" s="1" t="s">
        <v>507</v>
      </c>
      <c r="J210" s="1" t="s">
        <v>508</v>
      </c>
      <c r="K210" s="28">
        <v>44578.500300925924</v>
      </c>
      <c r="L210" s="28">
        <v>44578.514525462961</v>
      </c>
      <c r="M210" s="1" t="s">
        <v>50</v>
      </c>
      <c r="N210" s="26"/>
      <c r="O210" s="1"/>
      <c r="P210" s="51"/>
    </row>
    <row r="211" spans="1:16" ht="16.5" hidden="1" customHeight="1" x14ac:dyDescent="0.25">
      <c r="A211" s="47">
        <v>105717</v>
      </c>
      <c r="B211" s="1" t="s">
        <v>41</v>
      </c>
      <c r="C211" s="1" t="s">
        <v>51</v>
      </c>
      <c r="D211" s="1" t="s">
        <v>43</v>
      </c>
      <c r="E211" s="1" t="s">
        <v>44</v>
      </c>
      <c r="F211" s="1" t="s">
        <v>53</v>
      </c>
      <c r="G211" s="1" t="s">
        <v>46</v>
      </c>
      <c r="H211" s="1" t="s">
        <v>54</v>
      </c>
      <c r="I211" s="1" t="s">
        <v>509</v>
      </c>
      <c r="J211" s="1" t="s">
        <v>510</v>
      </c>
      <c r="K211" s="28">
        <v>44578.502268518518</v>
      </c>
      <c r="L211" s="28">
        <v>44578.515115740738</v>
      </c>
      <c r="M211" s="1" t="s">
        <v>50</v>
      </c>
      <c r="N211" s="26"/>
      <c r="O211" s="1"/>
      <c r="P211" s="51"/>
    </row>
    <row r="212" spans="1:16" ht="16.5" hidden="1" customHeight="1" x14ac:dyDescent="0.25">
      <c r="A212" s="47">
        <v>105718</v>
      </c>
      <c r="B212" s="1" t="s">
        <v>41</v>
      </c>
      <c r="C212" s="1" t="s">
        <v>42</v>
      </c>
      <c r="D212" s="1" t="s">
        <v>52</v>
      </c>
      <c r="E212" s="1" t="s">
        <v>44</v>
      </c>
      <c r="F212" s="1" t="s">
        <v>45</v>
      </c>
      <c r="G212" s="1" t="s">
        <v>46</v>
      </c>
      <c r="H212" s="1" t="s">
        <v>54</v>
      </c>
      <c r="I212" s="1" t="s">
        <v>511</v>
      </c>
      <c r="J212" s="1" t="s">
        <v>512</v>
      </c>
      <c r="K212" s="28">
        <v>44578.50708333333</v>
      </c>
      <c r="L212" s="28">
        <v>44578.531226851854</v>
      </c>
      <c r="M212" s="1" t="s">
        <v>50</v>
      </c>
      <c r="N212" s="26"/>
      <c r="O212" s="1"/>
      <c r="P212" s="51"/>
    </row>
    <row r="213" spans="1:16" ht="16.5" hidden="1" customHeight="1" x14ac:dyDescent="0.25">
      <c r="A213" s="47">
        <v>105719</v>
      </c>
      <c r="B213" s="1" t="s">
        <v>513</v>
      </c>
      <c r="C213" s="1" t="s">
        <v>51</v>
      </c>
      <c r="D213" s="1" t="s">
        <v>43</v>
      </c>
      <c r="E213" s="1" t="s">
        <v>44</v>
      </c>
      <c r="F213" s="1" t="s">
        <v>45</v>
      </c>
      <c r="G213" s="1" t="s">
        <v>46</v>
      </c>
      <c r="H213" s="1" t="s">
        <v>54</v>
      </c>
      <c r="I213" s="1" t="s">
        <v>514</v>
      </c>
      <c r="J213" s="1" t="s">
        <v>515</v>
      </c>
      <c r="K213" s="28">
        <v>44578.52065972222</v>
      </c>
      <c r="L213" s="28">
        <v>44578.575023148151</v>
      </c>
      <c r="M213" s="1" t="s">
        <v>50</v>
      </c>
      <c r="N213" s="26"/>
      <c r="O213" s="1"/>
      <c r="P213" s="51"/>
    </row>
    <row r="214" spans="1:16" ht="16.5" hidden="1" customHeight="1" x14ac:dyDescent="0.25">
      <c r="A214" s="47">
        <v>105720</v>
      </c>
      <c r="B214" s="1" t="s">
        <v>41</v>
      </c>
      <c r="C214" s="1" t="s">
        <v>51</v>
      </c>
      <c r="D214" s="1" t="s">
        <v>81</v>
      </c>
      <c r="E214" s="1" t="s">
        <v>44</v>
      </c>
      <c r="F214" s="1" t="s">
        <v>53</v>
      </c>
      <c r="G214" s="1" t="s">
        <v>85</v>
      </c>
      <c r="H214" s="1" t="s">
        <v>54</v>
      </c>
      <c r="I214" s="1" t="s">
        <v>315</v>
      </c>
      <c r="J214" s="1" t="s">
        <v>516</v>
      </c>
      <c r="K214" s="28">
        <v>44578.523738425924</v>
      </c>
      <c r="L214" s="28">
        <v>44578.665231481478</v>
      </c>
      <c r="M214" s="1" t="s">
        <v>50</v>
      </c>
      <c r="N214" s="26"/>
      <c r="O214" s="1"/>
      <c r="P214" s="51"/>
    </row>
    <row r="215" spans="1:16" ht="16.5" hidden="1" customHeight="1" x14ac:dyDescent="0.25">
      <c r="A215" s="47">
        <v>105721</v>
      </c>
      <c r="B215" s="1" t="s">
        <v>513</v>
      </c>
      <c r="C215" s="1" t="s">
        <v>51</v>
      </c>
      <c r="D215" s="1" t="s">
        <v>81</v>
      </c>
      <c r="E215" s="1" t="s">
        <v>66</v>
      </c>
      <c r="F215" s="1" t="s">
        <v>67</v>
      </c>
      <c r="G215" s="1" t="s">
        <v>46</v>
      </c>
      <c r="H215" s="1" t="s">
        <v>54</v>
      </c>
      <c r="I215" s="1" t="s">
        <v>517</v>
      </c>
      <c r="J215" s="1" t="s">
        <v>518</v>
      </c>
      <c r="K215" s="28">
        <v>44578.533206018517</v>
      </c>
      <c r="L215" s="28">
        <v>44580.669965277775</v>
      </c>
      <c r="M215" s="1" t="s">
        <v>50</v>
      </c>
      <c r="N215" s="26"/>
      <c r="O215" s="1"/>
      <c r="P215" s="51"/>
    </row>
    <row r="216" spans="1:16" ht="16.5" hidden="1" customHeight="1" x14ac:dyDescent="0.25">
      <c r="A216" s="47">
        <v>105722</v>
      </c>
      <c r="B216" s="1" t="s">
        <v>41</v>
      </c>
      <c r="C216" s="1" t="s">
        <v>51</v>
      </c>
      <c r="D216" s="1" t="s">
        <v>43</v>
      </c>
      <c r="E216" s="1" t="s">
        <v>44</v>
      </c>
      <c r="F216" s="1" t="s">
        <v>53</v>
      </c>
      <c r="G216" s="1" t="s">
        <v>46</v>
      </c>
      <c r="H216" s="1" t="s">
        <v>47</v>
      </c>
      <c r="I216" s="1" t="s">
        <v>519</v>
      </c>
      <c r="J216" s="1" t="s">
        <v>520</v>
      </c>
      <c r="K216" s="28">
        <v>44578.566921296297</v>
      </c>
      <c r="L216" s="28">
        <v>44578.577835648146</v>
      </c>
      <c r="M216" s="1" t="s">
        <v>50</v>
      </c>
      <c r="N216" s="26"/>
      <c r="O216" s="1"/>
      <c r="P216" s="51"/>
    </row>
    <row r="217" spans="1:16" ht="16.5" hidden="1" customHeight="1" x14ac:dyDescent="0.25">
      <c r="A217" s="47">
        <v>105723</v>
      </c>
      <c r="B217" s="1" t="s">
        <v>57</v>
      </c>
      <c r="C217" s="1" t="s">
        <v>51</v>
      </c>
      <c r="D217" s="1" t="s">
        <v>61</v>
      </c>
      <c r="E217" s="1" t="s">
        <v>44</v>
      </c>
      <c r="F217" s="1" t="s">
        <v>53</v>
      </c>
      <c r="G217" s="1" t="s">
        <v>46</v>
      </c>
      <c r="H217" s="1" t="s">
        <v>54</v>
      </c>
      <c r="I217" s="1" t="s">
        <v>521</v>
      </c>
      <c r="J217" s="1" t="s">
        <v>522</v>
      </c>
      <c r="K217" s="28">
        <v>44578.57508101852</v>
      </c>
      <c r="L217" s="28">
        <v>44578.66810185185</v>
      </c>
      <c r="M217" s="1" t="s">
        <v>50</v>
      </c>
      <c r="N217" s="26"/>
      <c r="O217" s="1"/>
      <c r="P217" s="51"/>
    </row>
    <row r="218" spans="1:16" ht="16.5" hidden="1" customHeight="1" x14ac:dyDescent="0.25">
      <c r="A218" s="47">
        <v>105724</v>
      </c>
      <c r="B218" s="1" t="s">
        <v>57</v>
      </c>
      <c r="C218" s="1" t="s">
        <v>51</v>
      </c>
      <c r="D218" s="1" t="s">
        <v>61</v>
      </c>
      <c r="E218" s="1" t="s">
        <v>44</v>
      </c>
      <c r="F218" s="1" t="s">
        <v>53</v>
      </c>
      <c r="G218" s="1" t="s">
        <v>46</v>
      </c>
      <c r="H218" s="1" t="s">
        <v>47</v>
      </c>
      <c r="I218" s="1" t="s">
        <v>523</v>
      </c>
      <c r="J218" s="1" t="s">
        <v>522</v>
      </c>
      <c r="K218" s="28">
        <v>44578.58630787037</v>
      </c>
      <c r="L218" s="28">
        <v>44578.669745370367</v>
      </c>
      <c r="M218" s="1" t="s">
        <v>50</v>
      </c>
      <c r="N218" s="26"/>
      <c r="O218" s="1"/>
      <c r="P218" s="51"/>
    </row>
    <row r="219" spans="1:16" ht="16.5" hidden="1" customHeight="1" x14ac:dyDescent="0.25">
      <c r="A219" s="47">
        <v>105725</v>
      </c>
      <c r="B219" s="1" t="s">
        <v>41</v>
      </c>
      <c r="C219" s="1" t="s">
        <v>51</v>
      </c>
      <c r="D219" s="1" t="s">
        <v>61</v>
      </c>
      <c r="E219" s="1" t="s">
        <v>44</v>
      </c>
      <c r="F219" s="1" t="s">
        <v>45</v>
      </c>
      <c r="G219" s="1" t="s">
        <v>46</v>
      </c>
      <c r="H219" s="1" t="s">
        <v>47</v>
      </c>
      <c r="I219" s="1" t="s">
        <v>524</v>
      </c>
      <c r="J219" s="1" t="s">
        <v>525</v>
      </c>
      <c r="K219" s="28">
        <v>44578.589317129627</v>
      </c>
      <c r="L219" s="28">
        <v>44578.671631944446</v>
      </c>
      <c r="M219" s="1" t="s">
        <v>50</v>
      </c>
      <c r="N219" s="26"/>
      <c r="O219" s="1"/>
      <c r="P219" s="51"/>
    </row>
    <row r="220" spans="1:16" ht="16.5" hidden="1" customHeight="1" x14ac:dyDescent="0.25">
      <c r="A220" s="47">
        <v>105726</v>
      </c>
      <c r="B220" s="1" t="s">
        <v>41</v>
      </c>
      <c r="C220" s="1" t="s">
        <v>51</v>
      </c>
      <c r="D220" s="1" t="s">
        <v>71</v>
      </c>
      <c r="E220" s="1" t="s">
        <v>75</v>
      </c>
      <c r="F220" s="1" t="s">
        <v>45</v>
      </c>
      <c r="G220" s="1" t="s">
        <v>46</v>
      </c>
      <c r="H220" s="1" t="s">
        <v>54</v>
      </c>
      <c r="I220" s="1" t="s">
        <v>526</v>
      </c>
      <c r="J220" s="1" t="s">
        <v>527</v>
      </c>
      <c r="K220" s="28">
        <v>44578.632233796299</v>
      </c>
      <c r="L220" s="28">
        <v>44578.672523148147</v>
      </c>
      <c r="M220" s="1" t="s">
        <v>50</v>
      </c>
      <c r="N220" s="26"/>
      <c r="O220" s="1"/>
      <c r="P220" s="51"/>
    </row>
    <row r="221" spans="1:16" ht="16.5" hidden="1" customHeight="1" x14ac:dyDescent="0.25">
      <c r="A221" s="47">
        <v>105727</v>
      </c>
      <c r="B221" s="1" t="s">
        <v>41</v>
      </c>
      <c r="C221" s="1" t="s">
        <v>51</v>
      </c>
      <c r="D221" s="1" t="s">
        <v>81</v>
      </c>
      <c r="E221" s="1" t="s">
        <v>44</v>
      </c>
      <c r="F221" s="1" t="s">
        <v>45</v>
      </c>
      <c r="G221" s="1" t="s">
        <v>46</v>
      </c>
      <c r="H221" s="1" t="s">
        <v>47</v>
      </c>
      <c r="I221" s="1" t="s">
        <v>528</v>
      </c>
      <c r="J221" s="1" t="s">
        <v>529</v>
      </c>
      <c r="K221" s="28">
        <v>44578.659513888888</v>
      </c>
      <c r="L221" s="28">
        <v>44578.673993055556</v>
      </c>
      <c r="M221" s="1" t="s">
        <v>50</v>
      </c>
      <c r="N221" s="26"/>
      <c r="O221" s="1"/>
      <c r="P221" s="51"/>
    </row>
    <row r="222" spans="1:16" ht="16.5" hidden="1" customHeight="1" x14ac:dyDescent="0.25">
      <c r="A222" s="47">
        <v>105728</v>
      </c>
      <c r="B222" s="1" t="s">
        <v>41</v>
      </c>
      <c r="C222" s="1" t="s">
        <v>51</v>
      </c>
      <c r="D222" s="1" t="s">
        <v>43</v>
      </c>
      <c r="E222" s="1" t="s">
        <v>44</v>
      </c>
      <c r="F222" s="1" t="s">
        <v>45</v>
      </c>
      <c r="G222" s="1" t="s">
        <v>46</v>
      </c>
      <c r="H222" s="1" t="s">
        <v>47</v>
      </c>
      <c r="I222" s="1" t="s">
        <v>530</v>
      </c>
      <c r="J222" s="1" t="s">
        <v>531</v>
      </c>
      <c r="K222" s="28">
        <v>44578.669386574074</v>
      </c>
      <c r="L222" s="28">
        <v>44578.676354166666</v>
      </c>
      <c r="M222" s="1" t="s">
        <v>50</v>
      </c>
      <c r="N222" s="26"/>
      <c r="O222" s="1"/>
      <c r="P222" s="51"/>
    </row>
    <row r="223" spans="1:16" ht="16.5" hidden="1" customHeight="1" x14ac:dyDescent="0.25">
      <c r="A223" s="47">
        <v>105729</v>
      </c>
      <c r="B223" s="1" t="s">
        <v>41</v>
      </c>
      <c r="C223" s="1" t="s">
        <v>42</v>
      </c>
      <c r="D223" s="1" t="s">
        <v>61</v>
      </c>
      <c r="E223" s="1" t="s">
        <v>44</v>
      </c>
      <c r="F223" s="1" t="s">
        <v>45</v>
      </c>
      <c r="G223" s="1" t="s">
        <v>46</v>
      </c>
      <c r="H223" s="1" t="s">
        <v>54</v>
      </c>
      <c r="I223" s="1" t="s">
        <v>532</v>
      </c>
      <c r="J223" s="1" t="s">
        <v>533</v>
      </c>
      <c r="K223" s="28">
        <v>44578.677557870367</v>
      </c>
      <c r="L223" s="28">
        <v>44578.694097222222</v>
      </c>
      <c r="M223" s="1" t="s">
        <v>50</v>
      </c>
      <c r="N223" s="26"/>
      <c r="O223" s="1"/>
      <c r="P223" s="51"/>
    </row>
    <row r="224" spans="1:16" ht="16.5" hidden="1" customHeight="1" x14ac:dyDescent="0.25">
      <c r="A224" s="47">
        <v>105730</v>
      </c>
      <c r="B224" s="1" t="s">
        <v>60</v>
      </c>
      <c r="C224" s="1" t="s">
        <v>51</v>
      </c>
      <c r="D224" s="1" t="s">
        <v>43</v>
      </c>
      <c r="E224" s="1" t="s">
        <v>44</v>
      </c>
      <c r="F224" s="1" t="s">
        <v>45</v>
      </c>
      <c r="G224" s="1" t="s">
        <v>46</v>
      </c>
      <c r="H224" s="1" t="s">
        <v>54</v>
      </c>
      <c r="I224" s="1" t="s">
        <v>534</v>
      </c>
      <c r="J224" s="1" t="s">
        <v>535</v>
      </c>
      <c r="K224" s="28">
        <v>44578.690011574072</v>
      </c>
      <c r="L224" s="28">
        <v>44578.696030092593</v>
      </c>
      <c r="M224" s="1" t="s">
        <v>50</v>
      </c>
      <c r="N224" s="26"/>
      <c r="O224" s="1"/>
      <c r="P224" s="51"/>
    </row>
    <row r="225" spans="1:16" ht="16.5" hidden="1" customHeight="1" x14ac:dyDescent="0.25">
      <c r="A225" s="47">
        <v>105731</v>
      </c>
      <c r="B225" s="1" t="s">
        <v>60</v>
      </c>
      <c r="C225" s="1" t="s">
        <v>51</v>
      </c>
      <c r="D225" s="1" t="s">
        <v>81</v>
      </c>
      <c r="E225" s="1" t="s">
        <v>44</v>
      </c>
      <c r="F225" s="1" t="s">
        <v>45</v>
      </c>
      <c r="G225" s="1" t="s">
        <v>46</v>
      </c>
      <c r="H225" s="1" t="s">
        <v>54</v>
      </c>
      <c r="I225" s="1" t="s">
        <v>536</v>
      </c>
      <c r="J225" s="1" t="s">
        <v>537</v>
      </c>
      <c r="K225" s="28">
        <v>44578.69021990741</v>
      </c>
      <c r="L225" s="28">
        <v>44578.695381944446</v>
      </c>
      <c r="M225" s="1" t="s">
        <v>50</v>
      </c>
      <c r="N225" s="26"/>
      <c r="O225" s="1"/>
      <c r="P225" s="51"/>
    </row>
    <row r="226" spans="1:16" ht="16.5" hidden="1" customHeight="1" x14ac:dyDescent="0.25">
      <c r="A226" s="47">
        <v>105732</v>
      </c>
      <c r="B226" s="1" t="s">
        <v>41</v>
      </c>
      <c r="C226" s="1" t="s">
        <v>51</v>
      </c>
      <c r="D226" s="1" t="s">
        <v>71</v>
      </c>
      <c r="E226" s="1" t="s">
        <v>44</v>
      </c>
      <c r="F226" s="1" t="s">
        <v>45</v>
      </c>
      <c r="G226" s="1" t="s">
        <v>46</v>
      </c>
      <c r="H226" s="1" t="s">
        <v>47</v>
      </c>
      <c r="I226" s="1" t="s">
        <v>538</v>
      </c>
      <c r="J226" s="1" t="s">
        <v>539</v>
      </c>
      <c r="K226" s="28">
        <v>44578.720914351848</v>
      </c>
      <c r="L226" s="28">
        <v>44580.504479166666</v>
      </c>
      <c r="M226" s="1" t="s">
        <v>50</v>
      </c>
      <c r="N226" s="26"/>
      <c r="O226" s="1"/>
      <c r="P226" s="51"/>
    </row>
    <row r="227" spans="1:16" ht="16.5" hidden="1" customHeight="1" x14ac:dyDescent="0.25">
      <c r="A227" s="47">
        <v>105733</v>
      </c>
      <c r="B227" s="1" t="s">
        <v>74</v>
      </c>
      <c r="C227" s="1" t="s">
        <v>51</v>
      </c>
      <c r="D227" s="1" t="s">
        <v>71</v>
      </c>
      <c r="E227" s="1" t="s">
        <v>62</v>
      </c>
      <c r="F227" s="1" t="s">
        <v>67</v>
      </c>
      <c r="G227" s="1" t="s">
        <v>46</v>
      </c>
      <c r="H227" s="1" t="s">
        <v>54</v>
      </c>
      <c r="I227" s="1" t="s">
        <v>540</v>
      </c>
      <c r="J227" s="1" t="s">
        <v>541</v>
      </c>
      <c r="K227" s="28">
        <v>44578.776377314818</v>
      </c>
      <c r="L227" s="28">
        <v>44581.426319444443</v>
      </c>
      <c r="M227" s="1" t="s">
        <v>50</v>
      </c>
      <c r="N227" s="26"/>
      <c r="O227" s="1"/>
      <c r="P227" s="51"/>
    </row>
    <row r="228" spans="1:16" ht="16.5" hidden="1" customHeight="1" x14ac:dyDescent="0.25">
      <c r="A228" s="47">
        <v>105734</v>
      </c>
      <c r="B228" s="1" t="s">
        <v>358</v>
      </c>
      <c r="C228" s="1" t="s">
        <v>200</v>
      </c>
      <c r="D228" s="1" t="s">
        <v>127</v>
      </c>
      <c r="E228" s="1" t="s">
        <v>542</v>
      </c>
      <c r="F228" s="1" t="s">
        <v>67</v>
      </c>
      <c r="G228" s="1" t="s">
        <v>46</v>
      </c>
      <c r="H228" s="1" t="s">
        <v>297</v>
      </c>
      <c r="I228" s="1" t="s">
        <v>543</v>
      </c>
      <c r="J228" s="1" t="s">
        <v>544</v>
      </c>
      <c r="K228" s="28">
        <v>44578.833009259259</v>
      </c>
      <c r="L228" s="28">
        <v>44579.487361111111</v>
      </c>
      <c r="M228" s="1" t="s">
        <v>50</v>
      </c>
      <c r="N228" s="26"/>
      <c r="O228" s="1"/>
      <c r="P228" s="51"/>
    </row>
    <row r="229" spans="1:16" ht="16.5" hidden="1" customHeight="1" x14ac:dyDescent="0.25">
      <c r="A229" s="47">
        <v>105735</v>
      </c>
      <c r="B229" s="1" t="s">
        <v>358</v>
      </c>
      <c r="C229" s="1" t="s">
        <v>200</v>
      </c>
      <c r="D229" s="1" t="s">
        <v>127</v>
      </c>
      <c r="E229" s="1" t="s">
        <v>542</v>
      </c>
      <c r="F229" s="1" t="s">
        <v>67</v>
      </c>
      <c r="G229" s="1" t="s">
        <v>46</v>
      </c>
      <c r="H229" s="1" t="s">
        <v>297</v>
      </c>
      <c r="I229" s="1" t="s">
        <v>545</v>
      </c>
      <c r="J229" s="1" t="s">
        <v>546</v>
      </c>
      <c r="K229" s="28">
        <v>44578.833055555559</v>
      </c>
      <c r="L229" s="28">
        <v>44579.522997685184</v>
      </c>
      <c r="M229" s="1" t="s">
        <v>50</v>
      </c>
      <c r="N229" s="26"/>
      <c r="O229" s="1"/>
      <c r="P229" s="51"/>
    </row>
    <row r="230" spans="1:16" ht="16.5" hidden="1" customHeight="1" x14ac:dyDescent="0.25">
      <c r="A230" s="47">
        <v>105736</v>
      </c>
      <c r="B230" s="1" t="s">
        <v>60</v>
      </c>
      <c r="C230" s="1" t="s">
        <v>200</v>
      </c>
      <c r="D230" s="1" t="s">
        <v>43</v>
      </c>
      <c r="E230" s="1" t="s">
        <v>44</v>
      </c>
      <c r="F230" s="1" t="s">
        <v>45</v>
      </c>
      <c r="G230" s="1" t="s">
        <v>46</v>
      </c>
      <c r="H230" s="1" t="s">
        <v>54</v>
      </c>
      <c r="I230" s="1" t="s">
        <v>547</v>
      </c>
      <c r="J230" s="1" t="s">
        <v>548</v>
      </c>
      <c r="K230" s="28">
        <v>44579.431550925925</v>
      </c>
      <c r="L230" s="28">
        <v>44579.522465277776</v>
      </c>
      <c r="M230" s="1" t="s">
        <v>50</v>
      </c>
      <c r="N230" s="26"/>
      <c r="O230" s="1"/>
      <c r="P230" s="51"/>
    </row>
    <row r="231" spans="1:16" ht="16.5" hidden="1" customHeight="1" x14ac:dyDescent="0.25">
      <c r="A231" s="47">
        <v>105737</v>
      </c>
      <c r="B231" s="1" t="s">
        <v>41</v>
      </c>
      <c r="C231" s="1" t="s">
        <v>51</v>
      </c>
      <c r="D231" s="1" t="s">
        <v>81</v>
      </c>
      <c r="E231" s="1" t="s">
        <v>44</v>
      </c>
      <c r="F231" s="1" t="s">
        <v>53</v>
      </c>
      <c r="G231" s="1" t="s">
        <v>85</v>
      </c>
      <c r="H231" s="1" t="s">
        <v>47</v>
      </c>
      <c r="I231" s="1" t="s">
        <v>549</v>
      </c>
      <c r="J231" s="1" t="s">
        <v>550</v>
      </c>
      <c r="K231" s="28">
        <v>44579.451435185183</v>
      </c>
      <c r="L231" s="28">
        <v>44581.633449074077</v>
      </c>
      <c r="M231" s="1" t="s">
        <v>50</v>
      </c>
      <c r="N231" s="26"/>
      <c r="O231" s="1"/>
      <c r="P231" s="51"/>
    </row>
    <row r="232" spans="1:16" ht="16.5" hidden="1" customHeight="1" x14ac:dyDescent="0.25">
      <c r="A232" s="47">
        <v>105738</v>
      </c>
      <c r="B232" s="1" t="s">
        <v>41</v>
      </c>
      <c r="C232" s="1" t="s">
        <v>51</v>
      </c>
      <c r="D232" s="1" t="s">
        <v>52</v>
      </c>
      <c r="E232" s="1" t="s">
        <v>75</v>
      </c>
      <c r="F232" s="1" t="s">
        <v>67</v>
      </c>
      <c r="G232" s="1" t="s">
        <v>46</v>
      </c>
      <c r="H232" s="1" t="s">
        <v>54</v>
      </c>
      <c r="I232" s="1" t="s">
        <v>551</v>
      </c>
      <c r="J232" s="1" t="s">
        <v>552</v>
      </c>
      <c r="K232" s="28">
        <v>44579.455937500003</v>
      </c>
      <c r="L232" s="28">
        <v>44580.506886574076</v>
      </c>
      <c r="M232" s="1" t="s">
        <v>50</v>
      </c>
      <c r="N232" s="26"/>
      <c r="O232" s="1"/>
      <c r="P232" s="51"/>
    </row>
    <row r="233" spans="1:16" ht="16.5" hidden="1" customHeight="1" x14ac:dyDescent="0.25">
      <c r="A233" s="47">
        <v>105739</v>
      </c>
      <c r="B233" s="1" t="s">
        <v>60</v>
      </c>
      <c r="C233" s="1" t="s">
        <v>51</v>
      </c>
      <c r="D233" s="1" t="s">
        <v>43</v>
      </c>
      <c r="E233" s="1" t="s">
        <v>44</v>
      </c>
      <c r="F233" s="1" t="s">
        <v>53</v>
      </c>
      <c r="G233" s="1" t="s">
        <v>46</v>
      </c>
      <c r="H233" s="1" t="s">
        <v>47</v>
      </c>
      <c r="I233" s="1" t="s">
        <v>553</v>
      </c>
      <c r="J233" s="1" t="s">
        <v>554</v>
      </c>
      <c r="K233" s="28">
        <v>44579.456597222219</v>
      </c>
      <c r="L233" s="28">
        <v>44579.521956018521</v>
      </c>
      <c r="M233" s="1" t="s">
        <v>50</v>
      </c>
      <c r="N233" s="26"/>
      <c r="O233" s="1"/>
      <c r="P233" s="51"/>
    </row>
    <row r="234" spans="1:16" ht="16.5" hidden="1" customHeight="1" x14ac:dyDescent="0.25">
      <c r="A234" s="47">
        <v>105740</v>
      </c>
      <c r="B234" s="1" t="s">
        <v>41</v>
      </c>
      <c r="C234" s="1" t="s">
        <v>51</v>
      </c>
      <c r="D234" s="1" t="s">
        <v>81</v>
      </c>
      <c r="E234" s="1" t="s">
        <v>44</v>
      </c>
      <c r="F234" s="1" t="s">
        <v>53</v>
      </c>
      <c r="G234" s="1" t="s">
        <v>85</v>
      </c>
      <c r="H234" s="1" t="s">
        <v>47</v>
      </c>
      <c r="I234" s="1" t="s">
        <v>555</v>
      </c>
      <c r="J234" s="1" t="s">
        <v>556</v>
      </c>
      <c r="K234" s="28">
        <v>44579.457025462965</v>
      </c>
      <c r="L234" s="28">
        <v>44580.508518518516</v>
      </c>
      <c r="M234" s="1" t="s">
        <v>50</v>
      </c>
      <c r="N234" s="26"/>
      <c r="O234" s="1"/>
      <c r="P234" s="51"/>
    </row>
    <row r="235" spans="1:16" ht="16.5" hidden="1" customHeight="1" x14ac:dyDescent="0.25">
      <c r="A235" s="47">
        <v>105741</v>
      </c>
      <c r="B235" s="1" t="s">
        <v>41</v>
      </c>
      <c r="C235" s="1" t="s">
        <v>42</v>
      </c>
      <c r="D235" s="1" t="s">
        <v>71</v>
      </c>
      <c r="E235" s="1" t="s">
        <v>44</v>
      </c>
      <c r="F235" s="1" t="s">
        <v>45</v>
      </c>
      <c r="G235" s="1" t="s">
        <v>46</v>
      </c>
      <c r="H235" s="1" t="s">
        <v>47</v>
      </c>
      <c r="I235" s="1" t="s">
        <v>557</v>
      </c>
      <c r="J235" s="1" t="s">
        <v>558</v>
      </c>
      <c r="K235" s="28">
        <v>44579.476319444446</v>
      </c>
      <c r="L235" s="28">
        <v>44579.52134259259</v>
      </c>
      <c r="M235" s="1" t="s">
        <v>50</v>
      </c>
      <c r="N235" s="26"/>
      <c r="O235" s="1"/>
      <c r="P235" s="51"/>
    </row>
    <row r="236" spans="1:16" ht="16.5" hidden="1" customHeight="1" x14ac:dyDescent="0.25">
      <c r="A236" s="47">
        <v>105742</v>
      </c>
      <c r="B236" s="1" t="s">
        <v>60</v>
      </c>
      <c r="C236" s="1" t="s">
        <v>51</v>
      </c>
      <c r="D236" s="1" t="s">
        <v>81</v>
      </c>
      <c r="E236" s="1" t="s">
        <v>257</v>
      </c>
      <c r="F236" s="1" t="s">
        <v>53</v>
      </c>
      <c r="G236" s="1" t="s">
        <v>46</v>
      </c>
      <c r="H236" s="1" t="s">
        <v>54</v>
      </c>
      <c r="I236" s="1" t="s">
        <v>559</v>
      </c>
      <c r="J236" s="1" t="s">
        <v>560</v>
      </c>
      <c r="K236" s="28">
        <v>44579.480023148149</v>
      </c>
      <c r="L236" s="28">
        <v>44579.520740740743</v>
      </c>
      <c r="M236" s="1" t="s">
        <v>50</v>
      </c>
      <c r="N236" s="26"/>
      <c r="O236" s="1"/>
      <c r="P236" s="51"/>
    </row>
    <row r="237" spans="1:16" ht="16.5" hidden="1" customHeight="1" x14ac:dyDescent="0.25">
      <c r="A237" s="47">
        <v>105743</v>
      </c>
      <c r="B237" s="1" t="s">
        <v>60</v>
      </c>
      <c r="C237" s="1" t="s">
        <v>51</v>
      </c>
      <c r="D237" s="1" t="s">
        <v>61</v>
      </c>
      <c r="E237" s="1" t="s">
        <v>44</v>
      </c>
      <c r="F237" s="1" t="s">
        <v>45</v>
      </c>
      <c r="G237" s="1" t="s">
        <v>46</v>
      </c>
      <c r="H237" s="1" t="s">
        <v>47</v>
      </c>
      <c r="I237" s="1" t="s">
        <v>561</v>
      </c>
      <c r="J237" s="1" t="s">
        <v>562</v>
      </c>
      <c r="K237" s="28">
        <v>44579.480717592596</v>
      </c>
      <c r="L237" s="28">
        <v>44580.509328703702</v>
      </c>
      <c r="M237" s="1" t="s">
        <v>50</v>
      </c>
      <c r="N237" s="26"/>
      <c r="O237" s="1"/>
      <c r="P237" s="51"/>
    </row>
    <row r="238" spans="1:16" ht="16.5" hidden="1" customHeight="1" x14ac:dyDescent="0.25">
      <c r="A238" s="47">
        <v>105744</v>
      </c>
      <c r="B238" s="1" t="s">
        <v>60</v>
      </c>
      <c r="C238" s="1" t="s">
        <v>51</v>
      </c>
      <c r="D238" s="1" t="s">
        <v>563</v>
      </c>
      <c r="E238" s="1" t="s">
        <v>241</v>
      </c>
      <c r="F238" s="1" t="s">
        <v>53</v>
      </c>
      <c r="G238" s="1" t="s">
        <v>46</v>
      </c>
      <c r="H238" s="1" t="s">
        <v>47</v>
      </c>
      <c r="I238" s="1" t="s">
        <v>564</v>
      </c>
      <c r="J238" s="1" t="s">
        <v>565</v>
      </c>
      <c r="K238" s="28">
        <v>44579.489317129628</v>
      </c>
      <c r="L238" s="28">
        <v>44579.520277777781</v>
      </c>
      <c r="M238" s="1" t="s">
        <v>50</v>
      </c>
      <c r="N238" s="26"/>
      <c r="O238" s="1"/>
      <c r="P238" s="51"/>
    </row>
    <row r="239" spans="1:16" ht="16.5" hidden="1" customHeight="1" x14ac:dyDescent="0.25">
      <c r="A239" s="47">
        <v>105745</v>
      </c>
      <c r="B239" s="1" t="s">
        <v>60</v>
      </c>
      <c r="C239" s="1" t="s">
        <v>51</v>
      </c>
      <c r="D239" s="1" t="s">
        <v>151</v>
      </c>
      <c r="E239" s="1" t="s">
        <v>44</v>
      </c>
      <c r="F239" s="1" t="s">
        <v>53</v>
      </c>
      <c r="G239" s="1" t="s">
        <v>46</v>
      </c>
      <c r="H239" s="1" t="s">
        <v>54</v>
      </c>
      <c r="I239" s="1" t="s">
        <v>566</v>
      </c>
      <c r="J239" s="1" t="s">
        <v>567</v>
      </c>
      <c r="K239" s="28">
        <v>44579.497534722221</v>
      </c>
      <c r="L239" s="28">
        <v>44579.51902777778</v>
      </c>
      <c r="M239" s="1" t="s">
        <v>50</v>
      </c>
      <c r="N239" s="26"/>
      <c r="O239" s="1"/>
      <c r="P239" s="51"/>
    </row>
    <row r="240" spans="1:16" ht="16.5" hidden="1" customHeight="1" x14ac:dyDescent="0.25">
      <c r="A240" s="47">
        <v>105746</v>
      </c>
      <c r="B240" s="1" t="s">
        <v>60</v>
      </c>
      <c r="C240" s="1" t="s">
        <v>150</v>
      </c>
      <c r="D240" s="1" t="s">
        <v>71</v>
      </c>
      <c r="E240" s="1" t="s">
        <v>44</v>
      </c>
      <c r="F240" s="1" t="s">
        <v>45</v>
      </c>
      <c r="G240" s="1" t="s">
        <v>46</v>
      </c>
      <c r="H240" s="1" t="s">
        <v>54</v>
      </c>
      <c r="I240" s="1" t="s">
        <v>568</v>
      </c>
      <c r="J240" s="1" t="s">
        <v>569</v>
      </c>
      <c r="K240" s="28">
        <v>44579.532083333332</v>
      </c>
      <c r="L240" s="28">
        <v>44579.541296296295</v>
      </c>
      <c r="M240" s="1" t="s">
        <v>50</v>
      </c>
      <c r="N240" s="26"/>
      <c r="O240" s="1"/>
      <c r="P240" s="51"/>
    </row>
    <row r="241" spans="1:16" ht="16.5" hidden="1" customHeight="1" x14ac:dyDescent="0.25">
      <c r="A241" s="47">
        <v>105747</v>
      </c>
      <c r="B241" s="1" t="s">
        <v>41</v>
      </c>
      <c r="C241" s="1" t="s">
        <v>42</v>
      </c>
      <c r="D241" s="1" t="s">
        <v>52</v>
      </c>
      <c r="E241" s="1" t="s">
        <v>44</v>
      </c>
      <c r="F241" s="1" t="s">
        <v>67</v>
      </c>
      <c r="G241" s="1" t="s">
        <v>46</v>
      </c>
      <c r="H241" s="1" t="s">
        <v>54</v>
      </c>
      <c r="I241" s="1" t="s">
        <v>570</v>
      </c>
      <c r="J241" s="1" t="s">
        <v>571</v>
      </c>
      <c r="K241" s="28">
        <v>44579.536562499998</v>
      </c>
      <c r="L241" s="28">
        <v>44580.663263888891</v>
      </c>
      <c r="M241" s="1" t="s">
        <v>50</v>
      </c>
      <c r="N241" s="26"/>
      <c r="O241" s="1"/>
      <c r="P241" s="51"/>
    </row>
    <row r="242" spans="1:16" ht="16.5" hidden="1" customHeight="1" x14ac:dyDescent="0.25">
      <c r="A242" s="47">
        <v>105748</v>
      </c>
      <c r="B242" s="1" t="s">
        <v>41</v>
      </c>
      <c r="C242" s="1" t="s">
        <v>51</v>
      </c>
      <c r="D242" s="1" t="s">
        <v>71</v>
      </c>
      <c r="E242" s="1" t="s">
        <v>44</v>
      </c>
      <c r="F242" s="1" t="s">
        <v>45</v>
      </c>
      <c r="G242" s="1" t="s">
        <v>46</v>
      </c>
      <c r="H242" s="1" t="s">
        <v>47</v>
      </c>
      <c r="I242" s="1" t="s">
        <v>572</v>
      </c>
      <c r="J242" s="1" t="s">
        <v>573</v>
      </c>
      <c r="K242" s="28">
        <v>44579.537662037037</v>
      </c>
      <c r="L242" s="28">
        <v>44580.512025462966</v>
      </c>
      <c r="M242" s="1" t="s">
        <v>50</v>
      </c>
      <c r="N242" s="26"/>
      <c r="O242" s="1"/>
      <c r="P242" s="51"/>
    </row>
    <row r="243" spans="1:16" ht="16.5" hidden="1" customHeight="1" x14ac:dyDescent="0.25">
      <c r="A243" s="47">
        <v>105749</v>
      </c>
      <c r="B243" s="1" t="s">
        <v>41</v>
      </c>
      <c r="C243" s="1" t="s">
        <v>51</v>
      </c>
      <c r="D243" s="1" t="s">
        <v>71</v>
      </c>
      <c r="E243" s="1" t="s">
        <v>44</v>
      </c>
      <c r="F243" s="1" t="s">
        <v>45</v>
      </c>
      <c r="G243" s="1" t="s">
        <v>46</v>
      </c>
      <c r="H243" s="1" t="s">
        <v>47</v>
      </c>
      <c r="I243" s="1" t="s">
        <v>572</v>
      </c>
      <c r="J243" s="1" t="s">
        <v>573</v>
      </c>
      <c r="K243" s="28">
        <v>44579.537858796299</v>
      </c>
      <c r="L243" s="28">
        <v>44581.481736111113</v>
      </c>
      <c r="M243" s="1" t="s">
        <v>50</v>
      </c>
      <c r="N243" s="26"/>
      <c r="O243" s="1"/>
      <c r="P243" s="51"/>
    </row>
    <row r="244" spans="1:16" ht="16.5" hidden="1" customHeight="1" x14ac:dyDescent="0.25">
      <c r="A244" s="47">
        <v>105750</v>
      </c>
      <c r="B244" s="1" t="s">
        <v>41</v>
      </c>
      <c r="C244" s="1" t="s">
        <v>51</v>
      </c>
      <c r="D244" s="1" t="s">
        <v>71</v>
      </c>
      <c r="E244" s="1" t="s">
        <v>44</v>
      </c>
      <c r="F244" s="1" t="s">
        <v>45</v>
      </c>
      <c r="G244" s="1" t="s">
        <v>46</v>
      </c>
      <c r="H244" s="1" t="s">
        <v>47</v>
      </c>
      <c r="I244" s="1" t="s">
        <v>572</v>
      </c>
      <c r="J244" s="1" t="s">
        <v>573</v>
      </c>
      <c r="K244" s="28">
        <v>44579.538229166668</v>
      </c>
      <c r="L244" s="28">
        <v>44581.48233796296</v>
      </c>
      <c r="M244" s="1" t="s">
        <v>50</v>
      </c>
      <c r="N244" s="26"/>
      <c r="O244" s="1"/>
      <c r="P244" s="51"/>
    </row>
    <row r="245" spans="1:16" ht="16.5" hidden="1" customHeight="1" x14ac:dyDescent="0.25">
      <c r="A245" s="47">
        <v>105751</v>
      </c>
      <c r="B245" s="1" t="s">
        <v>41</v>
      </c>
      <c r="C245" s="1" t="s">
        <v>51</v>
      </c>
      <c r="D245" s="1" t="s">
        <v>71</v>
      </c>
      <c r="E245" s="1" t="s">
        <v>44</v>
      </c>
      <c r="F245" s="1" t="s">
        <v>45</v>
      </c>
      <c r="G245" s="1" t="s">
        <v>46</v>
      </c>
      <c r="H245" s="1" t="s">
        <v>47</v>
      </c>
      <c r="I245" s="1" t="s">
        <v>572</v>
      </c>
      <c r="J245" s="1" t="s">
        <v>573</v>
      </c>
      <c r="K245" s="28">
        <v>44579.53833333333</v>
      </c>
      <c r="L245" s="28">
        <v>44581.482604166667</v>
      </c>
      <c r="M245" s="1" t="s">
        <v>50</v>
      </c>
      <c r="N245" s="26"/>
      <c r="O245" s="1"/>
      <c r="P245" s="51"/>
    </row>
    <row r="246" spans="1:16" ht="16.5" hidden="1" customHeight="1" x14ac:dyDescent="0.25">
      <c r="A246" s="47">
        <v>105752</v>
      </c>
      <c r="B246" s="1" t="s">
        <v>41</v>
      </c>
      <c r="C246" s="1" t="s">
        <v>51</v>
      </c>
      <c r="D246" s="1" t="s">
        <v>71</v>
      </c>
      <c r="E246" s="1" t="s">
        <v>44</v>
      </c>
      <c r="F246" s="1" t="s">
        <v>45</v>
      </c>
      <c r="G246" s="1" t="s">
        <v>46</v>
      </c>
      <c r="H246" s="1" t="s">
        <v>47</v>
      </c>
      <c r="I246" s="1" t="s">
        <v>572</v>
      </c>
      <c r="J246" s="1" t="s">
        <v>573</v>
      </c>
      <c r="K246" s="28">
        <v>44579.538738425923</v>
      </c>
      <c r="L246" s="28">
        <v>44581.482881944445</v>
      </c>
      <c r="M246" s="1" t="s">
        <v>50</v>
      </c>
      <c r="N246" s="26"/>
      <c r="O246" s="1"/>
      <c r="P246" s="51"/>
    </row>
    <row r="247" spans="1:16" ht="16.5" hidden="1" customHeight="1" x14ac:dyDescent="0.25">
      <c r="A247" s="47">
        <v>105753</v>
      </c>
      <c r="B247" s="1" t="s">
        <v>41</v>
      </c>
      <c r="C247" s="1" t="s">
        <v>51</v>
      </c>
      <c r="D247" s="1" t="s">
        <v>71</v>
      </c>
      <c r="E247" s="1" t="s">
        <v>44</v>
      </c>
      <c r="F247" s="1" t="s">
        <v>45</v>
      </c>
      <c r="G247" s="1" t="s">
        <v>46</v>
      </c>
      <c r="H247" s="1" t="s">
        <v>47</v>
      </c>
      <c r="I247" s="1" t="s">
        <v>572</v>
      </c>
      <c r="J247" s="1" t="s">
        <v>573</v>
      </c>
      <c r="K247" s="28">
        <v>44579.538993055554</v>
      </c>
      <c r="L247" s="28">
        <v>44580.512557870374</v>
      </c>
      <c r="M247" s="1" t="s">
        <v>50</v>
      </c>
      <c r="N247" s="26"/>
      <c r="O247" s="1"/>
      <c r="P247" s="51"/>
    </row>
    <row r="248" spans="1:16" ht="16.5" hidden="1" customHeight="1" x14ac:dyDescent="0.25">
      <c r="A248" s="47">
        <v>105754</v>
      </c>
      <c r="B248" s="1" t="s">
        <v>41</v>
      </c>
      <c r="C248" s="1" t="s">
        <v>51</v>
      </c>
      <c r="D248" s="1" t="s">
        <v>71</v>
      </c>
      <c r="E248" s="1" t="s">
        <v>44</v>
      </c>
      <c r="F248" s="1" t="s">
        <v>53</v>
      </c>
      <c r="G248" s="1" t="s">
        <v>46</v>
      </c>
      <c r="H248" s="1" t="s">
        <v>47</v>
      </c>
      <c r="I248" s="1" t="s">
        <v>572</v>
      </c>
      <c r="J248" s="1" t="s">
        <v>573</v>
      </c>
      <c r="K248" s="28">
        <v>44579.539918981478</v>
      </c>
      <c r="L248" s="28">
        <v>44580.51289351852</v>
      </c>
      <c r="M248" s="1" t="s">
        <v>50</v>
      </c>
      <c r="N248" s="26"/>
      <c r="O248" s="1"/>
      <c r="P248" s="51"/>
    </row>
    <row r="249" spans="1:16" ht="16.5" hidden="1" customHeight="1" x14ac:dyDescent="0.25">
      <c r="A249" s="47">
        <v>105755</v>
      </c>
      <c r="B249" s="1" t="s">
        <v>41</v>
      </c>
      <c r="C249" s="1" t="s">
        <v>51</v>
      </c>
      <c r="D249" s="1" t="s">
        <v>71</v>
      </c>
      <c r="E249" s="1" t="s">
        <v>44</v>
      </c>
      <c r="F249" s="1" t="s">
        <v>53</v>
      </c>
      <c r="G249" s="1" t="s">
        <v>46</v>
      </c>
      <c r="H249" s="1" t="s">
        <v>47</v>
      </c>
      <c r="I249" s="1" t="s">
        <v>572</v>
      </c>
      <c r="J249" s="1" t="s">
        <v>574</v>
      </c>
      <c r="K249" s="28">
        <v>44579.540289351855</v>
      </c>
      <c r="L249" s="28">
        <v>44580.514884259261</v>
      </c>
      <c r="M249" s="1" t="s">
        <v>50</v>
      </c>
      <c r="N249" s="26"/>
      <c r="O249" s="1"/>
      <c r="P249" s="51"/>
    </row>
    <row r="250" spans="1:16" ht="16.5" hidden="1" customHeight="1" x14ac:dyDescent="0.25">
      <c r="A250" s="47">
        <v>105756</v>
      </c>
      <c r="B250" s="1" t="s">
        <v>575</v>
      </c>
      <c r="C250" s="1" t="s">
        <v>51</v>
      </c>
      <c r="D250" s="1" t="s">
        <v>52</v>
      </c>
      <c r="E250" s="1" t="s">
        <v>542</v>
      </c>
      <c r="F250" s="1" t="s">
        <v>67</v>
      </c>
      <c r="G250" s="1" t="s">
        <v>46</v>
      </c>
      <c r="H250" s="1" t="s">
        <v>47</v>
      </c>
      <c r="I250" s="1" t="s">
        <v>576</v>
      </c>
      <c r="J250" s="1" t="s">
        <v>577</v>
      </c>
      <c r="K250" s="28">
        <v>44579.548576388886</v>
      </c>
      <c r="L250" s="28">
        <v>44580.518634259257</v>
      </c>
      <c r="M250" s="1" t="s">
        <v>50</v>
      </c>
      <c r="N250" s="26"/>
      <c r="O250" s="1"/>
      <c r="P250" s="51"/>
    </row>
    <row r="251" spans="1:16" ht="16.5" hidden="1" customHeight="1" x14ac:dyDescent="0.25">
      <c r="A251" s="47">
        <v>105757</v>
      </c>
      <c r="B251" s="1" t="s">
        <v>41</v>
      </c>
      <c r="C251" s="1" t="s">
        <v>51</v>
      </c>
      <c r="D251" s="1" t="s">
        <v>71</v>
      </c>
      <c r="E251" s="1" t="s">
        <v>44</v>
      </c>
      <c r="F251" s="1" t="s">
        <v>53</v>
      </c>
      <c r="G251" s="1" t="s">
        <v>46</v>
      </c>
      <c r="H251" s="1" t="s">
        <v>54</v>
      </c>
      <c r="I251" s="1" t="s">
        <v>578</v>
      </c>
      <c r="J251" s="1" t="s">
        <v>579</v>
      </c>
      <c r="K251" s="28">
        <v>44579.553194444445</v>
      </c>
      <c r="L251" s="28">
        <v>44581.649722222224</v>
      </c>
      <c r="M251" s="1" t="s">
        <v>50</v>
      </c>
      <c r="N251" s="26"/>
      <c r="O251" s="1"/>
      <c r="P251" s="51"/>
    </row>
    <row r="252" spans="1:16" ht="16.5" hidden="1" customHeight="1" x14ac:dyDescent="0.25">
      <c r="A252" s="47">
        <v>105758</v>
      </c>
      <c r="B252" s="1" t="s">
        <v>41</v>
      </c>
      <c r="C252" s="1" t="s">
        <v>51</v>
      </c>
      <c r="D252" s="1" t="s">
        <v>81</v>
      </c>
      <c r="E252" s="1" t="s">
        <v>257</v>
      </c>
      <c r="F252" s="1" t="s">
        <v>53</v>
      </c>
      <c r="G252" s="1" t="s">
        <v>46</v>
      </c>
      <c r="H252" s="1" t="s">
        <v>54</v>
      </c>
      <c r="I252" s="1" t="s">
        <v>580</v>
      </c>
      <c r="J252" s="1" t="s">
        <v>581</v>
      </c>
      <c r="K252" s="28">
        <v>44579.557719907411</v>
      </c>
      <c r="L252" s="28">
        <v>44581.653634259259</v>
      </c>
      <c r="M252" s="1" t="s">
        <v>50</v>
      </c>
      <c r="N252" s="26"/>
      <c r="O252" s="1"/>
      <c r="P252" s="51"/>
    </row>
    <row r="253" spans="1:16" ht="16.5" hidden="1" customHeight="1" x14ac:dyDescent="0.25">
      <c r="A253" s="47">
        <v>105759</v>
      </c>
      <c r="B253" s="1" t="s">
        <v>41</v>
      </c>
      <c r="C253" s="1" t="s">
        <v>51</v>
      </c>
      <c r="D253" s="1" t="s">
        <v>43</v>
      </c>
      <c r="E253" s="1" t="s">
        <v>44</v>
      </c>
      <c r="F253" s="1" t="s">
        <v>53</v>
      </c>
      <c r="G253" s="1" t="s">
        <v>46</v>
      </c>
      <c r="H253" s="1" t="s">
        <v>47</v>
      </c>
      <c r="I253" s="1" t="s">
        <v>582</v>
      </c>
      <c r="J253" s="1" t="s">
        <v>583</v>
      </c>
      <c r="K253" s="28">
        <v>44579.609166666669</v>
      </c>
      <c r="L253" s="28">
        <v>44581.68136574074</v>
      </c>
      <c r="M253" s="1" t="s">
        <v>50</v>
      </c>
      <c r="N253" s="26"/>
      <c r="O253" s="1"/>
      <c r="P253" s="51"/>
    </row>
    <row r="254" spans="1:16" ht="16.5" hidden="1" customHeight="1" x14ac:dyDescent="0.25">
      <c r="A254" s="47">
        <v>105760</v>
      </c>
      <c r="B254" s="1" t="s">
        <v>41</v>
      </c>
      <c r="C254" s="1" t="s">
        <v>42</v>
      </c>
      <c r="D254" s="1" t="s">
        <v>52</v>
      </c>
      <c r="E254" s="1" t="s">
        <v>44</v>
      </c>
      <c r="F254" s="1" t="s">
        <v>45</v>
      </c>
      <c r="G254" s="1" t="s">
        <v>46</v>
      </c>
      <c r="H254" s="1" t="s">
        <v>47</v>
      </c>
      <c r="I254" s="1" t="s">
        <v>584</v>
      </c>
      <c r="J254" s="1" t="s">
        <v>585</v>
      </c>
      <c r="K254" s="28">
        <v>44579.646550925929</v>
      </c>
      <c r="L254" s="28">
        <v>44580.513414351852</v>
      </c>
      <c r="M254" s="1" t="s">
        <v>50</v>
      </c>
      <c r="N254" s="26"/>
      <c r="O254" s="1"/>
      <c r="P254" s="51"/>
    </row>
    <row r="255" spans="1:16" ht="16.5" hidden="1" customHeight="1" x14ac:dyDescent="0.25">
      <c r="A255" s="47">
        <v>105761</v>
      </c>
      <c r="B255" s="1" t="s">
        <v>57</v>
      </c>
      <c r="C255" s="1" t="s">
        <v>51</v>
      </c>
      <c r="D255" s="1" t="s">
        <v>61</v>
      </c>
      <c r="E255" s="1" t="s">
        <v>62</v>
      </c>
      <c r="F255" s="1" t="s">
        <v>45</v>
      </c>
      <c r="G255" s="1" t="s">
        <v>46</v>
      </c>
      <c r="H255" s="1" t="s">
        <v>54</v>
      </c>
      <c r="I255" s="1" t="s">
        <v>586</v>
      </c>
      <c r="J255" s="1" t="s">
        <v>587</v>
      </c>
      <c r="K255" s="28">
        <v>44579.672905092593</v>
      </c>
      <c r="L255" s="28">
        <v>44580.520891203705</v>
      </c>
      <c r="M255" s="1" t="s">
        <v>50</v>
      </c>
      <c r="N255" s="26"/>
      <c r="O255" s="1"/>
      <c r="P255" s="51"/>
    </row>
    <row r="256" spans="1:16" ht="16.5" hidden="1" customHeight="1" x14ac:dyDescent="0.25">
      <c r="A256" s="47">
        <v>105762</v>
      </c>
      <c r="B256" s="1" t="s">
        <v>60</v>
      </c>
      <c r="C256" s="1" t="s">
        <v>51</v>
      </c>
      <c r="D256" s="1" t="s">
        <v>61</v>
      </c>
      <c r="E256" s="1" t="s">
        <v>44</v>
      </c>
      <c r="F256" s="1" t="s">
        <v>45</v>
      </c>
      <c r="G256" s="1" t="s">
        <v>46</v>
      </c>
      <c r="H256" s="1" t="s">
        <v>54</v>
      </c>
      <c r="I256" s="1" t="s">
        <v>588</v>
      </c>
      <c r="J256" s="1" t="s">
        <v>589</v>
      </c>
      <c r="K256" s="28">
        <v>44579.70349537037</v>
      </c>
      <c r="L256" s="28">
        <v>44580.521851851852</v>
      </c>
      <c r="M256" s="1" t="s">
        <v>50</v>
      </c>
      <c r="N256" s="26"/>
      <c r="O256" s="1"/>
      <c r="P256" s="51"/>
    </row>
    <row r="257" spans="1:16" ht="16.5" hidden="1" customHeight="1" x14ac:dyDescent="0.25">
      <c r="A257" s="47">
        <v>105763</v>
      </c>
      <c r="B257" s="1" t="s">
        <v>57</v>
      </c>
      <c r="C257" s="1" t="s">
        <v>51</v>
      </c>
      <c r="D257" s="1" t="s">
        <v>43</v>
      </c>
      <c r="E257" s="1" t="s">
        <v>44</v>
      </c>
      <c r="F257" s="1" t="s">
        <v>53</v>
      </c>
      <c r="G257" s="1" t="s">
        <v>46</v>
      </c>
      <c r="H257" s="1" t="s">
        <v>54</v>
      </c>
      <c r="I257" s="1" t="s">
        <v>590</v>
      </c>
      <c r="J257" s="1" t="s">
        <v>591</v>
      </c>
      <c r="K257" s="28">
        <v>44579.715682870374</v>
      </c>
      <c r="L257" s="28">
        <v>44580.522824074076</v>
      </c>
      <c r="M257" s="1" t="s">
        <v>50</v>
      </c>
      <c r="N257" s="26"/>
      <c r="O257" s="1"/>
      <c r="P257" s="51"/>
    </row>
    <row r="258" spans="1:16" ht="16.5" hidden="1" customHeight="1" x14ac:dyDescent="0.25">
      <c r="A258" s="47">
        <v>105764</v>
      </c>
      <c r="B258" s="1" t="s">
        <v>57</v>
      </c>
      <c r="C258" s="1" t="s">
        <v>51</v>
      </c>
      <c r="D258" s="1" t="s">
        <v>71</v>
      </c>
      <c r="E258" s="1" t="s">
        <v>66</v>
      </c>
      <c r="F258" s="1" t="s">
        <v>45</v>
      </c>
      <c r="G258" s="1" t="s">
        <v>46</v>
      </c>
      <c r="H258" s="1" t="s">
        <v>54</v>
      </c>
      <c r="I258" s="1" t="s">
        <v>592</v>
      </c>
      <c r="J258" s="1" t="s">
        <v>593</v>
      </c>
      <c r="K258" s="28">
        <v>44579.716643518521</v>
      </c>
      <c r="L258" s="28">
        <v>44580.525648148148</v>
      </c>
      <c r="M258" s="1" t="s">
        <v>50</v>
      </c>
      <c r="N258" s="26"/>
      <c r="O258" s="1"/>
      <c r="P258" s="51"/>
    </row>
    <row r="259" spans="1:16" ht="16.5" hidden="1" customHeight="1" x14ac:dyDescent="0.25">
      <c r="A259" s="47">
        <v>105765</v>
      </c>
      <c r="B259" s="1" t="s">
        <v>60</v>
      </c>
      <c r="C259" s="1" t="s">
        <v>200</v>
      </c>
      <c r="D259" s="1" t="s">
        <v>71</v>
      </c>
      <c r="E259" s="1" t="s">
        <v>44</v>
      </c>
      <c r="F259" s="1" t="s">
        <v>45</v>
      </c>
      <c r="G259" s="1" t="s">
        <v>46</v>
      </c>
      <c r="H259" s="1" t="s">
        <v>47</v>
      </c>
      <c r="I259" s="1" t="s">
        <v>594</v>
      </c>
      <c r="J259" s="1" t="s">
        <v>595</v>
      </c>
      <c r="K259" s="28">
        <v>44579.724398148152</v>
      </c>
      <c r="L259" s="28">
        <v>44580.530115740738</v>
      </c>
      <c r="M259" s="1" t="s">
        <v>50</v>
      </c>
      <c r="N259" s="26"/>
      <c r="O259" s="1"/>
      <c r="P259" s="51"/>
    </row>
    <row r="260" spans="1:16" ht="16.5" hidden="1" customHeight="1" x14ac:dyDescent="0.25">
      <c r="A260" s="47">
        <v>105766</v>
      </c>
      <c r="B260" s="1" t="s">
        <v>252</v>
      </c>
      <c r="C260" s="1" t="s">
        <v>109</v>
      </c>
      <c r="D260" s="1" t="s">
        <v>43</v>
      </c>
      <c r="E260" s="1" t="s">
        <v>186</v>
      </c>
      <c r="F260" s="1" t="s">
        <v>67</v>
      </c>
      <c r="G260" s="1" t="s">
        <v>46</v>
      </c>
      <c r="H260" s="1" t="s">
        <v>163</v>
      </c>
      <c r="I260" s="1" t="s">
        <v>596</v>
      </c>
      <c r="J260" s="1" t="s">
        <v>597</v>
      </c>
      <c r="K260" s="28">
        <v>44579.759456018517</v>
      </c>
      <c r="L260" s="28">
        <v>44581.427002314813</v>
      </c>
      <c r="M260" s="1" t="s">
        <v>50</v>
      </c>
      <c r="N260" s="26"/>
      <c r="O260" s="1"/>
      <c r="P260" s="51"/>
    </row>
    <row r="261" spans="1:16" ht="16.5" hidden="1" customHeight="1" x14ac:dyDescent="0.25">
      <c r="A261" s="47">
        <v>105767</v>
      </c>
      <c r="B261" s="1" t="s">
        <v>41</v>
      </c>
      <c r="C261" s="1" t="s">
        <v>150</v>
      </c>
      <c r="D261" s="1" t="s">
        <v>43</v>
      </c>
      <c r="E261" s="1" t="s">
        <v>75</v>
      </c>
      <c r="F261" s="1" t="s">
        <v>45</v>
      </c>
      <c r="G261" s="1" t="s">
        <v>46</v>
      </c>
      <c r="H261" s="1" t="s">
        <v>54</v>
      </c>
      <c r="I261" s="1" t="s">
        <v>598</v>
      </c>
      <c r="J261" s="1" t="s">
        <v>265</v>
      </c>
      <c r="K261" s="28">
        <v>44580.385787037034</v>
      </c>
      <c r="L261" s="28">
        <v>44580.528391203705</v>
      </c>
      <c r="M261" s="1" t="s">
        <v>50</v>
      </c>
      <c r="N261" s="26"/>
      <c r="O261" s="1"/>
      <c r="P261" s="51"/>
    </row>
    <row r="262" spans="1:16" ht="16.5" hidden="1" customHeight="1" x14ac:dyDescent="0.25">
      <c r="A262" s="47">
        <v>105768</v>
      </c>
      <c r="B262" s="1" t="s">
        <v>41</v>
      </c>
      <c r="C262" s="1" t="s">
        <v>51</v>
      </c>
      <c r="D262" s="1" t="s">
        <v>43</v>
      </c>
      <c r="E262" s="1" t="s">
        <v>44</v>
      </c>
      <c r="F262" s="1" t="s">
        <v>45</v>
      </c>
      <c r="G262" s="1" t="s">
        <v>46</v>
      </c>
      <c r="H262" s="1" t="s">
        <v>47</v>
      </c>
      <c r="I262" s="1" t="s">
        <v>599</v>
      </c>
      <c r="J262" s="1" t="s">
        <v>600</v>
      </c>
      <c r="K262" s="28">
        <v>44580.405775462961</v>
      </c>
      <c r="L262" s="28">
        <v>44580.655729166669</v>
      </c>
      <c r="M262" s="1" t="s">
        <v>50</v>
      </c>
      <c r="N262" s="26"/>
      <c r="O262" s="1"/>
      <c r="P262" s="51"/>
    </row>
    <row r="263" spans="1:16" ht="16.5" hidden="1" customHeight="1" x14ac:dyDescent="0.25">
      <c r="A263" s="47">
        <v>105769</v>
      </c>
      <c r="B263" s="1" t="s">
        <v>358</v>
      </c>
      <c r="C263" s="1" t="s">
        <v>90</v>
      </c>
      <c r="D263" s="1" t="s">
        <v>61</v>
      </c>
      <c r="E263" s="1" t="s">
        <v>134</v>
      </c>
      <c r="F263" s="1" t="s">
        <v>67</v>
      </c>
      <c r="G263" s="1" t="s">
        <v>401</v>
      </c>
      <c r="H263" s="1" t="s">
        <v>54</v>
      </c>
      <c r="I263" s="1" t="s">
        <v>601</v>
      </c>
      <c r="J263" s="1" t="s">
        <v>602</v>
      </c>
      <c r="K263" s="28">
        <v>44580.497465277775</v>
      </c>
      <c r="L263" s="28">
        <v>44588.411770833336</v>
      </c>
      <c r="M263" s="1" t="s">
        <v>50</v>
      </c>
      <c r="N263" s="26" t="s">
        <v>443</v>
      </c>
      <c r="O263" s="1"/>
      <c r="P263" s="51"/>
    </row>
    <row r="264" spans="1:16" ht="16.5" hidden="1" customHeight="1" x14ac:dyDescent="0.25">
      <c r="A264" s="47">
        <v>105770</v>
      </c>
      <c r="B264" s="1" t="s">
        <v>575</v>
      </c>
      <c r="C264" s="1" t="s">
        <v>114</v>
      </c>
      <c r="D264" s="1" t="s">
        <v>52</v>
      </c>
      <c r="E264" s="1" t="s">
        <v>186</v>
      </c>
      <c r="F264" s="1" t="s">
        <v>67</v>
      </c>
      <c r="G264" s="1" t="s">
        <v>46</v>
      </c>
      <c r="H264" s="1" t="s">
        <v>47</v>
      </c>
      <c r="I264" s="1" t="s">
        <v>603</v>
      </c>
      <c r="J264" s="1" t="s">
        <v>604</v>
      </c>
      <c r="K264" s="28">
        <v>44580.506377314814</v>
      </c>
      <c r="L264" s="28">
        <v>44580.661539351851</v>
      </c>
      <c r="M264" s="1" t="s">
        <v>50</v>
      </c>
      <c r="N264" s="26"/>
      <c r="O264" s="1"/>
      <c r="P264" s="51"/>
    </row>
    <row r="265" spans="1:16" ht="16.5" hidden="1" customHeight="1" x14ac:dyDescent="0.25">
      <c r="A265" s="47">
        <v>105771</v>
      </c>
      <c r="B265" s="1" t="s">
        <v>60</v>
      </c>
      <c r="C265" s="1" t="s">
        <v>51</v>
      </c>
      <c r="D265" s="1" t="s">
        <v>81</v>
      </c>
      <c r="E265" s="1" t="s">
        <v>102</v>
      </c>
      <c r="F265" s="1" t="s">
        <v>45</v>
      </c>
      <c r="G265" s="1" t="s">
        <v>46</v>
      </c>
      <c r="H265" s="1" t="s">
        <v>54</v>
      </c>
      <c r="I265" s="1" t="s">
        <v>605</v>
      </c>
      <c r="J265" s="1" t="s">
        <v>606</v>
      </c>
      <c r="K265" s="28">
        <v>44580.509328703702</v>
      </c>
      <c r="L265" s="28">
        <v>44580.528009259258</v>
      </c>
      <c r="M265" s="1" t="s">
        <v>50</v>
      </c>
      <c r="N265" s="26"/>
      <c r="O265" s="1"/>
      <c r="P265" s="51"/>
    </row>
    <row r="266" spans="1:16" ht="16.5" hidden="1" customHeight="1" x14ac:dyDescent="0.25">
      <c r="A266" s="47">
        <v>105772</v>
      </c>
      <c r="B266" s="1" t="s">
        <v>41</v>
      </c>
      <c r="C266" s="1" t="s">
        <v>51</v>
      </c>
      <c r="D266" s="1" t="s">
        <v>52</v>
      </c>
      <c r="E266" s="1" t="s">
        <v>44</v>
      </c>
      <c r="F266" s="1" t="s">
        <v>45</v>
      </c>
      <c r="G266" s="1" t="s">
        <v>46</v>
      </c>
      <c r="H266" s="1" t="s">
        <v>47</v>
      </c>
      <c r="I266" s="1" t="s">
        <v>607</v>
      </c>
      <c r="J266" s="1" t="s">
        <v>608</v>
      </c>
      <c r="K266" s="28">
        <v>44580.519155092596</v>
      </c>
      <c r="L266" s="28">
        <v>44580.692129629628</v>
      </c>
      <c r="M266" s="1" t="s">
        <v>50</v>
      </c>
      <c r="N266" s="26"/>
      <c r="O266" s="1"/>
      <c r="P266" s="51"/>
    </row>
    <row r="267" spans="1:16" ht="16.5" hidden="1" customHeight="1" x14ac:dyDescent="0.25">
      <c r="A267" s="47">
        <v>105773</v>
      </c>
      <c r="B267" s="1" t="s">
        <v>248</v>
      </c>
      <c r="C267" s="1" t="s">
        <v>51</v>
      </c>
      <c r="D267" s="1" t="s">
        <v>52</v>
      </c>
      <c r="E267" s="1" t="s">
        <v>62</v>
      </c>
      <c r="F267" s="1" t="s">
        <v>67</v>
      </c>
      <c r="G267" s="1" t="s">
        <v>68</v>
      </c>
      <c r="H267" s="1" t="s">
        <v>47</v>
      </c>
      <c r="I267" s="1" t="s">
        <v>609</v>
      </c>
      <c r="J267" s="1" t="s">
        <v>70</v>
      </c>
      <c r="K267" s="28">
        <v>44580.522870370369</v>
      </c>
      <c r="L267" s="28">
        <v>44581.683692129627</v>
      </c>
      <c r="M267" s="1" t="s">
        <v>50</v>
      </c>
      <c r="N267" s="26"/>
      <c r="O267" s="1"/>
      <c r="P267" s="51"/>
    </row>
    <row r="268" spans="1:16" ht="16.5" hidden="1" customHeight="1" x14ac:dyDescent="0.25">
      <c r="A268" s="47">
        <v>105774</v>
      </c>
      <c r="B268" s="1" t="s">
        <v>60</v>
      </c>
      <c r="C268" s="1" t="s">
        <v>51</v>
      </c>
      <c r="D268" s="1" t="s">
        <v>151</v>
      </c>
      <c r="E268" s="1" t="s">
        <v>44</v>
      </c>
      <c r="F268" s="1" t="s">
        <v>53</v>
      </c>
      <c r="G268" s="1" t="s">
        <v>46</v>
      </c>
      <c r="H268" s="1" t="s">
        <v>163</v>
      </c>
      <c r="I268" s="1" t="s">
        <v>610</v>
      </c>
      <c r="J268" s="1" t="s">
        <v>611</v>
      </c>
      <c r="K268" s="28">
        <v>44580.55678240741</v>
      </c>
      <c r="L268" s="28">
        <v>44580.659317129626</v>
      </c>
      <c r="M268" s="1" t="s">
        <v>50</v>
      </c>
      <c r="N268" s="26"/>
      <c r="O268" s="1"/>
      <c r="P268" s="51"/>
    </row>
    <row r="269" spans="1:16" ht="16.5" hidden="1" customHeight="1" x14ac:dyDescent="0.25">
      <c r="A269" s="47">
        <v>105775</v>
      </c>
      <c r="B269" s="1" t="s">
        <v>57</v>
      </c>
      <c r="C269" s="1" t="s">
        <v>51</v>
      </c>
      <c r="D269" s="1" t="s">
        <v>61</v>
      </c>
      <c r="E269" s="1" t="s">
        <v>44</v>
      </c>
      <c r="F269" s="1" t="s">
        <v>53</v>
      </c>
      <c r="G269" s="1" t="s">
        <v>46</v>
      </c>
      <c r="H269" s="1" t="s">
        <v>54</v>
      </c>
      <c r="I269" s="1" t="s">
        <v>612</v>
      </c>
      <c r="J269" s="1" t="s">
        <v>613</v>
      </c>
      <c r="K269" s="28">
        <v>44580.60229166667</v>
      </c>
      <c r="L269" s="28">
        <v>44580.658668981479</v>
      </c>
      <c r="M269" s="1" t="s">
        <v>50</v>
      </c>
      <c r="N269" s="26"/>
      <c r="O269" s="1"/>
      <c r="P269" s="51"/>
    </row>
    <row r="270" spans="1:16" ht="16.5" hidden="1" customHeight="1" x14ac:dyDescent="0.25">
      <c r="A270" s="47">
        <v>105776</v>
      </c>
      <c r="B270" s="1" t="s">
        <v>41</v>
      </c>
      <c r="C270" s="1" t="s">
        <v>51</v>
      </c>
      <c r="D270" s="1" t="s">
        <v>71</v>
      </c>
      <c r="E270" s="1" t="s">
        <v>62</v>
      </c>
      <c r="F270" s="1" t="s">
        <v>53</v>
      </c>
      <c r="G270" s="1" t="s">
        <v>46</v>
      </c>
      <c r="H270" s="1" t="s">
        <v>47</v>
      </c>
      <c r="I270" s="1" t="s">
        <v>614</v>
      </c>
      <c r="J270" s="1" t="s">
        <v>615</v>
      </c>
      <c r="K270" s="28">
        <v>44580.604212962964</v>
      </c>
      <c r="L270" s="28">
        <v>44580.658252314817</v>
      </c>
      <c r="M270" s="1" t="s">
        <v>50</v>
      </c>
      <c r="N270" s="26"/>
      <c r="O270" s="1"/>
      <c r="P270" s="51"/>
    </row>
    <row r="271" spans="1:16" ht="16.5" hidden="1" customHeight="1" x14ac:dyDescent="0.25">
      <c r="A271" s="47">
        <v>105777</v>
      </c>
      <c r="B271" s="1" t="s">
        <v>57</v>
      </c>
      <c r="C271" s="1" t="s">
        <v>51</v>
      </c>
      <c r="D271" s="1" t="s">
        <v>52</v>
      </c>
      <c r="E271" s="1" t="s">
        <v>44</v>
      </c>
      <c r="F271" s="1" t="s">
        <v>53</v>
      </c>
      <c r="G271" s="1" t="s">
        <v>46</v>
      </c>
      <c r="H271" s="1" t="s">
        <v>54</v>
      </c>
      <c r="I271" s="1" t="s">
        <v>616</v>
      </c>
      <c r="J271" s="1" t="s">
        <v>617</v>
      </c>
      <c r="K271" s="28">
        <v>44580.607893518521</v>
      </c>
      <c r="L271" s="28">
        <v>44580.657546296294</v>
      </c>
      <c r="M271" s="1" t="s">
        <v>50</v>
      </c>
      <c r="N271" s="26"/>
      <c r="O271" s="1"/>
      <c r="P271" s="51"/>
    </row>
    <row r="272" spans="1:16" ht="16.5" hidden="1" customHeight="1" x14ac:dyDescent="0.25">
      <c r="A272" s="47">
        <v>105778</v>
      </c>
      <c r="B272" s="1" t="s">
        <v>57</v>
      </c>
      <c r="C272" s="1" t="s">
        <v>51</v>
      </c>
      <c r="D272" s="1" t="s">
        <v>71</v>
      </c>
      <c r="E272" s="1" t="s">
        <v>44</v>
      </c>
      <c r="F272" s="1" t="s">
        <v>53</v>
      </c>
      <c r="G272" s="1" t="s">
        <v>85</v>
      </c>
      <c r="H272" s="1" t="s">
        <v>54</v>
      </c>
      <c r="I272" s="1" t="s">
        <v>618</v>
      </c>
      <c r="J272" s="1" t="s">
        <v>619</v>
      </c>
      <c r="K272" s="28">
        <v>44580.610567129632</v>
      </c>
      <c r="L272" s="28">
        <v>44580.65693287037</v>
      </c>
      <c r="M272" s="1" t="s">
        <v>50</v>
      </c>
      <c r="N272" s="26"/>
      <c r="O272" s="1"/>
      <c r="P272" s="51"/>
    </row>
    <row r="273" spans="1:17" ht="16.5" hidden="1" customHeight="1" x14ac:dyDescent="0.25">
      <c r="A273" s="47">
        <v>105779</v>
      </c>
      <c r="B273" s="1" t="s">
        <v>41</v>
      </c>
      <c r="C273" s="1" t="s">
        <v>51</v>
      </c>
      <c r="D273" s="1" t="s">
        <v>81</v>
      </c>
      <c r="E273" s="1" t="s">
        <v>44</v>
      </c>
      <c r="F273" s="1" t="s">
        <v>45</v>
      </c>
      <c r="G273" s="1" t="s">
        <v>46</v>
      </c>
      <c r="H273" s="1" t="s">
        <v>54</v>
      </c>
      <c r="I273" s="1" t="s">
        <v>620</v>
      </c>
      <c r="J273" s="1" t="s">
        <v>621</v>
      </c>
      <c r="K273" s="28">
        <v>44580.621967592589</v>
      </c>
      <c r="L273" s="28">
        <v>44580.656527777777</v>
      </c>
      <c r="M273" s="1" t="s">
        <v>50</v>
      </c>
      <c r="N273" s="26"/>
      <c r="O273" s="1"/>
      <c r="P273" s="51"/>
    </row>
    <row r="274" spans="1:17" ht="16.5" hidden="1" customHeight="1" x14ac:dyDescent="0.25">
      <c r="A274" s="47">
        <v>105780</v>
      </c>
      <c r="B274" s="1" t="s">
        <v>41</v>
      </c>
      <c r="C274" s="1" t="s">
        <v>42</v>
      </c>
      <c r="D274" s="1" t="s">
        <v>43</v>
      </c>
      <c r="E274" s="1" t="s">
        <v>44</v>
      </c>
      <c r="F274" s="1" t="s">
        <v>45</v>
      </c>
      <c r="G274" s="1" t="s">
        <v>46</v>
      </c>
      <c r="H274" s="1" t="s">
        <v>54</v>
      </c>
      <c r="I274" s="1" t="s">
        <v>622</v>
      </c>
      <c r="J274" s="1" t="s">
        <v>623</v>
      </c>
      <c r="K274" s="28">
        <v>44580.637280092589</v>
      </c>
      <c r="L274" s="28">
        <v>44581.65016203704</v>
      </c>
      <c r="M274" s="1" t="s">
        <v>50</v>
      </c>
      <c r="N274" s="26"/>
      <c r="O274" s="1"/>
      <c r="P274" s="51"/>
    </row>
    <row r="275" spans="1:17" ht="16.5" hidden="1" customHeight="1" x14ac:dyDescent="0.25">
      <c r="A275" s="47">
        <v>105781</v>
      </c>
      <c r="B275" s="1" t="s">
        <v>41</v>
      </c>
      <c r="C275" s="1" t="s">
        <v>341</v>
      </c>
      <c r="D275" s="1" t="s">
        <v>71</v>
      </c>
      <c r="E275" s="1" t="s">
        <v>440</v>
      </c>
      <c r="F275" s="1" t="s">
        <v>45</v>
      </c>
      <c r="G275" s="1" t="s">
        <v>85</v>
      </c>
      <c r="H275" s="1" t="s">
        <v>54</v>
      </c>
      <c r="I275" s="1" t="s">
        <v>624</v>
      </c>
      <c r="J275" s="1" t="s">
        <v>625</v>
      </c>
      <c r="K275" s="28">
        <v>44580.673020833332</v>
      </c>
      <c r="L275" s="28">
        <v>44581.650868055556</v>
      </c>
      <c r="M275" s="1" t="s">
        <v>50</v>
      </c>
      <c r="N275" s="26"/>
      <c r="O275" s="1"/>
      <c r="P275" s="51"/>
    </row>
    <row r="276" spans="1:17" ht="16.5" hidden="1" customHeight="1" x14ac:dyDescent="0.25">
      <c r="A276" s="47">
        <v>105782</v>
      </c>
      <c r="B276" s="1" t="s">
        <v>60</v>
      </c>
      <c r="C276" s="1" t="s">
        <v>51</v>
      </c>
      <c r="D276" s="1" t="s">
        <v>43</v>
      </c>
      <c r="E276" s="1" t="s">
        <v>44</v>
      </c>
      <c r="F276" s="1" t="s">
        <v>45</v>
      </c>
      <c r="G276" s="1" t="s">
        <v>46</v>
      </c>
      <c r="H276" s="1" t="s">
        <v>54</v>
      </c>
      <c r="I276" s="1" t="s">
        <v>626</v>
      </c>
      <c r="J276" s="1" t="s">
        <v>627</v>
      </c>
      <c r="K276" s="28">
        <v>44580.680046296293</v>
      </c>
      <c r="L276" s="28">
        <v>44580.690694444442</v>
      </c>
      <c r="M276" s="1" t="s">
        <v>50</v>
      </c>
      <c r="N276" s="26"/>
      <c r="O276" s="1"/>
      <c r="P276" s="51"/>
    </row>
    <row r="277" spans="1:17" ht="16.5" hidden="1" customHeight="1" x14ac:dyDescent="0.25">
      <c r="A277" s="47">
        <v>105783</v>
      </c>
      <c r="B277" s="1" t="s">
        <v>41</v>
      </c>
      <c r="C277" s="1" t="s">
        <v>51</v>
      </c>
      <c r="D277" s="1" t="s">
        <v>127</v>
      </c>
      <c r="E277" s="1" t="s">
        <v>241</v>
      </c>
      <c r="F277" s="1" t="s">
        <v>53</v>
      </c>
      <c r="G277" s="1" t="s">
        <v>46</v>
      </c>
      <c r="H277" s="1" t="s">
        <v>47</v>
      </c>
      <c r="I277" s="1" t="s">
        <v>628</v>
      </c>
      <c r="J277" s="1" t="s">
        <v>629</v>
      </c>
      <c r="K277" s="28">
        <v>44580.685648148145</v>
      </c>
      <c r="L277" s="28">
        <v>44580.694085648145</v>
      </c>
      <c r="M277" s="1" t="s">
        <v>50</v>
      </c>
      <c r="N277" s="26"/>
      <c r="O277" s="1"/>
      <c r="P277" s="51"/>
    </row>
    <row r="278" spans="1:17" ht="16.5" hidden="1" customHeight="1" x14ac:dyDescent="0.25">
      <c r="A278" s="47">
        <v>105784</v>
      </c>
      <c r="B278" s="1" t="s">
        <v>60</v>
      </c>
      <c r="C278" s="1" t="s">
        <v>51</v>
      </c>
      <c r="D278" s="1" t="s">
        <v>52</v>
      </c>
      <c r="E278" s="1" t="s">
        <v>44</v>
      </c>
      <c r="F278" s="1" t="s">
        <v>53</v>
      </c>
      <c r="G278" s="1" t="s">
        <v>85</v>
      </c>
      <c r="H278" s="1" t="s">
        <v>54</v>
      </c>
      <c r="I278" s="1" t="s">
        <v>630</v>
      </c>
      <c r="J278" s="1" t="s">
        <v>631</v>
      </c>
      <c r="K278" s="28">
        <v>44580.699270833335</v>
      </c>
      <c r="L278" s="28">
        <v>44581.428784722222</v>
      </c>
      <c r="M278" s="1" t="s">
        <v>50</v>
      </c>
      <c r="N278" s="26"/>
      <c r="O278" s="1"/>
      <c r="P278" s="51"/>
    </row>
    <row r="279" spans="1:17" ht="16.5" hidden="1" customHeight="1" x14ac:dyDescent="0.25">
      <c r="A279" s="47">
        <v>105785</v>
      </c>
      <c r="B279" s="1" t="s">
        <v>57</v>
      </c>
      <c r="C279" s="1" t="s">
        <v>150</v>
      </c>
      <c r="D279" s="1" t="s">
        <v>71</v>
      </c>
      <c r="E279" s="1" t="s">
        <v>66</v>
      </c>
      <c r="F279" s="1" t="s">
        <v>67</v>
      </c>
      <c r="G279" s="1" t="s">
        <v>401</v>
      </c>
      <c r="H279" s="1" t="s">
        <v>54</v>
      </c>
      <c r="I279" s="1" t="s">
        <v>632</v>
      </c>
      <c r="J279" s="1" t="s">
        <v>633</v>
      </c>
      <c r="K279" s="28">
        <v>44580.714525462965</v>
      </c>
      <c r="L279" s="28">
        <v>44582.644155092596</v>
      </c>
      <c r="M279" s="1" t="s">
        <v>50</v>
      </c>
      <c r="N279" s="26" t="s">
        <v>443</v>
      </c>
      <c r="O279" s="1"/>
      <c r="P279" s="51"/>
    </row>
    <row r="280" spans="1:17" ht="16.5" hidden="1" customHeight="1" x14ac:dyDescent="0.25">
      <c r="A280" s="47">
        <v>105786</v>
      </c>
      <c r="B280" s="1" t="s">
        <v>358</v>
      </c>
      <c r="C280" s="1" t="s">
        <v>189</v>
      </c>
      <c r="D280" s="1" t="s">
        <v>71</v>
      </c>
      <c r="E280" s="1" t="s">
        <v>75</v>
      </c>
      <c r="F280" s="1" t="s">
        <v>45</v>
      </c>
      <c r="G280" s="1" t="s">
        <v>46</v>
      </c>
      <c r="H280" s="1" t="s">
        <v>47</v>
      </c>
      <c r="I280" s="1" t="s">
        <v>634</v>
      </c>
      <c r="J280" s="1" t="s">
        <v>635</v>
      </c>
      <c r="K280" s="28">
        <v>44580.727280092593</v>
      </c>
      <c r="L280" s="28">
        <v>44581.431481481479</v>
      </c>
      <c r="M280" s="1" t="s">
        <v>50</v>
      </c>
      <c r="N280" s="26"/>
      <c r="O280" s="1"/>
      <c r="P280" s="51"/>
    </row>
    <row r="281" spans="1:17" ht="16.5" hidden="1" customHeight="1" x14ac:dyDescent="0.25">
      <c r="A281" s="47">
        <v>105787</v>
      </c>
      <c r="B281" s="1" t="s">
        <v>636</v>
      </c>
      <c r="C281" s="1" t="s">
        <v>42</v>
      </c>
      <c r="D281" s="1" t="s">
        <v>52</v>
      </c>
      <c r="E281" s="1" t="s">
        <v>207</v>
      </c>
      <c r="F281" s="1" t="s">
        <v>67</v>
      </c>
      <c r="G281" s="1" t="s">
        <v>46</v>
      </c>
      <c r="H281" s="1" t="s">
        <v>54</v>
      </c>
      <c r="I281" s="1" t="s">
        <v>637</v>
      </c>
      <c r="J281" s="1" t="s">
        <v>638</v>
      </c>
      <c r="K281" s="28">
        <v>44580.736539351848</v>
      </c>
      <c r="L281" s="28">
        <v>44582.647800925923</v>
      </c>
      <c r="M281" s="1" t="s">
        <v>50</v>
      </c>
      <c r="N281" s="26"/>
      <c r="O281" s="1"/>
      <c r="P281" s="51"/>
    </row>
    <row r="282" spans="1:17" ht="16.5" hidden="1" customHeight="1" x14ac:dyDescent="0.25">
      <c r="A282" s="47">
        <v>105788</v>
      </c>
      <c r="B282" s="1" t="s">
        <v>639</v>
      </c>
      <c r="C282" s="1" t="s">
        <v>42</v>
      </c>
      <c r="D282" s="1" t="s">
        <v>43</v>
      </c>
      <c r="E282" s="1" t="s">
        <v>62</v>
      </c>
      <c r="F282" s="1" t="s">
        <v>67</v>
      </c>
      <c r="G282" s="1" t="s">
        <v>401</v>
      </c>
      <c r="H282" s="1" t="s">
        <v>54</v>
      </c>
      <c r="I282" s="1" t="s">
        <v>640</v>
      </c>
      <c r="J282" s="1" t="s">
        <v>641</v>
      </c>
      <c r="K282" s="28">
        <v>44580.911446759259</v>
      </c>
      <c r="L282" s="28">
        <v>44581.45144675926</v>
      </c>
      <c r="M282" s="1" t="s">
        <v>50</v>
      </c>
      <c r="N282" s="26" t="s">
        <v>642</v>
      </c>
      <c r="O282" s="1" t="s">
        <v>3908</v>
      </c>
      <c r="P282" s="51"/>
      <c r="Q282" s="102" t="s">
        <v>3909</v>
      </c>
    </row>
    <row r="283" spans="1:17" ht="16.5" hidden="1" customHeight="1" x14ac:dyDescent="0.25">
      <c r="A283" s="47">
        <v>105789</v>
      </c>
      <c r="B283" s="1" t="s">
        <v>65</v>
      </c>
      <c r="C283" s="1" t="s">
        <v>42</v>
      </c>
      <c r="D283" s="1" t="s">
        <v>61</v>
      </c>
      <c r="E283" s="1" t="s">
        <v>44</v>
      </c>
      <c r="F283" s="1" t="s">
        <v>45</v>
      </c>
      <c r="G283" s="1" t="s">
        <v>46</v>
      </c>
      <c r="H283" s="1" t="s">
        <v>54</v>
      </c>
      <c r="I283" s="1" t="s">
        <v>643</v>
      </c>
      <c r="J283" s="1" t="s">
        <v>644</v>
      </c>
      <c r="K283" s="28">
        <v>44581.39644675926</v>
      </c>
      <c r="L283" s="28">
        <v>44581.452476851853</v>
      </c>
      <c r="M283" s="1" t="s">
        <v>50</v>
      </c>
      <c r="N283" s="26"/>
      <c r="O283" s="1"/>
      <c r="P283" s="51"/>
    </row>
    <row r="284" spans="1:17" ht="16.5" hidden="1" customHeight="1" x14ac:dyDescent="0.25">
      <c r="A284" s="47">
        <v>105790</v>
      </c>
      <c r="B284" s="1" t="s">
        <v>60</v>
      </c>
      <c r="C284" s="1" t="s">
        <v>51</v>
      </c>
      <c r="D284" s="1" t="s">
        <v>43</v>
      </c>
      <c r="E284" s="1" t="s">
        <v>44</v>
      </c>
      <c r="F284" s="1" t="s">
        <v>45</v>
      </c>
      <c r="G284" s="1" t="s">
        <v>46</v>
      </c>
      <c r="H284" s="1" t="s">
        <v>47</v>
      </c>
      <c r="I284" s="1" t="s">
        <v>645</v>
      </c>
      <c r="J284" s="1" t="s">
        <v>646</v>
      </c>
      <c r="K284" s="28">
        <v>44581.420486111114</v>
      </c>
      <c r="L284" s="28">
        <v>44581.652314814812</v>
      </c>
      <c r="M284" s="1" t="s">
        <v>50</v>
      </c>
      <c r="N284" s="26"/>
      <c r="O284" s="1"/>
      <c r="P284" s="51"/>
    </row>
    <row r="285" spans="1:17" ht="16.5" hidden="1" customHeight="1" x14ac:dyDescent="0.25">
      <c r="A285" s="47">
        <v>105791</v>
      </c>
      <c r="B285" s="1" t="s">
        <v>41</v>
      </c>
      <c r="C285" s="1" t="s">
        <v>51</v>
      </c>
      <c r="D285" s="1" t="s">
        <v>43</v>
      </c>
      <c r="E285" s="1" t="s">
        <v>44</v>
      </c>
      <c r="F285" s="1" t="s">
        <v>45</v>
      </c>
      <c r="G285" s="1" t="s">
        <v>46</v>
      </c>
      <c r="H285" s="1" t="s">
        <v>47</v>
      </c>
      <c r="I285" s="1" t="s">
        <v>647</v>
      </c>
      <c r="J285" s="1" t="s">
        <v>648</v>
      </c>
      <c r="K285" s="28">
        <v>44581.42324074074</v>
      </c>
      <c r="L285" s="28">
        <v>44581.454027777778</v>
      </c>
      <c r="M285" s="1" t="s">
        <v>50</v>
      </c>
      <c r="N285" s="26"/>
      <c r="O285" s="1"/>
      <c r="P285" s="51"/>
    </row>
    <row r="286" spans="1:17" ht="16.5" hidden="1" customHeight="1" x14ac:dyDescent="0.25">
      <c r="A286" s="47">
        <v>105792</v>
      </c>
      <c r="B286" s="1" t="s">
        <v>60</v>
      </c>
      <c r="C286" s="1" t="s">
        <v>51</v>
      </c>
      <c r="D286" s="1" t="s">
        <v>43</v>
      </c>
      <c r="E286" s="1" t="s">
        <v>62</v>
      </c>
      <c r="F286" s="1" t="s">
        <v>45</v>
      </c>
      <c r="G286" s="1" t="s">
        <v>46</v>
      </c>
      <c r="H286" s="1" t="s">
        <v>47</v>
      </c>
      <c r="I286" s="1" t="s">
        <v>649</v>
      </c>
      <c r="J286" s="1" t="s">
        <v>650</v>
      </c>
      <c r="K286" s="28">
        <v>44581.423842592594</v>
      </c>
      <c r="L286" s="28">
        <v>44581.457754629628</v>
      </c>
      <c r="M286" s="1" t="s">
        <v>50</v>
      </c>
      <c r="N286" s="26"/>
      <c r="O286" s="1"/>
      <c r="P286" s="51"/>
    </row>
    <row r="287" spans="1:17" ht="16.5" hidden="1" customHeight="1" x14ac:dyDescent="0.25">
      <c r="A287" s="47">
        <v>105793</v>
      </c>
      <c r="B287" s="1" t="s">
        <v>74</v>
      </c>
      <c r="C287" s="1" t="s">
        <v>651</v>
      </c>
      <c r="D287" s="1" t="s">
        <v>43</v>
      </c>
      <c r="E287" s="1" t="s">
        <v>241</v>
      </c>
      <c r="F287" s="1" t="s">
        <v>67</v>
      </c>
      <c r="G287" s="1" t="s">
        <v>46</v>
      </c>
      <c r="H287" s="1" t="s">
        <v>54</v>
      </c>
      <c r="I287" s="1" t="s">
        <v>652</v>
      </c>
      <c r="J287" s="1" t="s">
        <v>653</v>
      </c>
      <c r="K287" s="28">
        <v>44581.436469907407</v>
      </c>
      <c r="L287" s="28">
        <v>44582.648692129631</v>
      </c>
      <c r="M287" s="1" t="s">
        <v>50</v>
      </c>
      <c r="N287" s="26"/>
      <c r="O287" s="1"/>
      <c r="P287" s="51"/>
    </row>
    <row r="288" spans="1:17" ht="16.5" hidden="1" customHeight="1" x14ac:dyDescent="0.25">
      <c r="A288" s="47">
        <v>105794</v>
      </c>
      <c r="B288" s="1" t="s">
        <v>74</v>
      </c>
      <c r="C288" s="1" t="s">
        <v>651</v>
      </c>
      <c r="D288" s="1" t="s">
        <v>43</v>
      </c>
      <c r="E288" s="1" t="s">
        <v>241</v>
      </c>
      <c r="F288" s="1" t="s">
        <v>67</v>
      </c>
      <c r="G288" s="1" t="s">
        <v>46</v>
      </c>
      <c r="H288" s="1" t="s">
        <v>54</v>
      </c>
      <c r="I288" s="1" t="s">
        <v>652</v>
      </c>
      <c r="J288" s="1" t="s">
        <v>654</v>
      </c>
      <c r="K288" s="28">
        <v>44581.436608796299</v>
      </c>
      <c r="L288" s="28">
        <v>44581.684120370373</v>
      </c>
      <c r="M288" s="1" t="s">
        <v>50</v>
      </c>
      <c r="N288" s="26"/>
      <c r="O288" s="1"/>
      <c r="P288" s="51"/>
    </row>
    <row r="289" spans="1:16" ht="16.5" hidden="1" customHeight="1" x14ac:dyDescent="0.25">
      <c r="A289" s="47">
        <v>105795</v>
      </c>
      <c r="B289" s="1" t="s">
        <v>74</v>
      </c>
      <c r="C289" s="1" t="s">
        <v>651</v>
      </c>
      <c r="D289" s="1" t="s">
        <v>43</v>
      </c>
      <c r="E289" s="1" t="s">
        <v>241</v>
      </c>
      <c r="F289" s="1" t="s">
        <v>67</v>
      </c>
      <c r="G289" s="1" t="s">
        <v>46</v>
      </c>
      <c r="H289" s="1" t="s">
        <v>54</v>
      </c>
      <c r="I289" s="1" t="s">
        <v>652</v>
      </c>
      <c r="J289" s="1" t="s">
        <v>654</v>
      </c>
      <c r="K289" s="28">
        <v>44581.439247685186</v>
      </c>
      <c r="L289" s="28">
        <v>44581.685115740744</v>
      </c>
      <c r="M289" s="1" t="s">
        <v>50</v>
      </c>
      <c r="N289" s="26"/>
      <c r="O289" s="1"/>
      <c r="P289" s="51"/>
    </row>
    <row r="290" spans="1:16" ht="16.5" hidden="1" customHeight="1" x14ac:dyDescent="0.25">
      <c r="A290" s="47">
        <v>105796</v>
      </c>
      <c r="B290" s="1" t="s">
        <v>41</v>
      </c>
      <c r="C290" s="1" t="s">
        <v>51</v>
      </c>
      <c r="D290" s="1" t="s">
        <v>43</v>
      </c>
      <c r="E290" s="1" t="s">
        <v>44</v>
      </c>
      <c r="F290" s="1" t="s">
        <v>45</v>
      </c>
      <c r="G290" s="1" t="s">
        <v>46</v>
      </c>
      <c r="H290" s="1" t="s">
        <v>47</v>
      </c>
      <c r="I290" s="1" t="s">
        <v>655</v>
      </c>
      <c r="J290" s="1" t="s">
        <v>656</v>
      </c>
      <c r="K290" s="28">
        <v>44581.439421296294</v>
      </c>
      <c r="L290" s="28">
        <v>44581.458807870367</v>
      </c>
      <c r="M290" s="1" t="s">
        <v>50</v>
      </c>
      <c r="N290" s="26"/>
      <c r="O290" s="1"/>
      <c r="P290" s="51"/>
    </row>
    <row r="291" spans="1:16" ht="16.5" hidden="1" customHeight="1" x14ac:dyDescent="0.25">
      <c r="A291" s="47">
        <v>105797</v>
      </c>
      <c r="B291" s="1" t="s">
        <v>41</v>
      </c>
      <c r="C291" s="1" t="s">
        <v>42</v>
      </c>
      <c r="D291" s="1" t="s">
        <v>61</v>
      </c>
      <c r="E291" s="1" t="s">
        <v>186</v>
      </c>
      <c r="F291" s="1" t="s">
        <v>45</v>
      </c>
      <c r="G291" s="1" t="s">
        <v>46</v>
      </c>
      <c r="H291" s="1" t="s">
        <v>47</v>
      </c>
      <c r="I291" s="1" t="s">
        <v>657</v>
      </c>
      <c r="J291" s="1" t="s">
        <v>658</v>
      </c>
      <c r="K291" s="28">
        <v>44581.441689814812</v>
      </c>
      <c r="L291" s="28">
        <v>44581.453344907408</v>
      </c>
      <c r="M291" s="1" t="s">
        <v>50</v>
      </c>
      <c r="N291" s="26"/>
      <c r="O291" s="1"/>
      <c r="P291" s="51"/>
    </row>
    <row r="292" spans="1:16" ht="16.5" hidden="1" customHeight="1" x14ac:dyDescent="0.25">
      <c r="A292" s="47">
        <v>105798</v>
      </c>
      <c r="B292" s="1" t="s">
        <v>60</v>
      </c>
      <c r="C292" s="1" t="s">
        <v>51</v>
      </c>
      <c r="D292" s="1" t="s">
        <v>71</v>
      </c>
      <c r="E292" s="1" t="s">
        <v>440</v>
      </c>
      <c r="F292" s="1" t="s">
        <v>45</v>
      </c>
      <c r="G292" s="1" t="s">
        <v>46</v>
      </c>
      <c r="H292" s="1" t="s">
        <v>54</v>
      </c>
      <c r="I292" s="1" t="s">
        <v>659</v>
      </c>
      <c r="J292" s="1" t="s">
        <v>660</v>
      </c>
      <c r="K292" s="28">
        <v>44581.452916666669</v>
      </c>
      <c r="L292" s="28">
        <v>44581.655358796299</v>
      </c>
      <c r="M292" s="1" t="s">
        <v>50</v>
      </c>
      <c r="N292" s="26"/>
      <c r="O292" s="1"/>
      <c r="P292" s="51"/>
    </row>
    <row r="293" spans="1:16" ht="16.5" hidden="1" customHeight="1" x14ac:dyDescent="0.25">
      <c r="A293" s="47">
        <v>105799</v>
      </c>
      <c r="B293" s="1" t="s">
        <v>41</v>
      </c>
      <c r="C293" s="1" t="s">
        <v>51</v>
      </c>
      <c r="D293" s="1" t="s">
        <v>52</v>
      </c>
      <c r="E293" s="1" t="s">
        <v>62</v>
      </c>
      <c r="F293" s="1" t="s">
        <v>67</v>
      </c>
      <c r="G293" s="1" t="s">
        <v>46</v>
      </c>
      <c r="H293" s="1" t="s">
        <v>47</v>
      </c>
      <c r="I293" s="1" t="s">
        <v>661</v>
      </c>
      <c r="J293" s="1" t="s">
        <v>662</v>
      </c>
      <c r="K293" s="28">
        <v>44581.456180555557</v>
      </c>
      <c r="L293" s="28">
        <v>44581.65587962963</v>
      </c>
      <c r="M293" s="1" t="s">
        <v>50</v>
      </c>
      <c r="N293" s="26"/>
      <c r="O293" s="1"/>
      <c r="P293" s="51"/>
    </row>
    <row r="294" spans="1:16" ht="16.5" hidden="1" customHeight="1" x14ac:dyDescent="0.25">
      <c r="A294" s="47">
        <v>105800</v>
      </c>
      <c r="B294" s="1" t="s">
        <v>60</v>
      </c>
      <c r="C294" s="1" t="s">
        <v>42</v>
      </c>
      <c r="D294" s="1" t="s">
        <v>81</v>
      </c>
      <c r="E294" s="1" t="s">
        <v>102</v>
      </c>
      <c r="F294" s="1" t="s">
        <v>45</v>
      </c>
      <c r="G294" s="1" t="s">
        <v>46</v>
      </c>
      <c r="H294" s="1" t="s">
        <v>54</v>
      </c>
      <c r="I294" s="1" t="s">
        <v>663</v>
      </c>
      <c r="J294" s="1" t="s">
        <v>664</v>
      </c>
      <c r="K294" s="28">
        <v>44581.460381944446</v>
      </c>
      <c r="L294" s="28">
        <v>44581.477430555555</v>
      </c>
      <c r="M294" s="1" t="s">
        <v>50</v>
      </c>
      <c r="N294" s="26"/>
      <c r="O294" s="1"/>
      <c r="P294" s="51"/>
    </row>
    <row r="295" spans="1:16" ht="16.5" hidden="1" customHeight="1" x14ac:dyDescent="0.25">
      <c r="A295" s="47">
        <v>105801</v>
      </c>
      <c r="B295" s="1" t="s">
        <v>60</v>
      </c>
      <c r="C295" s="1" t="s">
        <v>51</v>
      </c>
      <c r="D295" s="1" t="s">
        <v>81</v>
      </c>
      <c r="E295" s="1" t="s">
        <v>44</v>
      </c>
      <c r="F295" s="1" t="s">
        <v>53</v>
      </c>
      <c r="G295" s="1" t="s">
        <v>85</v>
      </c>
      <c r="H295" s="1" t="s">
        <v>54</v>
      </c>
      <c r="I295" s="1" t="s">
        <v>665</v>
      </c>
      <c r="J295" s="1" t="s">
        <v>167</v>
      </c>
      <c r="K295" s="28">
        <v>44581.472025462965</v>
      </c>
      <c r="L295" s="28">
        <v>44582.471944444442</v>
      </c>
      <c r="M295" s="1" t="s">
        <v>50</v>
      </c>
      <c r="N295" s="26"/>
      <c r="O295" s="1"/>
      <c r="P295" s="51"/>
    </row>
    <row r="296" spans="1:16" ht="16.5" hidden="1" customHeight="1" x14ac:dyDescent="0.25">
      <c r="A296" s="47">
        <v>105802</v>
      </c>
      <c r="B296" s="1" t="s">
        <v>60</v>
      </c>
      <c r="C296" s="1" t="s">
        <v>51</v>
      </c>
      <c r="D296" s="1" t="s">
        <v>61</v>
      </c>
      <c r="E296" s="1" t="s">
        <v>102</v>
      </c>
      <c r="F296" s="1" t="s">
        <v>45</v>
      </c>
      <c r="G296" s="1" t="s">
        <v>46</v>
      </c>
      <c r="H296" s="1" t="s">
        <v>47</v>
      </c>
      <c r="I296" s="1" t="s">
        <v>666</v>
      </c>
      <c r="J296" s="1" t="s">
        <v>667</v>
      </c>
      <c r="K296" s="28">
        <v>44581.474976851852</v>
      </c>
      <c r="L296" s="28">
        <v>44581.477905092594</v>
      </c>
      <c r="M296" s="1" t="s">
        <v>50</v>
      </c>
      <c r="N296" s="26"/>
      <c r="O296" s="1"/>
      <c r="P296" s="51"/>
    </row>
    <row r="297" spans="1:16" ht="16.5" hidden="1" customHeight="1" x14ac:dyDescent="0.25">
      <c r="A297" s="47">
        <v>105803</v>
      </c>
      <c r="B297" s="1" t="s">
        <v>60</v>
      </c>
      <c r="C297" s="1" t="s">
        <v>51</v>
      </c>
      <c r="D297" s="1" t="s">
        <v>61</v>
      </c>
      <c r="E297" s="1" t="s">
        <v>44</v>
      </c>
      <c r="F297" s="1" t="s">
        <v>45</v>
      </c>
      <c r="G297" s="1" t="s">
        <v>46</v>
      </c>
      <c r="H297" s="1" t="s">
        <v>47</v>
      </c>
      <c r="I297" s="1" t="s">
        <v>668</v>
      </c>
      <c r="J297" s="1" t="s">
        <v>669</v>
      </c>
      <c r="K297" s="28">
        <v>44581.490289351852</v>
      </c>
      <c r="L297" s="28">
        <v>44581.511805555558</v>
      </c>
      <c r="M297" s="1" t="s">
        <v>50</v>
      </c>
      <c r="N297" s="26"/>
      <c r="O297" s="1"/>
      <c r="P297" s="51"/>
    </row>
    <row r="298" spans="1:16" ht="16.5" hidden="1" customHeight="1" x14ac:dyDescent="0.25">
      <c r="A298" s="47">
        <v>105804</v>
      </c>
      <c r="B298" s="1" t="s">
        <v>60</v>
      </c>
      <c r="C298" s="1" t="s">
        <v>42</v>
      </c>
      <c r="D298" s="1" t="s">
        <v>81</v>
      </c>
      <c r="E298" s="1" t="s">
        <v>102</v>
      </c>
      <c r="F298" s="1" t="s">
        <v>45</v>
      </c>
      <c r="G298" s="1" t="s">
        <v>46</v>
      </c>
      <c r="H298" s="1" t="s">
        <v>54</v>
      </c>
      <c r="I298" s="1" t="s">
        <v>670</v>
      </c>
      <c r="J298" s="1" t="s">
        <v>671</v>
      </c>
      <c r="K298" s="28">
        <v>44581.491168981483</v>
      </c>
      <c r="L298" s="28">
        <v>44581.518113425926</v>
      </c>
      <c r="M298" s="1" t="s">
        <v>50</v>
      </c>
      <c r="N298" s="26"/>
      <c r="O298" s="1"/>
      <c r="P298" s="51"/>
    </row>
    <row r="299" spans="1:16" ht="16.5" hidden="1" customHeight="1" x14ac:dyDescent="0.25">
      <c r="A299" s="47">
        <v>105805</v>
      </c>
      <c r="B299" s="1" t="s">
        <v>60</v>
      </c>
      <c r="C299" s="1" t="s">
        <v>51</v>
      </c>
      <c r="D299" s="1" t="s">
        <v>61</v>
      </c>
      <c r="E299" s="1" t="s">
        <v>257</v>
      </c>
      <c r="F299" s="1" t="s">
        <v>45</v>
      </c>
      <c r="G299" s="1" t="s">
        <v>46</v>
      </c>
      <c r="H299" s="1" t="s">
        <v>47</v>
      </c>
      <c r="I299" s="1" t="s">
        <v>672</v>
      </c>
      <c r="J299" s="1" t="s">
        <v>673</v>
      </c>
      <c r="K299" s="28">
        <v>44581.501076388886</v>
      </c>
      <c r="L299" s="28">
        <v>44581.682291666664</v>
      </c>
      <c r="M299" s="1" t="s">
        <v>50</v>
      </c>
      <c r="N299" s="26"/>
      <c r="O299" s="1"/>
      <c r="P299" s="51"/>
    </row>
    <row r="300" spans="1:16" ht="16.5" hidden="1" customHeight="1" x14ac:dyDescent="0.25">
      <c r="A300" s="47">
        <v>105806</v>
      </c>
      <c r="B300" s="1" t="s">
        <v>60</v>
      </c>
      <c r="C300" s="1" t="s">
        <v>99</v>
      </c>
      <c r="D300" s="1" t="s">
        <v>61</v>
      </c>
      <c r="E300" s="1" t="s">
        <v>102</v>
      </c>
      <c r="F300" s="1" t="s">
        <v>45</v>
      </c>
      <c r="G300" s="1" t="s">
        <v>46</v>
      </c>
      <c r="H300" s="1" t="s">
        <v>54</v>
      </c>
      <c r="I300" s="1" t="s">
        <v>674</v>
      </c>
      <c r="J300" s="1" t="s">
        <v>675</v>
      </c>
      <c r="K300" s="28">
        <v>44581.506354166668</v>
      </c>
      <c r="L300" s="28">
        <v>44581.519317129627</v>
      </c>
      <c r="M300" s="1" t="s">
        <v>50</v>
      </c>
      <c r="N300" s="26"/>
      <c r="O300" s="1"/>
      <c r="P300" s="51"/>
    </row>
    <row r="301" spans="1:16" ht="16.5" hidden="1" customHeight="1" x14ac:dyDescent="0.25">
      <c r="A301" s="47">
        <v>105807</v>
      </c>
      <c r="B301" s="1" t="s">
        <v>41</v>
      </c>
      <c r="C301" s="1" t="s">
        <v>341</v>
      </c>
      <c r="D301" s="1" t="s">
        <v>43</v>
      </c>
      <c r="E301" s="1" t="s">
        <v>75</v>
      </c>
      <c r="F301" s="1" t="s">
        <v>45</v>
      </c>
      <c r="G301" s="1" t="s">
        <v>46</v>
      </c>
      <c r="H301" s="1" t="s">
        <v>47</v>
      </c>
      <c r="I301" s="1" t="s">
        <v>676</v>
      </c>
      <c r="J301" s="1" t="s">
        <v>677</v>
      </c>
      <c r="K301" s="28">
        <v>44581.524108796293</v>
      </c>
      <c r="L301" s="28">
        <v>44581.546770833331</v>
      </c>
      <c r="M301" s="1" t="s">
        <v>50</v>
      </c>
      <c r="N301" s="26"/>
      <c r="O301" s="1"/>
      <c r="P301" s="51"/>
    </row>
    <row r="302" spans="1:16" ht="16.5" hidden="1" customHeight="1" x14ac:dyDescent="0.25">
      <c r="A302" s="47">
        <v>105808</v>
      </c>
      <c r="B302" s="1" t="s">
        <v>41</v>
      </c>
      <c r="C302" s="1" t="s">
        <v>109</v>
      </c>
      <c r="D302" s="1" t="s">
        <v>61</v>
      </c>
      <c r="E302" s="1" t="s">
        <v>44</v>
      </c>
      <c r="F302" s="1" t="s">
        <v>45</v>
      </c>
      <c r="G302" s="1" t="s">
        <v>46</v>
      </c>
      <c r="H302" s="1" t="s">
        <v>47</v>
      </c>
      <c r="I302" s="1" t="s">
        <v>678</v>
      </c>
      <c r="J302" s="1" t="s">
        <v>679</v>
      </c>
      <c r="K302" s="28">
        <v>44581.535821759258</v>
      </c>
      <c r="L302" s="28">
        <v>44581.548136574071</v>
      </c>
      <c r="M302" s="1" t="s">
        <v>50</v>
      </c>
      <c r="N302" s="26"/>
      <c r="O302" s="1"/>
      <c r="P302" s="51"/>
    </row>
    <row r="303" spans="1:16" ht="16.5" hidden="1" customHeight="1" x14ac:dyDescent="0.25">
      <c r="A303" s="47">
        <v>105809</v>
      </c>
      <c r="B303" s="1" t="s">
        <v>60</v>
      </c>
      <c r="C303" s="1" t="s">
        <v>99</v>
      </c>
      <c r="D303" s="1" t="s">
        <v>61</v>
      </c>
      <c r="E303" s="1" t="s">
        <v>186</v>
      </c>
      <c r="F303" s="1" t="s">
        <v>45</v>
      </c>
      <c r="G303" s="1" t="s">
        <v>46</v>
      </c>
      <c r="H303" s="1" t="s">
        <v>54</v>
      </c>
      <c r="I303" s="1" t="s">
        <v>680</v>
      </c>
      <c r="J303" s="1" t="s">
        <v>681</v>
      </c>
      <c r="K303" s="28">
        <v>44581.545624999999</v>
      </c>
      <c r="L303" s="28">
        <v>44581.656666666669</v>
      </c>
      <c r="M303" s="1" t="s">
        <v>50</v>
      </c>
      <c r="N303" s="26"/>
      <c r="O303" s="1"/>
      <c r="P303" s="51"/>
    </row>
    <row r="304" spans="1:16" ht="16.5" hidden="1" customHeight="1" x14ac:dyDescent="0.25">
      <c r="A304" s="47">
        <v>105810</v>
      </c>
      <c r="B304" s="1" t="s">
        <v>41</v>
      </c>
      <c r="C304" s="1" t="s">
        <v>51</v>
      </c>
      <c r="D304" s="1" t="s">
        <v>43</v>
      </c>
      <c r="E304" s="1" t="s">
        <v>62</v>
      </c>
      <c r="F304" s="1" t="s">
        <v>53</v>
      </c>
      <c r="G304" s="1" t="s">
        <v>85</v>
      </c>
      <c r="H304" s="1" t="s">
        <v>54</v>
      </c>
      <c r="I304" s="1" t="s">
        <v>682</v>
      </c>
      <c r="J304" s="1" t="s">
        <v>646</v>
      </c>
      <c r="K304" s="28">
        <v>44581.548946759256</v>
      </c>
      <c r="L304" s="28">
        <v>44582.473182870373</v>
      </c>
      <c r="M304" s="1" t="s">
        <v>50</v>
      </c>
      <c r="N304" s="26"/>
      <c r="O304" s="1"/>
      <c r="P304" s="51"/>
    </row>
    <row r="305" spans="1:16" ht="16.5" hidden="1" customHeight="1" x14ac:dyDescent="0.25">
      <c r="A305" s="47">
        <v>105811</v>
      </c>
      <c r="B305" s="1" t="s">
        <v>57</v>
      </c>
      <c r="C305" s="1" t="s">
        <v>51</v>
      </c>
      <c r="D305" s="1" t="s">
        <v>61</v>
      </c>
      <c r="E305" s="1" t="s">
        <v>44</v>
      </c>
      <c r="F305" s="1" t="s">
        <v>53</v>
      </c>
      <c r="G305" s="1" t="s">
        <v>46</v>
      </c>
      <c r="H305" s="1" t="s">
        <v>54</v>
      </c>
      <c r="I305" s="1" t="s">
        <v>683</v>
      </c>
      <c r="J305" s="1" t="s">
        <v>59</v>
      </c>
      <c r="K305" s="28">
        <v>44581.573020833333</v>
      </c>
      <c r="L305" s="28">
        <v>44581.657210648147</v>
      </c>
      <c r="M305" s="1" t="s">
        <v>50</v>
      </c>
      <c r="N305" s="26"/>
      <c r="O305" s="1"/>
      <c r="P305" s="51"/>
    </row>
    <row r="306" spans="1:16" ht="16.5" hidden="1" customHeight="1" x14ac:dyDescent="0.25">
      <c r="A306" s="47">
        <v>105812</v>
      </c>
      <c r="B306" s="1" t="s">
        <v>41</v>
      </c>
      <c r="C306" s="1" t="s">
        <v>42</v>
      </c>
      <c r="D306" s="1" t="s">
        <v>81</v>
      </c>
      <c r="E306" s="1" t="s">
        <v>44</v>
      </c>
      <c r="F306" s="1" t="s">
        <v>45</v>
      </c>
      <c r="G306" s="1" t="s">
        <v>46</v>
      </c>
      <c r="H306" s="1" t="s">
        <v>54</v>
      </c>
      <c r="I306" s="1" t="s">
        <v>684</v>
      </c>
      <c r="J306" s="1" t="s">
        <v>685</v>
      </c>
      <c r="K306" s="28">
        <v>44581.57880787037</v>
      </c>
      <c r="L306" s="28">
        <v>44581.661168981482</v>
      </c>
      <c r="M306" s="1" t="s">
        <v>50</v>
      </c>
      <c r="N306" s="26"/>
      <c r="O306" s="1"/>
      <c r="P306" s="51"/>
    </row>
    <row r="307" spans="1:16" ht="16.5" hidden="1" customHeight="1" x14ac:dyDescent="0.25">
      <c r="A307" s="47">
        <v>105813</v>
      </c>
      <c r="B307" s="1" t="s">
        <v>60</v>
      </c>
      <c r="C307" s="1" t="s">
        <v>114</v>
      </c>
      <c r="D307" s="1" t="s">
        <v>61</v>
      </c>
      <c r="E307" s="1" t="s">
        <v>75</v>
      </c>
      <c r="F307" s="1" t="s">
        <v>45</v>
      </c>
      <c r="G307" s="1" t="s">
        <v>46</v>
      </c>
      <c r="H307" s="1" t="s">
        <v>54</v>
      </c>
      <c r="I307" s="1" t="s">
        <v>686</v>
      </c>
      <c r="J307" s="1" t="s">
        <v>687</v>
      </c>
      <c r="K307" s="28">
        <v>44581.601180555554</v>
      </c>
      <c r="L307" s="28">
        <v>44581.661805555559</v>
      </c>
      <c r="M307" s="1" t="s">
        <v>50</v>
      </c>
      <c r="N307" s="26"/>
      <c r="O307" s="1"/>
      <c r="P307" s="51"/>
    </row>
    <row r="308" spans="1:16" ht="16.5" hidden="1" customHeight="1" x14ac:dyDescent="0.25">
      <c r="A308" s="47">
        <v>105814</v>
      </c>
      <c r="B308" s="1" t="s">
        <v>41</v>
      </c>
      <c r="C308" s="1" t="s">
        <v>42</v>
      </c>
      <c r="D308" s="1" t="s">
        <v>43</v>
      </c>
      <c r="E308" s="1" t="s">
        <v>44</v>
      </c>
      <c r="F308" s="1" t="s">
        <v>45</v>
      </c>
      <c r="G308" s="1" t="s">
        <v>46</v>
      </c>
      <c r="H308" s="1" t="s">
        <v>47</v>
      </c>
      <c r="I308" s="1" t="s">
        <v>688</v>
      </c>
      <c r="J308" s="1" t="s">
        <v>689</v>
      </c>
      <c r="K308" s="28">
        <v>44581.680798611109</v>
      </c>
      <c r="L308" s="28">
        <v>44581.689097222225</v>
      </c>
      <c r="M308" s="1" t="s">
        <v>50</v>
      </c>
      <c r="N308" s="26"/>
      <c r="O308" s="1"/>
      <c r="P308" s="51"/>
    </row>
    <row r="309" spans="1:16" ht="16.5" hidden="1" customHeight="1" x14ac:dyDescent="0.25">
      <c r="A309" s="47">
        <v>105815</v>
      </c>
      <c r="B309" s="1" t="s">
        <v>60</v>
      </c>
      <c r="C309" s="1" t="s">
        <v>51</v>
      </c>
      <c r="D309" s="1" t="s">
        <v>81</v>
      </c>
      <c r="E309" s="1" t="s">
        <v>257</v>
      </c>
      <c r="F309" s="1" t="s">
        <v>45</v>
      </c>
      <c r="G309" s="1" t="s">
        <v>46</v>
      </c>
      <c r="H309" s="1" t="s">
        <v>47</v>
      </c>
      <c r="I309" s="1" t="s">
        <v>690</v>
      </c>
      <c r="J309" s="1" t="s">
        <v>691</v>
      </c>
      <c r="K309" s="28">
        <v>44581.708634259259</v>
      </c>
      <c r="L309" s="28">
        <v>44582.473622685182</v>
      </c>
      <c r="M309" s="1" t="s">
        <v>50</v>
      </c>
      <c r="N309" s="26"/>
      <c r="O309" s="1"/>
      <c r="P309" s="51"/>
    </row>
    <row r="310" spans="1:16" ht="16.5" hidden="1" customHeight="1" x14ac:dyDescent="0.25">
      <c r="A310" s="47">
        <v>105816</v>
      </c>
      <c r="B310" s="1" t="s">
        <v>41</v>
      </c>
      <c r="C310" s="1" t="s">
        <v>51</v>
      </c>
      <c r="D310" s="1" t="s">
        <v>43</v>
      </c>
      <c r="E310" s="1" t="s">
        <v>62</v>
      </c>
      <c r="F310" s="1" t="s">
        <v>45</v>
      </c>
      <c r="G310" s="1" t="s">
        <v>46</v>
      </c>
      <c r="H310" s="1" t="s">
        <v>47</v>
      </c>
      <c r="I310" s="1" t="s">
        <v>692</v>
      </c>
      <c r="J310" s="1" t="s">
        <v>693</v>
      </c>
      <c r="K310" s="28">
        <v>44581.768391203703</v>
      </c>
      <c r="L310" s="28">
        <v>44585.488217592596</v>
      </c>
      <c r="M310" s="1" t="s">
        <v>50</v>
      </c>
      <c r="N310" s="26"/>
      <c r="O310" s="1"/>
      <c r="P310" s="51"/>
    </row>
    <row r="311" spans="1:16" ht="16.5" hidden="1" customHeight="1" x14ac:dyDescent="0.25">
      <c r="A311" s="47">
        <v>105817</v>
      </c>
      <c r="B311" s="1" t="s">
        <v>60</v>
      </c>
      <c r="C311" s="1" t="s">
        <v>99</v>
      </c>
      <c r="D311" s="1" t="s">
        <v>43</v>
      </c>
      <c r="E311" s="1" t="s">
        <v>44</v>
      </c>
      <c r="F311" s="1" t="s">
        <v>45</v>
      </c>
      <c r="G311" s="1" t="s">
        <v>46</v>
      </c>
      <c r="H311" s="1" t="s">
        <v>54</v>
      </c>
      <c r="I311" s="1" t="s">
        <v>694</v>
      </c>
      <c r="J311" s="1" t="s">
        <v>695</v>
      </c>
      <c r="K311" s="28">
        <v>44581.774918981479</v>
      </c>
      <c r="L311" s="28">
        <v>44582.474120370367</v>
      </c>
      <c r="M311" s="1" t="s">
        <v>50</v>
      </c>
      <c r="N311" s="26"/>
      <c r="O311" s="1"/>
      <c r="P311" s="51"/>
    </row>
    <row r="312" spans="1:16" ht="16.5" hidden="1" customHeight="1" x14ac:dyDescent="0.25">
      <c r="A312" s="47">
        <v>105818</v>
      </c>
      <c r="B312" s="1" t="s">
        <v>252</v>
      </c>
      <c r="C312" s="1" t="s">
        <v>51</v>
      </c>
      <c r="D312" s="1" t="s">
        <v>43</v>
      </c>
      <c r="E312" s="1" t="s">
        <v>134</v>
      </c>
      <c r="F312" s="1" t="s">
        <v>67</v>
      </c>
      <c r="G312" s="1" t="s">
        <v>46</v>
      </c>
      <c r="H312" s="1" t="s">
        <v>54</v>
      </c>
      <c r="I312" s="1" t="s">
        <v>696</v>
      </c>
      <c r="J312" s="1" t="s">
        <v>697</v>
      </c>
      <c r="K312" s="28">
        <v>44581.82539351852</v>
      </c>
      <c r="L312" s="28">
        <v>44582.650405092594</v>
      </c>
      <c r="M312" s="1" t="s">
        <v>50</v>
      </c>
      <c r="N312" s="26"/>
      <c r="O312" s="1"/>
      <c r="P312" s="51"/>
    </row>
    <row r="313" spans="1:16" ht="16.5" hidden="1" customHeight="1" x14ac:dyDescent="0.25">
      <c r="A313" s="47">
        <v>105819</v>
      </c>
      <c r="B313" s="1" t="s">
        <v>57</v>
      </c>
      <c r="C313" s="1" t="s">
        <v>51</v>
      </c>
      <c r="D313" s="1" t="s">
        <v>43</v>
      </c>
      <c r="E313" s="1" t="s">
        <v>66</v>
      </c>
      <c r="F313" s="1" t="s">
        <v>53</v>
      </c>
      <c r="G313" s="1" t="s">
        <v>46</v>
      </c>
      <c r="H313" s="1" t="s">
        <v>54</v>
      </c>
      <c r="I313" s="1" t="s">
        <v>698</v>
      </c>
      <c r="J313" s="1" t="s">
        <v>699</v>
      </c>
      <c r="K313" s="28">
        <v>44582.465775462966</v>
      </c>
      <c r="L313" s="28">
        <v>44582.651597222219</v>
      </c>
      <c r="M313" s="1" t="s">
        <v>50</v>
      </c>
      <c r="N313" s="26"/>
      <c r="O313" s="1"/>
      <c r="P313" s="51"/>
    </row>
    <row r="314" spans="1:16" ht="16.5" hidden="1" customHeight="1" x14ac:dyDescent="0.25">
      <c r="A314" s="47">
        <v>105820</v>
      </c>
      <c r="B314" s="1" t="s">
        <v>41</v>
      </c>
      <c r="C314" s="1" t="s">
        <v>51</v>
      </c>
      <c r="D314" s="1" t="s">
        <v>61</v>
      </c>
      <c r="E314" s="1" t="s">
        <v>44</v>
      </c>
      <c r="F314" s="1" t="s">
        <v>45</v>
      </c>
      <c r="G314" s="1" t="s">
        <v>46</v>
      </c>
      <c r="H314" s="1" t="s">
        <v>54</v>
      </c>
      <c r="I314" s="1" t="s">
        <v>700</v>
      </c>
      <c r="J314" s="1" t="s">
        <v>701</v>
      </c>
      <c r="K314" s="28">
        <v>44582.472453703704</v>
      </c>
      <c r="L314" s="28">
        <v>44582.476736111108</v>
      </c>
      <c r="M314" s="1" t="s">
        <v>50</v>
      </c>
      <c r="N314" s="26"/>
      <c r="O314" s="1"/>
      <c r="P314" s="51"/>
    </row>
    <row r="315" spans="1:16" ht="16.5" hidden="1" customHeight="1" x14ac:dyDescent="0.25">
      <c r="A315" s="47">
        <v>105821</v>
      </c>
      <c r="B315" s="1" t="s">
        <v>41</v>
      </c>
      <c r="C315" s="1" t="s">
        <v>51</v>
      </c>
      <c r="D315" s="1" t="s">
        <v>43</v>
      </c>
      <c r="E315" s="1" t="s">
        <v>44</v>
      </c>
      <c r="F315" s="1" t="s">
        <v>45</v>
      </c>
      <c r="G315" s="1" t="s">
        <v>46</v>
      </c>
      <c r="H315" s="1" t="s">
        <v>47</v>
      </c>
      <c r="I315" s="1" t="s">
        <v>702</v>
      </c>
      <c r="J315" s="1" t="s">
        <v>703</v>
      </c>
      <c r="K315" s="28">
        <v>44582.481863425928</v>
      </c>
      <c r="L315" s="28">
        <v>44582.508888888886</v>
      </c>
      <c r="M315" s="1" t="s">
        <v>50</v>
      </c>
      <c r="N315" s="26"/>
      <c r="O315" s="1"/>
      <c r="P315" s="51"/>
    </row>
    <row r="316" spans="1:16" ht="16.5" hidden="1" customHeight="1" x14ac:dyDescent="0.25">
      <c r="A316" s="47">
        <v>105822</v>
      </c>
      <c r="B316" s="1" t="s">
        <v>41</v>
      </c>
      <c r="C316" s="1" t="s">
        <v>51</v>
      </c>
      <c r="D316" s="1" t="s">
        <v>81</v>
      </c>
      <c r="E316" s="1" t="s">
        <v>44</v>
      </c>
      <c r="F316" s="1" t="s">
        <v>53</v>
      </c>
      <c r="G316" s="1" t="s">
        <v>46</v>
      </c>
      <c r="H316" s="1" t="s">
        <v>54</v>
      </c>
      <c r="I316" s="1" t="s">
        <v>704</v>
      </c>
      <c r="J316" s="1" t="s">
        <v>705</v>
      </c>
      <c r="K316" s="28">
        <v>44582.523634259262</v>
      </c>
      <c r="L316" s="28">
        <v>44582.652465277781</v>
      </c>
      <c r="M316" s="1" t="s">
        <v>50</v>
      </c>
      <c r="N316" s="26"/>
      <c r="O316" s="1"/>
      <c r="P316" s="51"/>
    </row>
    <row r="317" spans="1:16" ht="16.5" hidden="1" customHeight="1" x14ac:dyDescent="0.25">
      <c r="A317" s="47">
        <v>105823</v>
      </c>
      <c r="B317" s="1" t="s">
        <v>41</v>
      </c>
      <c r="C317" s="1" t="s">
        <v>51</v>
      </c>
      <c r="D317" s="1" t="s">
        <v>81</v>
      </c>
      <c r="E317" s="1" t="s">
        <v>44</v>
      </c>
      <c r="F317" s="1" t="s">
        <v>45</v>
      </c>
      <c r="G317" s="1" t="s">
        <v>46</v>
      </c>
      <c r="H317" s="1" t="s">
        <v>54</v>
      </c>
      <c r="I317" s="1" t="s">
        <v>706</v>
      </c>
      <c r="J317" s="1" t="s">
        <v>707</v>
      </c>
      <c r="K317" s="28">
        <v>44582.525694444441</v>
      </c>
      <c r="L317" s="28">
        <v>44582.654606481483</v>
      </c>
      <c r="M317" s="1" t="s">
        <v>50</v>
      </c>
      <c r="N317" s="26"/>
      <c r="O317" s="1"/>
      <c r="P317" s="51"/>
    </row>
    <row r="318" spans="1:16" ht="16.5" hidden="1" customHeight="1" x14ac:dyDescent="0.25">
      <c r="A318" s="47">
        <v>105824</v>
      </c>
      <c r="B318" s="1" t="s">
        <v>41</v>
      </c>
      <c r="C318" s="1" t="s">
        <v>51</v>
      </c>
      <c r="D318" s="1" t="s">
        <v>52</v>
      </c>
      <c r="E318" s="1" t="s">
        <v>44</v>
      </c>
      <c r="F318" s="1" t="s">
        <v>53</v>
      </c>
      <c r="G318" s="1" t="s">
        <v>85</v>
      </c>
      <c r="H318" s="1" t="s">
        <v>54</v>
      </c>
      <c r="I318" s="1" t="s">
        <v>708</v>
      </c>
      <c r="J318" s="1" t="s">
        <v>709</v>
      </c>
      <c r="K318" s="28">
        <v>44582.534548611111</v>
      </c>
      <c r="L318" s="28">
        <v>44582.655717592592</v>
      </c>
      <c r="M318" s="1" t="s">
        <v>50</v>
      </c>
      <c r="N318" s="26"/>
      <c r="O318" s="1"/>
      <c r="P318" s="51"/>
    </row>
    <row r="319" spans="1:16" ht="16.5" hidden="1" customHeight="1" x14ac:dyDescent="0.25">
      <c r="A319" s="47">
        <v>105825</v>
      </c>
      <c r="B319" s="1" t="s">
        <v>41</v>
      </c>
      <c r="C319" s="1" t="s">
        <v>51</v>
      </c>
      <c r="D319" s="1" t="s">
        <v>71</v>
      </c>
      <c r="E319" s="1" t="s">
        <v>44</v>
      </c>
      <c r="F319" s="1" t="s">
        <v>45</v>
      </c>
      <c r="G319" s="1" t="s">
        <v>46</v>
      </c>
      <c r="H319" s="1" t="s">
        <v>47</v>
      </c>
      <c r="I319" s="1" t="s">
        <v>710</v>
      </c>
      <c r="J319" s="1" t="s">
        <v>711</v>
      </c>
      <c r="K319" s="28">
        <v>44582.537951388891</v>
      </c>
      <c r="L319" s="28">
        <v>44582.656145833331</v>
      </c>
      <c r="M319" s="1" t="s">
        <v>50</v>
      </c>
      <c r="N319" s="26"/>
      <c r="O319" s="1"/>
      <c r="P319" s="51"/>
    </row>
    <row r="320" spans="1:16" ht="16.5" hidden="1" customHeight="1" x14ac:dyDescent="0.25">
      <c r="A320" s="47">
        <v>105826</v>
      </c>
      <c r="B320" s="1" t="s">
        <v>575</v>
      </c>
      <c r="C320" s="1" t="s">
        <v>126</v>
      </c>
      <c r="D320" s="1" t="s">
        <v>43</v>
      </c>
      <c r="E320" s="1" t="s">
        <v>62</v>
      </c>
      <c r="F320" s="1" t="s">
        <v>67</v>
      </c>
      <c r="G320" s="1" t="s">
        <v>401</v>
      </c>
      <c r="H320" s="1" t="s">
        <v>54</v>
      </c>
      <c r="I320" s="1" t="s">
        <v>712</v>
      </c>
      <c r="J320" s="1" t="s">
        <v>713</v>
      </c>
      <c r="K320" s="28">
        <v>44582.540162037039</v>
      </c>
      <c r="L320" s="28">
        <v>44582.647430555553</v>
      </c>
      <c r="M320" s="1" t="s">
        <v>50</v>
      </c>
      <c r="N320" s="26" t="s">
        <v>443</v>
      </c>
      <c r="O320" s="1"/>
      <c r="P320" s="51"/>
    </row>
    <row r="321" spans="1:16" ht="16.5" hidden="1" customHeight="1" x14ac:dyDescent="0.25">
      <c r="A321" s="47">
        <v>105827</v>
      </c>
      <c r="B321" s="1" t="s">
        <v>575</v>
      </c>
      <c r="C321" s="1" t="s">
        <v>126</v>
      </c>
      <c r="D321" s="1" t="s">
        <v>43</v>
      </c>
      <c r="E321" s="1" t="s">
        <v>62</v>
      </c>
      <c r="F321" s="1" t="s">
        <v>67</v>
      </c>
      <c r="G321" s="1" t="s">
        <v>401</v>
      </c>
      <c r="H321" s="1" t="s">
        <v>54</v>
      </c>
      <c r="I321" s="1" t="s">
        <v>712</v>
      </c>
      <c r="J321" s="1" t="s">
        <v>714</v>
      </c>
      <c r="K321" s="28">
        <v>44582.540266203701</v>
      </c>
      <c r="L321" s="28">
        <v>44585.456724537034</v>
      </c>
      <c r="M321" s="1" t="s">
        <v>50</v>
      </c>
      <c r="N321" s="26" t="s">
        <v>443</v>
      </c>
      <c r="O321" s="1"/>
      <c r="P321" s="51"/>
    </row>
    <row r="322" spans="1:16" ht="16.5" hidden="1" customHeight="1" x14ac:dyDescent="0.25">
      <c r="A322" s="47">
        <v>105828</v>
      </c>
      <c r="B322" s="1" t="s">
        <v>513</v>
      </c>
      <c r="C322" s="1" t="s">
        <v>51</v>
      </c>
      <c r="D322" s="1" t="s">
        <v>43</v>
      </c>
      <c r="E322" s="1" t="s">
        <v>44</v>
      </c>
      <c r="F322" s="1" t="s">
        <v>45</v>
      </c>
      <c r="G322" s="1" t="s">
        <v>46</v>
      </c>
      <c r="H322" s="1" t="s">
        <v>54</v>
      </c>
      <c r="I322" s="1" t="s">
        <v>715</v>
      </c>
      <c r="J322" s="1" t="s">
        <v>716</v>
      </c>
      <c r="K322" s="28">
        <v>44582.543807870374</v>
      </c>
      <c r="L322" s="28">
        <v>44582.646689814814</v>
      </c>
      <c r="M322" s="1" t="s">
        <v>50</v>
      </c>
      <c r="N322" s="26"/>
      <c r="O322" s="1"/>
      <c r="P322" s="51"/>
    </row>
    <row r="323" spans="1:16" ht="16.5" hidden="1" customHeight="1" x14ac:dyDescent="0.25">
      <c r="A323" s="47">
        <v>105829</v>
      </c>
      <c r="B323" s="1" t="s">
        <v>41</v>
      </c>
      <c r="C323" s="1" t="s">
        <v>51</v>
      </c>
      <c r="D323" s="1" t="s">
        <v>52</v>
      </c>
      <c r="E323" s="1" t="s">
        <v>44</v>
      </c>
      <c r="F323" s="1" t="s">
        <v>53</v>
      </c>
      <c r="G323" s="1" t="s">
        <v>85</v>
      </c>
      <c r="H323" s="1" t="s">
        <v>47</v>
      </c>
      <c r="I323" s="1" t="s">
        <v>717</v>
      </c>
      <c r="J323" s="1" t="s">
        <v>718</v>
      </c>
      <c r="K323" s="28">
        <v>44582.557905092595</v>
      </c>
      <c r="L323" s="28">
        <v>44582.697800925926</v>
      </c>
      <c r="M323" s="1" t="s">
        <v>50</v>
      </c>
      <c r="N323" s="26"/>
      <c r="O323" s="1"/>
      <c r="P323" s="51"/>
    </row>
    <row r="324" spans="1:16" ht="16.5" hidden="1" customHeight="1" x14ac:dyDescent="0.25">
      <c r="A324" s="47">
        <v>105830</v>
      </c>
      <c r="B324" s="1" t="s">
        <v>513</v>
      </c>
      <c r="C324" s="1" t="s">
        <v>51</v>
      </c>
      <c r="D324" s="1" t="s">
        <v>43</v>
      </c>
      <c r="E324" s="1" t="s">
        <v>440</v>
      </c>
      <c r="F324" s="1" t="s">
        <v>67</v>
      </c>
      <c r="G324" s="1" t="s">
        <v>401</v>
      </c>
      <c r="H324" s="1" t="s">
        <v>54</v>
      </c>
      <c r="I324" s="1" t="s">
        <v>719</v>
      </c>
      <c r="J324" s="1" t="s">
        <v>720</v>
      </c>
      <c r="K324" s="28">
        <v>44582.58734953704</v>
      </c>
      <c r="L324" s="28">
        <v>44587.482060185182</v>
      </c>
      <c r="M324" s="1" t="s">
        <v>50</v>
      </c>
      <c r="N324" s="26" t="s">
        <v>443</v>
      </c>
      <c r="O324" s="1"/>
      <c r="P324" s="51"/>
    </row>
    <row r="325" spans="1:16" ht="16.5" hidden="1" customHeight="1" x14ac:dyDescent="0.25">
      <c r="A325" s="47">
        <v>105831</v>
      </c>
      <c r="B325" s="1" t="s">
        <v>60</v>
      </c>
      <c r="C325" s="1" t="s">
        <v>42</v>
      </c>
      <c r="D325" s="1" t="s">
        <v>52</v>
      </c>
      <c r="E325" s="1" t="s">
        <v>62</v>
      </c>
      <c r="F325" s="1" t="s">
        <v>45</v>
      </c>
      <c r="G325" s="1" t="s">
        <v>46</v>
      </c>
      <c r="H325" s="1" t="s">
        <v>54</v>
      </c>
      <c r="I325" s="1" t="s">
        <v>721</v>
      </c>
      <c r="J325" s="1" t="s">
        <v>722</v>
      </c>
      <c r="K325" s="28">
        <v>44582.595069444447</v>
      </c>
      <c r="L325" s="28">
        <v>44585.602881944447</v>
      </c>
      <c r="M325" s="1" t="s">
        <v>50</v>
      </c>
      <c r="N325" s="26"/>
      <c r="O325" s="1"/>
      <c r="P325" s="51"/>
    </row>
    <row r="326" spans="1:16" ht="16.5" hidden="1" customHeight="1" x14ac:dyDescent="0.25">
      <c r="A326" s="47">
        <v>105832</v>
      </c>
      <c r="B326" s="1" t="s">
        <v>60</v>
      </c>
      <c r="C326" s="1" t="s">
        <v>99</v>
      </c>
      <c r="D326" s="1" t="s">
        <v>43</v>
      </c>
      <c r="E326" s="1" t="s">
        <v>44</v>
      </c>
      <c r="F326" s="1" t="s">
        <v>45</v>
      </c>
      <c r="G326" s="1" t="s">
        <v>46</v>
      </c>
      <c r="H326" s="1" t="s">
        <v>47</v>
      </c>
      <c r="I326" s="1" t="s">
        <v>723</v>
      </c>
      <c r="J326" s="1" t="s">
        <v>724</v>
      </c>
      <c r="K326" s="28">
        <v>44582.630810185183</v>
      </c>
      <c r="L326" s="28">
        <v>44582.645856481482</v>
      </c>
      <c r="M326" s="1" t="s">
        <v>50</v>
      </c>
      <c r="N326" s="26"/>
      <c r="O326" s="1"/>
      <c r="P326" s="51"/>
    </row>
    <row r="327" spans="1:16" ht="16.5" hidden="1" customHeight="1" x14ac:dyDescent="0.25">
      <c r="A327" s="47">
        <v>105833</v>
      </c>
      <c r="B327" s="1" t="s">
        <v>57</v>
      </c>
      <c r="C327" s="1" t="s">
        <v>51</v>
      </c>
      <c r="D327" s="1" t="s">
        <v>43</v>
      </c>
      <c r="E327" s="1" t="s">
        <v>44</v>
      </c>
      <c r="F327" s="1" t="s">
        <v>53</v>
      </c>
      <c r="G327" s="1" t="s">
        <v>46</v>
      </c>
      <c r="H327" s="1" t="s">
        <v>54</v>
      </c>
      <c r="I327" s="1" t="s">
        <v>725</v>
      </c>
      <c r="J327" s="1" t="s">
        <v>726</v>
      </c>
      <c r="K327" s="28">
        <v>44582.636550925927</v>
      </c>
      <c r="L327" s="28">
        <v>44586.76934027778</v>
      </c>
      <c r="M327" s="1" t="s">
        <v>50</v>
      </c>
      <c r="N327" s="26"/>
      <c r="O327" s="1"/>
      <c r="P327" s="51"/>
    </row>
    <row r="328" spans="1:16" ht="16.5" hidden="1" customHeight="1" x14ac:dyDescent="0.25">
      <c r="A328" s="47">
        <v>105834</v>
      </c>
      <c r="B328" s="1" t="s">
        <v>252</v>
      </c>
      <c r="C328" s="1" t="s">
        <v>51</v>
      </c>
      <c r="D328" s="1" t="s">
        <v>127</v>
      </c>
      <c r="E328" s="1" t="s">
        <v>440</v>
      </c>
      <c r="F328" s="1" t="s">
        <v>67</v>
      </c>
      <c r="G328" s="1" t="s">
        <v>46</v>
      </c>
      <c r="H328" s="1" t="s">
        <v>297</v>
      </c>
      <c r="I328" s="1" t="s">
        <v>727</v>
      </c>
      <c r="J328" s="1" t="s">
        <v>728</v>
      </c>
      <c r="K328" s="28">
        <v>44582.643506944441</v>
      </c>
      <c r="L328" s="28">
        <v>44582.672893518517</v>
      </c>
      <c r="M328" s="1" t="s">
        <v>50</v>
      </c>
      <c r="N328" s="26"/>
      <c r="O328" s="1"/>
      <c r="P328" s="51"/>
    </row>
    <row r="329" spans="1:16" ht="16.5" hidden="1" customHeight="1" x14ac:dyDescent="0.25">
      <c r="A329" s="47">
        <v>105835</v>
      </c>
      <c r="B329" s="1" t="s">
        <v>252</v>
      </c>
      <c r="C329" s="1" t="s">
        <v>51</v>
      </c>
      <c r="D329" s="1" t="s">
        <v>127</v>
      </c>
      <c r="E329" s="1" t="s">
        <v>440</v>
      </c>
      <c r="F329" s="1" t="s">
        <v>67</v>
      </c>
      <c r="G329" s="1" t="s">
        <v>46</v>
      </c>
      <c r="H329" s="1" t="s">
        <v>297</v>
      </c>
      <c r="I329" s="1" t="s">
        <v>727</v>
      </c>
      <c r="J329" s="1" t="s">
        <v>729</v>
      </c>
      <c r="K329" s="28">
        <v>44582.645381944443</v>
      </c>
      <c r="L329" s="28">
        <v>44587.483067129629</v>
      </c>
      <c r="M329" s="1" t="s">
        <v>50</v>
      </c>
      <c r="N329" s="26"/>
      <c r="O329" s="1"/>
      <c r="P329" s="51"/>
    </row>
    <row r="330" spans="1:16" ht="16.5" hidden="1" customHeight="1" x14ac:dyDescent="0.25">
      <c r="A330" s="47">
        <v>105836</v>
      </c>
      <c r="B330" s="1" t="s">
        <v>252</v>
      </c>
      <c r="C330" s="1" t="s">
        <v>51</v>
      </c>
      <c r="D330" s="1" t="s">
        <v>127</v>
      </c>
      <c r="E330" s="1" t="s">
        <v>440</v>
      </c>
      <c r="F330" s="1" t="s">
        <v>67</v>
      </c>
      <c r="G330" s="1" t="s">
        <v>46</v>
      </c>
      <c r="H330" s="1" t="s">
        <v>297</v>
      </c>
      <c r="I330" s="1" t="s">
        <v>727</v>
      </c>
      <c r="J330" s="1" t="s">
        <v>728</v>
      </c>
      <c r="K330" s="28">
        <v>44582.646678240744</v>
      </c>
      <c r="L330" s="28">
        <v>44582.666863425926</v>
      </c>
      <c r="M330" s="1" t="s">
        <v>50</v>
      </c>
      <c r="N330" s="26"/>
      <c r="O330" s="1"/>
      <c r="P330" s="51"/>
    </row>
    <row r="331" spans="1:16" ht="16.5" hidden="1" customHeight="1" x14ac:dyDescent="0.25">
      <c r="A331" s="47">
        <v>105837</v>
      </c>
      <c r="B331" s="1" t="s">
        <v>41</v>
      </c>
      <c r="C331" s="1" t="s">
        <v>51</v>
      </c>
      <c r="D331" s="1" t="s">
        <v>81</v>
      </c>
      <c r="E331" s="1" t="s">
        <v>44</v>
      </c>
      <c r="F331" s="1" t="s">
        <v>45</v>
      </c>
      <c r="G331" s="1" t="s">
        <v>46</v>
      </c>
      <c r="H331" s="1" t="s">
        <v>54</v>
      </c>
      <c r="I331" s="1" t="s">
        <v>730</v>
      </c>
      <c r="J331" s="1" t="s">
        <v>731</v>
      </c>
      <c r="K331" s="28">
        <v>44582.653333333335</v>
      </c>
      <c r="L331" s="28">
        <v>44582.656898148147</v>
      </c>
      <c r="M331" s="1" t="s">
        <v>50</v>
      </c>
      <c r="N331" s="26"/>
      <c r="O331" s="1"/>
      <c r="P331" s="51"/>
    </row>
    <row r="332" spans="1:16" ht="16.5" hidden="1" customHeight="1" x14ac:dyDescent="0.25">
      <c r="A332" s="47">
        <v>105838</v>
      </c>
      <c r="B332" s="1" t="s">
        <v>41</v>
      </c>
      <c r="C332" s="1" t="s">
        <v>51</v>
      </c>
      <c r="D332" s="1" t="s">
        <v>81</v>
      </c>
      <c r="E332" s="1" t="s">
        <v>257</v>
      </c>
      <c r="F332" s="1" t="s">
        <v>45</v>
      </c>
      <c r="G332" s="1" t="s">
        <v>46</v>
      </c>
      <c r="H332" s="1" t="s">
        <v>54</v>
      </c>
      <c r="I332" s="1" t="s">
        <v>732</v>
      </c>
      <c r="J332" s="1" t="s">
        <v>733</v>
      </c>
      <c r="K332" s="28">
        <v>44582.656157407408</v>
      </c>
      <c r="L332" s="28">
        <v>44582.673379629632</v>
      </c>
      <c r="M332" s="1" t="s">
        <v>50</v>
      </c>
      <c r="N332" s="26"/>
      <c r="O332" s="1"/>
      <c r="P332" s="51"/>
    </row>
    <row r="333" spans="1:16" ht="16.5" hidden="1" customHeight="1" x14ac:dyDescent="0.25">
      <c r="A333" s="47">
        <v>105839</v>
      </c>
      <c r="B333" s="1" t="s">
        <v>252</v>
      </c>
      <c r="C333" s="1" t="s">
        <v>51</v>
      </c>
      <c r="D333" s="1" t="s">
        <v>127</v>
      </c>
      <c r="E333" s="1" t="s">
        <v>440</v>
      </c>
      <c r="F333" s="1" t="s">
        <v>67</v>
      </c>
      <c r="G333" s="1" t="s">
        <v>46</v>
      </c>
      <c r="H333" s="1" t="s">
        <v>297</v>
      </c>
      <c r="I333" s="1" t="s">
        <v>734</v>
      </c>
      <c r="J333" s="1" t="s">
        <v>728</v>
      </c>
      <c r="K333" s="28">
        <v>44582.660358796296</v>
      </c>
      <c r="L333" s="28">
        <v>44582.673946759256</v>
      </c>
      <c r="M333" s="1" t="s">
        <v>50</v>
      </c>
      <c r="N333" s="26"/>
      <c r="O333" s="1"/>
      <c r="P333" s="51"/>
    </row>
    <row r="334" spans="1:16" ht="16.5" hidden="1" customHeight="1" x14ac:dyDescent="0.25">
      <c r="A334" s="47">
        <v>105840</v>
      </c>
      <c r="B334" s="1" t="s">
        <v>252</v>
      </c>
      <c r="C334" s="1" t="s">
        <v>51</v>
      </c>
      <c r="D334" s="1" t="s">
        <v>127</v>
      </c>
      <c r="E334" s="1" t="s">
        <v>440</v>
      </c>
      <c r="F334" s="1" t="s">
        <v>67</v>
      </c>
      <c r="G334" s="1" t="s">
        <v>46</v>
      </c>
      <c r="H334" s="1" t="s">
        <v>297</v>
      </c>
      <c r="I334" s="1" t="s">
        <v>735</v>
      </c>
      <c r="J334" s="1" t="s">
        <v>728</v>
      </c>
      <c r="K334" s="28">
        <v>44582.660995370374</v>
      </c>
      <c r="L334" s="28">
        <v>44582.674641203703</v>
      </c>
      <c r="M334" s="1" t="s">
        <v>50</v>
      </c>
      <c r="N334" s="26"/>
      <c r="O334" s="1"/>
      <c r="P334" s="51"/>
    </row>
    <row r="335" spans="1:16" ht="16.5" hidden="1" customHeight="1" x14ac:dyDescent="0.25">
      <c r="A335" s="47">
        <v>105841</v>
      </c>
      <c r="B335" s="1" t="s">
        <v>60</v>
      </c>
      <c r="C335" s="1" t="s">
        <v>42</v>
      </c>
      <c r="D335" s="1" t="s">
        <v>43</v>
      </c>
      <c r="E335" s="1" t="s">
        <v>75</v>
      </c>
      <c r="F335" s="1" t="s">
        <v>45</v>
      </c>
      <c r="G335" s="1" t="s">
        <v>46</v>
      </c>
      <c r="H335" s="1" t="s">
        <v>54</v>
      </c>
      <c r="I335" s="1" t="s">
        <v>736</v>
      </c>
      <c r="J335" s="1" t="s">
        <v>737</v>
      </c>
      <c r="K335" s="28">
        <v>44582.673368055555</v>
      </c>
      <c r="L335" s="28">
        <v>44582.682129629633</v>
      </c>
      <c r="M335" s="1" t="s">
        <v>50</v>
      </c>
      <c r="N335" s="26"/>
      <c r="O335" s="1"/>
      <c r="P335" s="51"/>
    </row>
    <row r="336" spans="1:16" ht="16.5" hidden="1" customHeight="1" x14ac:dyDescent="0.25">
      <c r="A336" s="47">
        <v>105842</v>
      </c>
      <c r="B336" s="1" t="s">
        <v>41</v>
      </c>
      <c r="C336" s="1" t="s">
        <v>200</v>
      </c>
      <c r="D336" s="1" t="s">
        <v>71</v>
      </c>
      <c r="E336" s="1" t="s">
        <v>66</v>
      </c>
      <c r="F336" s="1" t="s">
        <v>45</v>
      </c>
      <c r="G336" s="1" t="s">
        <v>46</v>
      </c>
      <c r="H336" s="1" t="s">
        <v>54</v>
      </c>
      <c r="I336" s="1" t="s">
        <v>738</v>
      </c>
      <c r="J336" s="1" t="s">
        <v>739</v>
      </c>
      <c r="K336" s="28">
        <v>44582.688761574071</v>
      </c>
      <c r="L336" s="28">
        <v>44582.699004629627</v>
      </c>
      <c r="M336" s="1" t="s">
        <v>50</v>
      </c>
      <c r="N336" s="26"/>
      <c r="O336" s="1"/>
      <c r="P336" s="51"/>
    </row>
    <row r="337" spans="1:16" ht="16.5" hidden="1" customHeight="1" x14ac:dyDescent="0.25">
      <c r="A337" s="47">
        <v>105843</v>
      </c>
      <c r="B337" s="1" t="s">
        <v>41</v>
      </c>
      <c r="C337" s="1" t="s">
        <v>109</v>
      </c>
      <c r="D337" s="1" t="s">
        <v>61</v>
      </c>
      <c r="E337" s="1" t="s">
        <v>44</v>
      </c>
      <c r="F337" s="1" t="s">
        <v>45</v>
      </c>
      <c r="G337" s="1" t="s">
        <v>68</v>
      </c>
      <c r="H337" s="1" t="s">
        <v>47</v>
      </c>
      <c r="I337" s="1" t="s">
        <v>740</v>
      </c>
      <c r="J337" s="1" t="s">
        <v>741</v>
      </c>
      <c r="K337" s="28">
        <v>44582.689618055556</v>
      </c>
      <c r="L337" s="28">
        <v>44582.699918981481</v>
      </c>
      <c r="M337" s="1" t="s">
        <v>50</v>
      </c>
      <c r="N337" s="26"/>
      <c r="O337" s="1"/>
      <c r="P337" s="51"/>
    </row>
    <row r="338" spans="1:16" ht="16.5" hidden="1" customHeight="1" x14ac:dyDescent="0.25">
      <c r="A338" s="47">
        <v>105844</v>
      </c>
      <c r="B338" s="1" t="s">
        <v>60</v>
      </c>
      <c r="C338" s="1" t="s">
        <v>42</v>
      </c>
      <c r="D338" s="1" t="s">
        <v>43</v>
      </c>
      <c r="E338" s="1" t="s">
        <v>75</v>
      </c>
      <c r="F338" s="1" t="s">
        <v>45</v>
      </c>
      <c r="G338" s="1" t="s">
        <v>46</v>
      </c>
      <c r="H338" s="1" t="s">
        <v>54</v>
      </c>
      <c r="I338" s="1" t="s">
        <v>742</v>
      </c>
      <c r="J338" s="1" t="s">
        <v>743</v>
      </c>
      <c r="K338" s="28">
        <v>44582.702025462961</v>
      </c>
      <c r="L338" s="28">
        <v>44585.414525462962</v>
      </c>
      <c r="M338" s="1" t="s">
        <v>50</v>
      </c>
      <c r="N338" s="26"/>
      <c r="O338" s="1"/>
      <c r="P338" s="51"/>
    </row>
    <row r="339" spans="1:16" ht="16.5" hidden="1" customHeight="1" x14ac:dyDescent="0.25">
      <c r="A339" s="47">
        <v>105845</v>
      </c>
      <c r="B339" s="1" t="s">
        <v>60</v>
      </c>
      <c r="C339" s="1" t="s">
        <v>42</v>
      </c>
      <c r="D339" s="1" t="s">
        <v>81</v>
      </c>
      <c r="E339" s="1" t="s">
        <v>257</v>
      </c>
      <c r="F339" s="1" t="s">
        <v>45</v>
      </c>
      <c r="G339" s="1" t="s">
        <v>46</v>
      </c>
      <c r="H339" s="1" t="s">
        <v>54</v>
      </c>
      <c r="I339" s="1" t="s">
        <v>744</v>
      </c>
      <c r="J339" s="1" t="s">
        <v>745</v>
      </c>
      <c r="K339" s="28">
        <v>44582.723958333336</v>
      </c>
      <c r="L339" s="28">
        <v>44585.416365740741</v>
      </c>
      <c r="M339" s="1" t="s">
        <v>50</v>
      </c>
      <c r="N339" s="26"/>
      <c r="O339" s="1"/>
      <c r="P339" s="51"/>
    </row>
    <row r="340" spans="1:16" ht="16.5" hidden="1" customHeight="1" x14ac:dyDescent="0.25">
      <c r="A340" s="47">
        <v>105846</v>
      </c>
      <c r="B340" s="1" t="s">
        <v>74</v>
      </c>
      <c r="C340" s="1" t="s">
        <v>651</v>
      </c>
      <c r="D340" s="1" t="s">
        <v>43</v>
      </c>
      <c r="E340" s="1" t="s">
        <v>241</v>
      </c>
      <c r="F340" s="1" t="s">
        <v>67</v>
      </c>
      <c r="G340" s="1" t="s">
        <v>46</v>
      </c>
      <c r="H340" s="1" t="s">
        <v>54</v>
      </c>
      <c r="I340" s="1" t="s">
        <v>746</v>
      </c>
      <c r="J340" s="1" t="s">
        <v>747</v>
      </c>
      <c r="K340" s="28">
        <v>44583.503449074073</v>
      </c>
      <c r="L340" s="28">
        <v>44585.457407407404</v>
      </c>
      <c r="M340" s="1" t="s">
        <v>50</v>
      </c>
      <c r="N340" s="26"/>
      <c r="O340" s="1"/>
      <c r="P340" s="51"/>
    </row>
    <row r="341" spans="1:16" ht="16.5" hidden="1" customHeight="1" x14ac:dyDescent="0.25">
      <c r="A341" s="47">
        <v>105847</v>
      </c>
      <c r="B341" s="1" t="s">
        <v>74</v>
      </c>
      <c r="C341" s="1" t="s">
        <v>651</v>
      </c>
      <c r="D341" s="1" t="s">
        <v>43</v>
      </c>
      <c r="E341" s="1" t="s">
        <v>241</v>
      </c>
      <c r="F341" s="1" t="s">
        <v>67</v>
      </c>
      <c r="G341" s="1" t="s">
        <v>46</v>
      </c>
      <c r="H341" s="1" t="s">
        <v>54</v>
      </c>
      <c r="I341" s="1" t="s">
        <v>746</v>
      </c>
      <c r="J341" s="1" t="s">
        <v>748</v>
      </c>
      <c r="K341" s="28">
        <v>44583.514247685183</v>
      </c>
      <c r="L341" s="28">
        <v>44585.455601851849</v>
      </c>
      <c r="M341" s="1" t="s">
        <v>50</v>
      </c>
      <c r="N341" s="26"/>
      <c r="O341" s="1"/>
      <c r="P341" s="51"/>
    </row>
    <row r="342" spans="1:16" ht="16.5" hidden="1" customHeight="1" x14ac:dyDescent="0.25">
      <c r="A342" s="47">
        <v>105848</v>
      </c>
      <c r="B342" s="1" t="s">
        <v>41</v>
      </c>
      <c r="C342" s="1" t="s">
        <v>51</v>
      </c>
      <c r="D342" s="1" t="s">
        <v>81</v>
      </c>
      <c r="E342" s="1" t="s">
        <v>62</v>
      </c>
      <c r="F342" s="1" t="s">
        <v>45</v>
      </c>
      <c r="G342" s="1" t="s">
        <v>46</v>
      </c>
      <c r="H342" s="1" t="s">
        <v>47</v>
      </c>
      <c r="I342" s="1" t="s">
        <v>749</v>
      </c>
      <c r="J342" s="1" t="s">
        <v>750</v>
      </c>
      <c r="K342" s="28">
        <v>44585.397280092591</v>
      </c>
      <c r="L342" s="28">
        <v>44585.452314814815</v>
      </c>
      <c r="M342" s="1" t="s">
        <v>50</v>
      </c>
      <c r="N342" s="26"/>
      <c r="O342" s="1"/>
      <c r="P342" s="51"/>
    </row>
    <row r="343" spans="1:16" ht="16.5" hidden="1" customHeight="1" x14ac:dyDescent="0.25">
      <c r="A343" s="47">
        <v>105849</v>
      </c>
      <c r="B343" s="1" t="s">
        <v>513</v>
      </c>
      <c r="C343" s="1" t="s">
        <v>126</v>
      </c>
      <c r="D343" s="1" t="s">
        <v>43</v>
      </c>
      <c r="E343" s="1" t="s">
        <v>44</v>
      </c>
      <c r="F343" s="1" t="s">
        <v>45</v>
      </c>
      <c r="G343" s="1" t="s">
        <v>46</v>
      </c>
      <c r="H343" s="1" t="s">
        <v>47</v>
      </c>
      <c r="I343" s="1" t="s">
        <v>751</v>
      </c>
      <c r="J343" s="1" t="s">
        <v>752</v>
      </c>
      <c r="K343" s="28">
        <v>44585.408773148149</v>
      </c>
      <c r="L343" s="28">
        <v>44585.453136574077</v>
      </c>
      <c r="M343" s="1" t="s">
        <v>50</v>
      </c>
      <c r="N343" s="26"/>
      <c r="O343" s="1"/>
      <c r="P343" s="51"/>
    </row>
    <row r="344" spans="1:16" ht="16.5" hidden="1" customHeight="1" x14ac:dyDescent="0.25">
      <c r="A344" s="47">
        <v>105850</v>
      </c>
      <c r="B344" s="1" t="s">
        <v>41</v>
      </c>
      <c r="C344" s="1" t="s">
        <v>80</v>
      </c>
      <c r="D344" s="1" t="s">
        <v>43</v>
      </c>
      <c r="E344" s="1" t="s">
        <v>44</v>
      </c>
      <c r="F344" s="1" t="s">
        <v>45</v>
      </c>
      <c r="G344" s="1" t="s">
        <v>46</v>
      </c>
      <c r="H344" s="1" t="s">
        <v>54</v>
      </c>
      <c r="I344" s="1" t="s">
        <v>753</v>
      </c>
      <c r="J344" s="1" t="s">
        <v>754</v>
      </c>
      <c r="K344" s="28">
        <v>44585.419340277775</v>
      </c>
      <c r="L344" s="28">
        <v>44585.454791666663</v>
      </c>
      <c r="M344" s="1" t="s">
        <v>50</v>
      </c>
      <c r="N344" s="26"/>
      <c r="O344" s="1"/>
      <c r="P344" s="51"/>
    </row>
    <row r="345" spans="1:16" ht="16.5" hidden="1" customHeight="1" x14ac:dyDescent="0.25">
      <c r="A345" s="47">
        <v>105851</v>
      </c>
      <c r="B345" s="1" t="s">
        <v>74</v>
      </c>
      <c r="C345" s="1" t="s">
        <v>51</v>
      </c>
      <c r="D345" s="1" t="s">
        <v>81</v>
      </c>
      <c r="E345" s="1" t="s">
        <v>44</v>
      </c>
      <c r="F345" s="1" t="s">
        <v>45</v>
      </c>
      <c r="G345" s="1" t="s">
        <v>46</v>
      </c>
      <c r="H345" s="1" t="s">
        <v>54</v>
      </c>
      <c r="I345" s="1" t="s">
        <v>755</v>
      </c>
      <c r="J345" s="1" t="s">
        <v>756</v>
      </c>
      <c r="K345" s="28">
        <v>44585.426805555559</v>
      </c>
      <c r="L345" s="28">
        <v>44588.650358796294</v>
      </c>
      <c r="M345" s="1" t="s">
        <v>50</v>
      </c>
      <c r="N345" s="26"/>
      <c r="O345" s="1"/>
      <c r="P345" s="51"/>
    </row>
    <row r="346" spans="1:16" ht="16.5" hidden="1" customHeight="1" x14ac:dyDescent="0.25">
      <c r="A346" s="47">
        <v>105852</v>
      </c>
      <c r="B346" s="1" t="s">
        <v>41</v>
      </c>
      <c r="C346" s="1" t="s">
        <v>99</v>
      </c>
      <c r="D346" s="1" t="s">
        <v>61</v>
      </c>
      <c r="E346" s="1" t="s">
        <v>44</v>
      </c>
      <c r="F346" s="1" t="s">
        <v>45</v>
      </c>
      <c r="G346" s="1" t="s">
        <v>46</v>
      </c>
      <c r="H346" s="1" t="s">
        <v>47</v>
      </c>
      <c r="I346" s="1" t="s">
        <v>757</v>
      </c>
      <c r="J346" s="1" t="s">
        <v>758</v>
      </c>
      <c r="K346" s="28">
        <v>44585.438125000001</v>
      </c>
      <c r="L346" s="28">
        <v>44585.453587962962</v>
      </c>
      <c r="M346" s="1" t="s">
        <v>50</v>
      </c>
      <c r="N346" s="26"/>
      <c r="O346" s="1"/>
      <c r="P346" s="51"/>
    </row>
    <row r="347" spans="1:16" ht="16.5" hidden="1" customHeight="1" x14ac:dyDescent="0.25">
      <c r="A347" s="47">
        <v>105853</v>
      </c>
      <c r="B347" s="1" t="s">
        <v>57</v>
      </c>
      <c r="C347" s="1" t="s">
        <v>51</v>
      </c>
      <c r="D347" s="1" t="s">
        <v>43</v>
      </c>
      <c r="E347" s="1" t="s">
        <v>44</v>
      </c>
      <c r="F347" s="1" t="s">
        <v>67</v>
      </c>
      <c r="G347" s="1" t="s">
        <v>498</v>
      </c>
      <c r="H347" s="1" t="s">
        <v>54</v>
      </c>
      <c r="I347" s="1" t="s">
        <v>759</v>
      </c>
      <c r="J347" s="1" t="s">
        <v>760</v>
      </c>
      <c r="K347" s="28">
        <v>44585.447106481479</v>
      </c>
      <c r="L347" s="28">
        <v>44589.432557870372</v>
      </c>
      <c r="M347" s="1" t="s">
        <v>50</v>
      </c>
      <c r="N347" s="26"/>
      <c r="O347" s="1"/>
      <c r="P347" s="51"/>
    </row>
    <row r="348" spans="1:16" ht="16.5" hidden="1" customHeight="1" x14ac:dyDescent="0.25">
      <c r="A348" s="47">
        <v>105854</v>
      </c>
      <c r="B348" s="1" t="s">
        <v>41</v>
      </c>
      <c r="C348" s="1" t="s">
        <v>51</v>
      </c>
      <c r="D348" s="1" t="s">
        <v>52</v>
      </c>
      <c r="E348" s="1" t="s">
        <v>44</v>
      </c>
      <c r="F348" s="1" t="s">
        <v>53</v>
      </c>
      <c r="G348" s="1" t="s">
        <v>85</v>
      </c>
      <c r="H348" s="1" t="s">
        <v>54</v>
      </c>
      <c r="I348" s="1" t="s">
        <v>761</v>
      </c>
      <c r="J348" s="1" t="s">
        <v>762</v>
      </c>
      <c r="K348" s="28">
        <v>44585.466574074075</v>
      </c>
      <c r="L348" s="28">
        <v>44585.676157407404</v>
      </c>
      <c r="M348" s="1" t="s">
        <v>50</v>
      </c>
      <c r="N348" s="26"/>
      <c r="O348" s="1"/>
      <c r="P348" s="51"/>
    </row>
    <row r="349" spans="1:16" ht="16.5" hidden="1" customHeight="1" x14ac:dyDescent="0.25">
      <c r="A349" s="47">
        <v>105855</v>
      </c>
      <c r="B349" s="1" t="s">
        <v>65</v>
      </c>
      <c r="C349" s="1" t="s">
        <v>150</v>
      </c>
      <c r="D349" s="1" t="s">
        <v>61</v>
      </c>
      <c r="E349" s="1" t="s">
        <v>44</v>
      </c>
      <c r="F349" s="1" t="s">
        <v>45</v>
      </c>
      <c r="G349" s="1" t="s">
        <v>46</v>
      </c>
      <c r="H349" s="1" t="s">
        <v>54</v>
      </c>
      <c r="I349" s="1" t="s">
        <v>763</v>
      </c>
      <c r="J349" s="1" t="s">
        <v>764</v>
      </c>
      <c r="K349" s="28">
        <v>44585.474039351851</v>
      </c>
      <c r="L349" s="28">
        <v>44585.488888888889</v>
      </c>
      <c r="M349" s="1" t="s">
        <v>50</v>
      </c>
      <c r="N349" s="26"/>
      <c r="O349" s="1"/>
      <c r="P349" s="51"/>
    </row>
    <row r="350" spans="1:16" ht="16.5" hidden="1" customHeight="1" x14ac:dyDescent="0.25">
      <c r="A350" s="47">
        <v>105856</v>
      </c>
      <c r="B350" s="1" t="s">
        <v>57</v>
      </c>
      <c r="C350" s="1" t="s">
        <v>51</v>
      </c>
      <c r="D350" s="1" t="s">
        <v>52</v>
      </c>
      <c r="E350" s="1" t="s">
        <v>44</v>
      </c>
      <c r="F350" s="1" t="s">
        <v>67</v>
      </c>
      <c r="G350" s="1" t="s">
        <v>46</v>
      </c>
      <c r="H350" s="1" t="s">
        <v>47</v>
      </c>
      <c r="I350" s="1" t="s">
        <v>765</v>
      </c>
      <c r="J350" s="1" t="s">
        <v>766</v>
      </c>
      <c r="K350" s="28">
        <v>44585.498692129629</v>
      </c>
      <c r="L350" s="28">
        <v>44588.396331018521</v>
      </c>
      <c r="M350" s="1" t="s">
        <v>50</v>
      </c>
      <c r="N350" s="26"/>
      <c r="O350" s="1"/>
      <c r="P350" s="51"/>
    </row>
    <row r="351" spans="1:16" ht="16.5" hidden="1" customHeight="1" x14ac:dyDescent="0.25">
      <c r="A351" s="47">
        <v>105857</v>
      </c>
      <c r="B351" s="1" t="s">
        <v>252</v>
      </c>
      <c r="C351" s="1" t="s">
        <v>51</v>
      </c>
      <c r="D351" s="1" t="s">
        <v>81</v>
      </c>
      <c r="E351" s="1" t="s">
        <v>44</v>
      </c>
      <c r="F351" s="1" t="s">
        <v>45</v>
      </c>
      <c r="G351" s="1" t="s">
        <v>46</v>
      </c>
      <c r="H351" s="1" t="s">
        <v>54</v>
      </c>
      <c r="I351" s="1" t="s">
        <v>767</v>
      </c>
      <c r="J351" s="1" t="s">
        <v>768</v>
      </c>
      <c r="K351" s="28">
        <v>44585.506099537037</v>
      </c>
      <c r="L351" s="28">
        <v>44585.641018518516</v>
      </c>
      <c r="M351" s="1" t="s">
        <v>50</v>
      </c>
      <c r="N351" s="26"/>
      <c r="O351" s="1"/>
      <c r="P351" s="51"/>
    </row>
    <row r="352" spans="1:16" ht="16.5" hidden="1" customHeight="1" x14ac:dyDescent="0.25">
      <c r="A352" s="47">
        <v>105858</v>
      </c>
      <c r="B352" s="1" t="s">
        <v>57</v>
      </c>
      <c r="C352" s="1" t="s">
        <v>51</v>
      </c>
      <c r="D352" s="1" t="s">
        <v>52</v>
      </c>
      <c r="E352" s="1" t="s">
        <v>44</v>
      </c>
      <c r="F352" s="1" t="s">
        <v>45</v>
      </c>
      <c r="G352" s="1" t="s">
        <v>46</v>
      </c>
      <c r="H352" s="1" t="s">
        <v>47</v>
      </c>
      <c r="I352" s="1" t="s">
        <v>769</v>
      </c>
      <c r="J352" s="1" t="s">
        <v>770</v>
      </c>
      <c r="K352" s="28">
        <v>44585.535300925927</v>
      </c>
      <c r="L352" s="28">
        <v>44585.642210648148</v>
      </c>
      <c r="M352" s="1" t="s">
        <v>50</v>
      </c>
      <c r="N352" s="26"/>
      <c r="O352" s="1"/>
      <c r="P352" s="51"/>
    </row>
    <row r="353" spans="1:16" ht="16.5" hidden="1" customHeight="1" x14ac:dyDescent="0.25">
      <c r="A353" s="47">
        <v>105859</v>
      </c>
      <c r="B353" s="1" t="s">
        <v>57</v>
      </c>
      <c r="C353" s="1" t="s">
        <v>51</v>
      </c>
      <c r="D353" s="1" t="s">
        <v>61</v>
      </c>
      <c r="E353" s="1" t="s">
        <v>44</v>
      </c>
      <c r="F353" s="1" t="s">
        <v>53</v>
      </c>
      <c r="G353" s="1" t="s">
        <v>46</v>
      </c>
      <c r="H353" s="1" t="s">
        <v>54</v>
      </c>
      <c r="I353" s="1" t="s">
        <v>771</v>
      </c>
      <c r="J353" s="1" t="s">
        <v>772</v>
      </c>
      <c r="K353" s="28">
        <v>44585.543993055559</v>
      </c>
      <c r="L353" s="28">
        <v>44585.642824074072</v>
      </c>
      <c r="M353" s="1" t="s">
        <v>50</v>
      </c>
      <c r="N353" s="26"/>
      <c r="O353" s="1"/>
      <c r="P353" s="51"/>
    </row>
    <row r="354" spans="1:16" ht="16.5" hidden="1" customHeight="1" x14ac:dyDescent="0.25">
      <c r="A354" s="47">
        <v>105860</v>
      </c>
      <c r="B354" s="1" t="s">
        <v>57</v>
      </c>
      <c r="C354" s="1" t="s">
        <v>51</v>
      </c>
      <c r="D354" s="1" t="s">
        <v>61</v>
      </c>
      <c r="E354" s="1" t="s">
        <v>44</v>
      </c>
      <c r="F354" s="1" t="s">
        <v>45</v>
      </c>
      <c r="G354" s="1" t="s">
        <v>46</v>
      </c>
      <c r="H354" s="1" t="s">
        <v>54</v>
      </c>
      <c r="I354" s="1" t="s">
        <v>773</v>
      </c>
      <c r="J354" s="1" t="s">
        <v>774</v>
      </c>
      <c r="K354" s="28">
        <v>44585.546273148146</v>
      </c>
      <c r="L354" s="28">
        <v>44585.643530092595</v>
      </c>
      <c r="M354" s="1" t="s">
        <v>50</v>
      </c>
      <c r="N354" s="26"/>
      <c r="O354" s="1"/>
      <c r="P354" s="51"/>
    </row>
    <row r="355" spans="1:16" ht="16.5" hidden="1" customHeight="1" x14ac:dyDescent="0.25">
      <c r="A355" s="47">
        <v>105861</v>
      </c>
      <c r="B355" s="1" t="s">
        <v>41</v>
      </c>
      <c r="C355" s="1" t="s">
        <v>126</v>
      </c>
      <c r="D355" s="1" t="s">
        <v>81</v>
      </c>
      <c r="E355" s="1" t="s">
        <v>257</v>
      </c>
      <c r="F355" s="1" t="s">
        <v>45</v>
      </c>
      <c r="G355" s="1" t="s">
        <v>46</v>
      </c>
      <c r="H355" s="1" t="s">
        <v>47</v>
      </c>
      <c r="I355" s="1" t="s">
        <v>775</v>
      </c>
      <c r="J355" s="1" t="s">
        <v>776</v>
      </c>
      <c r="K355" s="28">
        <v>44585.607812499999</v>
      </c>
      <c r="L355" s="28">
        <v>44585.715462962966</v>
      </c>
      <c r="M355" s="1" t="s">
        <v>50</v>
      </c>
      <c r="N355" s="26"/>
      <c r="O355" s="1"/>
      <c r="P355" s="51"/>
    </row>
    <row r="356" spans="1:16" ht="16.5" hidden="1" customHeight="1" x14ac:dyDescent="0.25">
      <c r="A356" s="47">
        <v>105862</v>
      </c>
      <c r="B356" s="1" t="s">
        <v>74</v>
      </c>
      <c r="C356" s="1" t="s">
        <v>51</v>
      </c>
      <c r="D356" s="1" t="s">
        <v>71</v>
      </c>
      <c r="E356" s="1" t="s">
        <v>62</v>
      </c>
      <c r="F356" s="1" t="s">
        <v>45</v>
      </c>
      <c r="G356" s="1" t="s">
        <v>85</v>
      </c>
      <c r="H356" s="1" t="s">
        <v>47</v>
      </c>
      <c r="I356" s="1" t="s">
        <v>777</v>
      </c>
      <c r="J356" s="1" t="s">
        <v>778</v>
      </c>
      <c r="K356" s="28">
        <v>44585.652870370373</v>
      </c>
      <c r="L356" s="28">
        <v>44594.391689814816</v>
      </c>
      <c r="M356" s="1" t="s">
        <v>50</v>
      </c>
      <c r="N356" s="26"/>
      <c r="O356" s="1"/>
      <c r="P356" s="51"/>
    </row>
    <row r="357" spans="1:16" ht="16.5" hidden="1" customHeight="1" x14ac:dyDescent="0.25">
      <c r="A357" s="47">
        <v>105863</v>
      </c>
      <c r="B357" s="1" t="s">
        <v>358</v>
      </c>
      <c r="C357" s="1" t="s">
        <v>51</v>
      </c>
      <c r="D357" s="1" t="s">
        <v>71</v>
      </c>
      <c r="E357" s="1" t="s">
        <v>44</v>
      </c>
      <c r="F357" s="1" t="s">
        <v>45</v>
      </c>
      <c r="G357" s="1" t="s">
        <v>46</v>
      </c>
      <c r="H357" s="1" t="s">
        <v>54</v>
      </c>
      <c r="I357" s="1" t="s">
        <v>779</v>
      </c>
      <c r="J357" s="1" t="s">
        <v>780</v>
      </c>
      <c r="K357" s="28">
        <v>44585.658182870371</v>
      </c>
      <c r="L357" s="28">
        <v>44586.766608796293</v>
      </c>
      <c r="M357" s="1" t="s">
        <v>50</v>
      </c>
      <c r="N357" s="26"/>
      <c r="O357" s="1"/>
      <c r="P357" s="51"/>
    </row>
    <row r="358" spans="1:16" ht="16.5" hidden="1" customHeight="1" x14ac:dyDescent="0.25">
      <c r="A358" s="47">
        <v>105864</v>
      </c>
      <c r="B358" s="1" t="s">
        <v>358</v>
      </c>
      <c r="C358" s="1" t="s">
        <v>51</v>
      </c>
      <c r="D358" s="1" t="s">
        <v>71</v>
      </c>
      <c r="E358" s="1" t="s">
        <v>44</v>
      </c>
      <c r="F358" s="1" t="s">
        <v>45</v>
      </c>
      <c r="G358" s="1" t="s">
        <v>46</v>
      </c>
      <c r="H358" s="1" t="s">
        <v>54</v>
      </c>
      <c r="I358" s="1" t="s">
        <v>779</v>
      </c>
      <c r="J358" s="1" t="s">
        <v>781</v>
      </c>
      <c r="K358" s="28">
        <v>44585.659155092595</v>
      </c>
      <c r="L358" s="28">
        <v>44585.670856481483</v>
      </c>
      <c r="M358" s="1" t="s">
        <v>50</v>
      </c>
      <c r="N358" s="26"/>
      <c r="O358" s="1"/>
      <c r="P358" s="51"/>
    </row>
    <row r="359" spans="1:16" ht="16.5" hidden="1" customHeight="1" x14ac:dyDescent="0.25">
      <c r="A359" s="47">
        <v>105865</v>
      </c>
      <c r="B359" s="1" t="s">
        <v>41</v>
      </c>
      <c r="C359" s="1" t="s">
        <v>782</v>
      </c>
      <c r="D359" s="1" t="s">
        <v>43</v>
      </c>
      <c r="E359" s="1" t="s">
        <v>44</v>
      </c>
      <c r="F359" s="1" t="s">
        <v>45</v>
      </c>
      <c r="G359" s="1" t="s">
        <v>46</v>
      </c>
      <c r="H359" s="1" t="s">
        <v>47</v>
      </c>
      <c r="I359" s="1" t="s">
        <v>783</v>
      </c>
      <c r="J359" s="1" t="s">
        <v>784</v>
      </c>
      <c r="K359" s="28">
        <v>44585.66065972222</v>
      </c>
      <c r="L359" s="28">
        <v>44585.671944444446</v>
      </c>
      <c r="M359" s="1" t="s">
        <v>50</v>
      </c>
      <c r="N359" s="26"/>
      <c r="O359" s="1"/>
      <c r="P359" s="51"/>
    </row>
    <row r="360" spans="1:16" ht="16.5" hidden="1" customHeight="1" x14ac:dyDescent="0.25">
      <c r="A360" s="47">
        <v>105866</v>
      </c>
      <c r="B360" s="1" t="s">
        <v>60</v>
      </c>
      <c r="C360" s="1" t="s">
        <v>109</v>
      </c>
      <c r="D360" s="1" t="s">
        <v>61</v>
      </c>
      <c r="E360" s="1" t="s">
        <v>62</v>
      </c>
      <c r="F360" s="1" t="s">
        <v>45</v>
      </c>
      <c r="G360" s="1" t="s">
        <v>46</v>
      </c>
      <c r="H360" s="1" t="s">
        <v>47</v>
      </c>
      <c r="I360" s="1" t="s">
        <v>785</v>
      </c>
      <c r="J360" s="1" t="s">
        <v>786</v>
      </c>
      <c r="K360" s="28">
        <v>44585.682511574072</v>
      </c>
      <c r="L360" s="28">
        <v>44585.71769675926</v>
      </c>
      <c r="M360" s="1" t="s">
        <v>50</v>
      </c>
      <c r="N360" s="26"/>
      <c r="O360" s="1"/>
      <c r="P360" s="51"/>
    </row>
    <row r="361" spans="1:16" ht="16.5" hidden="1" customHeight="1" x14ac:dyDescent="0.25">
      <c r="A361" s="47">
        <v>105867</v>
      </c>
      <c r="B361" s="1" t="s">
        <v>60</v>
      </c>
      <c r="C361" s="1" t="s">
        <v>51</v>
      </c>
      <c r="D361" s="1" t="s">
        <v>71</v>
      </c>
      <c r="E361" s="1" t="s">
        <v>44</v>
      </c>
      <c r="F361" s="1" t="s">
        <v>45</v>
      </c>
      <c r="G361" s="1" t="s">
        <v>46</v>
      </c>
      <c r="H361" s="1" t="s">
        <v>47</v>
      </c>
      <c r="I361" s="1" t="s">
        <v>787</v>
      </c>
      <c r="J361" s="1" t="s">
        <v>788</v>
      </c>
      <c r="K361" s="28">
        <v>44585.699513888889</v>
      </c>
      <c r="L361" s="28">
        <v>44585.716215277775</v>
      </c>
      <c r="M361" s="1" t="s">
        <v>50</v>
      </c>
      <c r="N361" s="26"/>
      <c r="O361" s="1"/>
      <c r="P361" s="51"/>
    </row>
    <row r="362" spans="1:16" ht="16.5" hidden="1" customHeight="1" x14ac:dyDescent="0.25">
      <c r="A362" s="47">
        <v>105868</v>
      </c>
      <c r="B362" s="1" t="s">
        <v>60</v>
      </c>
      <c r="C362" s="1" t="s">
        <v>51</v>
      </c>
      <c r="D362" s="1" t="s">
        <v>71</v>
      </c>
      <c r="E362" s="1" t="s">
        <v>44</v>
      </c>
      <c r="F362" s="1" t="s">
        <v>45</v>
      </c>
      <c r="G362" s="1" t="s">
        <v>46</v>
      </c>
      <c r="H362" s="1" t="s">
        <v>47</v>
      </c>
      <c r="I362" s="1" t="s">
        <v>789</v>
      </c>
      <c r="J362" s="1" t="s">
        <v>790</v>
      </c>
      <c r="K362" s="28">
        <v>44585.707083333335</v>
      </c>
      <c r="L362" s="28">
        <v>44587.483587962961</v>
      </c>
      <c r="M362" s="1" t="s">
        <v>50</v>
      </c>
      <c r="N362" s="26"/>
      <c r="O362" s="1"/>
      <c r="P362" s="51"/>
    </row>
    <row r="363" spans="1:16" ht="16.5" hidden="1" customHeight="1" x14ac:dyDescent="0.25">
      <c r="A363" s="47">
        <v>105869</v>
      </c>
      <c r="B363" s="1" t="s">
        <v>65</v>
      </c>
      <c r="C363" s="1" t="s">
        <v>51</v>
      </c>
      <c r="D363" s="1" t="s">
        <v>52</v>
      </c>
      <c r="E363" s="1" t="s">
        <v>241</v>
      </c>
      <c r="F363" s="1" t="s">
        <v>45</v>
      </c>
      <c r="G363" s="1" t="s">
        <v>46</v>
      </c>
      <c r="H363" s="1" t="s">
        <v>47</v>
      </c>
      <c r="I363" s="1" t="s">
        <v>791</v>
      </c>
      <c r="J363" s="1" t="s">
        <v>792</v>
      </c>
      <c r="K363" s="28">
        <v>44585.714050925926</v>
      </c>
      <c r="L363" s="28">
        <v>44586.768101851849</v>
      </c>
      <c r="M363" s="1" t="s">
        <v>50</v>
      </c>
      <c r="N363" s="26"/>
      <c r="O363" s="1"/>
      <c r="P363" s="51"/>
    </row>
    <row r="364" spans="1:16" ht="16.5" hidden="1" customHeight="1" x14ac:dyDescent="0.25">
      <c r="A364" s="47">
        <v>105870</v>
      </c>
      <c r="B364" s="1" t="s">
        <v>41</v>
      </c>
      <c r="C364" s="1" t="s">
        <v>51</v>
      </c>
      <c r="D364" s="1" t="s">
        <v>71</v>
      </c>
      <c r="E364" s="1" t="s">
        <v>793</v>
      </c>
      <c r="F364" s="1" t="s">
        <v>45</v>
      </c>
      <c r="G364" s="1" t="s">
        <v>46</v>
      </c>
      <c r="H364" s="1" t="s">
        <v>47</v>
      </c>
      <c r="I364" s="1" t="s">
        <v>794</v>
      </c>
      <c r="J364" s="1" t="s">
        <v>795</v>
      </c>
      <c r="K364" s="28">
        <v>44585.769571759258</v>
      </c>
      <c r="L364" s="28">
        <v>44586.392465277779</v>
      </c>
      <c r="M364" s="1" t="s">
        <v>50</v>
      </c>
      <c r="N364" s="26"/>
      <c r="O364" s="1"/>
      <c r="P364" s="51"/>
    </row>
    <row r="365" spans="1:16" ht="16.5" hidden="1" customHeight="1" x14ac:dyDescent="0.25">
      <c r="A365" s="47">
        <v>105871</v>
      </c>
      <c r="B365" s="1" t="s">
        <v>41</v>
      </c>
      <c r="C365" s="1" t="s">
        <v>51</v>
      </c>
      <c r="D365" s="1" t="s">
        <v>151</v>
      </c>
      <c r="E365" s="1" t="s">
        <v>84</v>
      </c>
      <c r="F365" s="1" t="s">
        <v>45</v>
      </c>
      <c r="G365" s="1" t="s">
        <v>46</v>
      </c>
      <c r="H365" s="1" t="s">
        <v>54</v>
      </c>
      <c r="I365" s="1" t="s">
        <v>796</v>
      </c>
      <c r="J365" s="1" t="s">
        <v>797</v>
      </c>
      <c r="K365" s="28">
        <v>44585.791701388887</v>
      </c>
      <c r="L365" s="28">
        <v>44588.413449074076</v>
      </c>
      <c r="M365" s="1" t="s">
        <v>50</v>
      </c>
      <c r="N365" s="26"/>
      <c r="O365" s="1"/>
      <c r="P365" s="51"/>
    </row>
    <row r="366" spans="1:16" ht="16.5" hidden="1" customHeight="1" x14ac:dyDescent="0.25">
      <c r="A366" s="47">
        <v>105872</v>
      </c>
      <c r="B366" s="1" t="s">
        <v>575</v>
      </c>
      <c r="C366" s="1" t="s">
        <v>341</v>
      </c>
      <c r="D366" s="1" t="s">
        <v>71</v>
      </c>
      <c r="E366" s="1" t="s">
        <v>241</v>
      </c>
      <c r="F366" s="1" t="s">
        <v>67</v>
      </c>
      <c r="G366" s="1" t="s">
        <v>68</v>
      </c>
      <c r="H366" s="1" t="s">
        <v>54</v>
      </c>
      <c r="I366" s="1" t="s">
        <v>798</v>
      </c>
      <c r="J366" s="1" t="s">
        <v>799</v>
      </c>
      <c r="K366" s="28">
        <v>44586.112025462964</v>
      </c>
      <c r="L366" s="28">
        <v>44587.489282407405</v>
      </c>
      <c r="M366" s="1" t="s">
        <v>50</v>
      </c>
      <c r="N366" s="26"/>
      <c r="O366" s="1"/>
      <c r="P366" s="51"/>
    </row>
    <row r="367" spans="1:16" ht="16.5" hidden="1" customHeight="1" x14ac:dyDescent="0.25">
      <c r="A367" s="47">
        <v>105873</v>
      </c>
      <c r="B367" s="1" t="s">
        <v>57</v>
      </c>
      <c r="C367" s="1" t="s">
        <v>51</v>
      </c>
      <c r="D367" s="1" t="s">
        <v>61</v>
      </c>
      <c r="E367" s="1" t="s">
        <v>44</v>
      </c>
      <c r="F367" s="1" t="s">
        <v>45</v>
      </c>
      <c r="G367" s="1" t="s">
        <v>46</v>
      </c>
      <c r="H367" s="1" t="s">
        <v>47</v>
      </c>
      <c r="I367" s="1" t="s">
        <v>771</v>
      </c>
      <c r="J367" s="1" t="s">
        <v>800</v>
      </c>
      <c r="K367" s="28">
        <v>44586.484826388885</v>
      </c>
      <c r="L367" s="28">
        <v>44587.491087962961</v>
      </c>
      <c r="M367" s="1" t="s">
        <v>50</v>
      </c>
      <c r="N367" s="26"/>
      <c r="O367" s="1"/>
      <c r="P367" s="51"/>
    </row>
    <row r="368" spans="1:16" ht="16.5" hidden="1" customHeight="1" x14ac:dyDescent="0.25">
      <c r="A368" s="47">
        <v>105874</v>
      </c>
      <c r="B368" s="1" t="s">
        <v>60</v>
      </c>
      <c r="C368" s="1" t="s">
        <v>42</v>
      </c>
      <c r="D368" s="1" t="s">
        <v>81</v>
      </c>
      <c r="E368" s="1" t="s">
        <v>44</v>
      </c>
      <c r="F368" s="1" t="s">
        <v>45</v>
      </c>
      <c r="G368" s="1" t="s">
        <v>46</v>
      </c>
      <c r="H368" s="1" t="s">
        <v>54</v>
      </c>
      <c r="I368" s="1" t="s">
        <v>801</v>
      </c>
      <c r="J368" s="1" t="s">
        <v>802</v>
      </c>
      <c r="K368" s="28">
        <v>44586.490543981483</v>
      </c>
      <c r="L368" s="28">
        <v>44587.675775462965</v>
      </c>
      <c r="M368" s="1" t="s">
        <v>50</v>
      </c>
      <c r="N368" s="26"/>
      <c r="O368" s="1"/>
      <c r="P368" s="51"/>
    </row>
    <row r="369" spans="1:16" ht="16.5" hidden="1" customHeight="1" x14ac:dyDescent="0.25">
      <c r="A369" s="47">
        <v>105875</v>
      </c>
      <c r="B369" s="1" t="s">
        <v>60</v>
      </c>
      <c r="C369" s="1" t="s">
        <v>51</v>
      </c>
      <c r="D369" s="1" t="s">
        <v>61</v>
      </c>
      <c r="E369" s="1" t="s">
        <v>257</v>
      </c>
      <c r="F369" s="1" t="s">
        <v>67</v>
      </c>
      <c r="G369" s="1" t="s">
        <v>46</v>
      </c>
      <c r="H369" s="1" t="s">
        <v>54</v>
      </c>
      <c r="I369" s="1" t="s">
        <v>803</v>
      </c>
      <c r="J369" s="1" t="s">
        <v>786</v>
      </c>
      <c r="K369" s="28">
        <v>44586.515787037039</v>
      </c>
      <c r="L369" s="28">
        <v>44587.492037037038</v>
      </c>
      <c r="M369" s="1" t="s">
        <v>50</v>
      </c>
      <c r="N369" s="26"/>
      <c r="O369" s="1"/>
      <c r="P369" s="51"/>
    </row>
    <row r="370" spans="1:16" ht="16.5" hidden="1" customHeight="1" x14ac:dyDescent="0.25">
      <c r="A370" s="47">
        <v>105876</v>
      </c>
      <c r="B370" s="1" t="s">
        <v>57</v>
      </c>
      <c r="C370" s="1" t="s">
        <v>51</v>
      </c>
      <c r="D370" s="1" t="s">
        <v>61</v>
      </c>
      <c r="E370" s="1" t="s">
        <v>44</v>
      </c>
      <c r="F370" s="1" t="s">
        <v>53</v>
      </c>
      <c r="G370" s="1" t="s">
        <v>46</v>
      </c>
      <c r="H370" s="1" t="s">
        <v>54</v>
      </c>
      <c r="I370" s="1" t="s">
        <v>804</v>
      </c>
      <c r="J370" s="1" t="s">
        <v>805</v>
      </c>
      <c r="K370" s="28">
        <v>44586.52952546296</v>
      </c>
      <c r="L370" s="28">
        <v>44587.548171296294</v>
      </c>
      <c r="M370" s="1" t="s">
        <v>50</v>
      </c>
      <c r="N370" s="26"/>
      <c r="O370" s="1"/>
      <c r="P370" s="51"/>
    </row>
    <row r="371" spans="1:16" ht="16.5" hidden="1" customHeight="1" x14ac:dyDescent="0.25">
      <c r="A371" s="47">
        <v>105877</v>
      </c>
      <c r="B371" s="1" t="s">
        <v>494</v>
      </c>
      <c r="C371" s="1" t="s">
        <v>51</v>
      </c>
      <c r="D371" s="1" t="s">
        <v>52</v>
      </c>
      <c r="E371" s="1" t="s">
        <v>207</v>
      </c>
      <c r="F371" s="1" t="s">
        <v>67</v>
      </c>
      <c r="G371" s="1" t="s">
        <v>401</v>
      </c>
      <c r="H371" s="1" t="s">
        <v>54</v>
      </c>
      <c r="I371" s="1" t="s">
        <v>806</v>
      </c>
      <c r="J371" s="1" t="s">
        <v>807</v>
      </c>
      <c r="K371" s="28">
        <v>44586.532349537039</v>
      </c>
      <c r="L371" s="28">
        <v>44587.632974537039</v>
      </c>
      <c r="M371" s="1" t="s">
        <v>50</v>
      </c>
      <c r="N371" s="26" t="s">
        <v>808</v>
      </c>
      <c r="O371" s="1"/>
      <c r="P371" s="51"/>
    </row>
    <row r="372" spans="1:16" ht="16.5" hidden="1" customHeight="1" x14ac:dyDescent="0.25">
      <c r="A372" s="47">
        <v>105878</v>
      </c>
      <c r="B372" s="1" t="s">
        <v>57</v>
      </c>
      <c r="C372" s="1" t="s">
        <v>109</v>
      </c>
      <c r="D372" s="1" t="s">
        <v>81</v>
      </c>
      <c r="E372" s="1" t="s">
        <v>44</v>
      </c>
      <c r="F372" s="1" t="s">
        <v>53</v>
      </c>
      <c r="G372" s="1" t="s">
        <v>46</v>
      </c>
      <c r="H372" s="1" t="s">
        <v>54</v>
      </c>
      <c r="I372" s="1" t="s">
        <v>809</v>
      </c>
      <c r="J372" s="1" t="s">
        <v>810</v>
      </c>
      <c r="K372" s="28">
        <v>44586.544560185182</v>
      </c>
      <c r="L372" s="28">
        <v>44587.493043981478</v>
      </c>
      <c r="M372" s="1" t="s">
        <v>50</v>
      </c>
      <c r="N372" s="26"/>
      <c r="O372" s="1"/>
      <c r="P372" s="51"/>
    </row>
    <row r="373" spans="1:16" ht="16.5" hidden="1" customHeight="1" x14ac:dyDescent="0.25">
      <c r="A373" s="47">
        <v>105879</v>
      </c>
      <c r="B373" s="1" t="s">
        <v>60</v>
      </c>
      <c r="C373" s="1" t="s">
        <v>51</v>
      </c>
      <c r="D373" s="1" t="s">
        <v>61</v>
      </c>
      <c r="E373" s="1" t="s">
        <v>44</v>
      </c>
      <c r="F373" s="1" t="s">
        <v>45</v>
      </c>
      <c r="G373" s="1" t="s">
        <v>46</v>
      </c>
      <c r="H373" s="1" t="s">
        <v>54</v>
      </c>
      <c r="I373" s="1" t="s">
        <v>811</v>
      </c>
      <c r="J373" s="1" t="s">
        <v>812</v>
      </c>
      <c r="K373" s="28">
        <v>44586.558680555558</v>
      </c>
      <c r="L373" s="28">
        <v>44587.51829861111</v>
      </c>
      <c r="M373" s="1" t="s">
        <v>50</v>
      </c>
      <c r="N373" s="26"/>
      <c r="O373" s="1"/>
      <c r="P373" s="51"/>
    </row>
    <row r="374" spans="1:16" ht="16.5" hidden="1" customHeight="1" x14ac:dyDescent="0.25">
      <c r="A374" s="47">
        <v>105880</v>
      </c>
      <c r="B374" s="1" t="s">
        <v>57</v>
      </c>
      <c r="C374" s="1" t="s">
        <v>341</v>
      </c>
      <c r="D374" s="1" t="s">
        <v>61</v>
      </c>
      <c r="E374" s="1" t="s">
        <v>44</v>
      </c>
      <c r="F374" s="1" t="s">
        <v>45</v>
      </c>
      <c r="G374" s="1" t="s">
        <v>46</v>
      </c>
      <c r="H374" s="1" t="s">
        <v>47</v>
      </c>
      <c r="I374" s="1" t="s">
        <v>813</v>
      </c>
      <c r="J374" s="1" t="s">
        <v>814</v>
      </c>
      <c r="K374" s="28">
        <v>44586.562939814816</v>
      </c>
      <c r="L374" s="28">
        <v>44586.755914351852</v>
      </c>
      <c r="M374" s="1" t="s">
        <v>50</v>
      </c>
      <c r="N374" s="26"/>
      <c r="O374" s="1"/>
      <c r="P374" s="51"/>
    </row>
    <row r="375" spans="1:16" ht="16.5" hidden="1" customHeight="1" x14ac:dyDescent="0.25">
      <c r="A375" s="47">
        <v>105881</v>
      </c>
      <c r="B375" s="1" t="s">
        <v>41</v>
      </c>
      <c r="C375" s="1" t="s">
        <v>51</v>
      </c>
      <c r="D375" s="1" t="s">
        <v>71</v>
      </c>
      <c r="E375" s="1" t="s">
        <v>44</v>
      </c>
      <c r="F375" s="1" t="s">
        <v>45</v>
      </c>
      <c r="G375" s="1" t="s">
        <v>46</v>
      </c>
      <c r="H375" s="1" t="s">
        <v>47</v>
      </c>
      <c r="I375" s="1" t="s">
        <v>815</v>
      </c>
      <c r="J375" s="1" t="s">
        <v>816</v>
      </c>
      <c r="K375" s="28">
        <v>44586.571226851855</v>
      </c>
      <c r="L375" s="28">
        <v>44587.635000000002</v>
      </c>
      <c r="M375" s="1" t="s">
        <v>50</v>
      </c>
      <c r="N375" s="26"/>
      <c r="O375" s="1"/>
      <c r="P375" s="51"/>
    </row>
    <row r="376" spans="1:16" ht="16.5" hidden="1" customHeight="1" x14ac:dyDescent="0.25">
      <c r="A376" s="47">
        <v>105882</v>
      </c>
      <c r="B376" s="1" t="s">
        <v>41</v>
      </c>
      <c r="C376" s="1" t="s">
        <v>51</v>
      </c>
      <c r="D376" s="1" t="s">
        <v>61</v>
      </c>
      <c r="E376" s="1" t="s">
        <v>44</v>
      </c>
      <c r="F376" s="1" t="s">
        <v>45</v>
      </c>
      <c r="G376" s="1" t="s">
        <v>46</v>
      </c>
      <c r="H376" s="1" t="s">
        <v>47</v>
      </c>
      <c r="I376" s="1" t="s">
        <v>817</v>
      </c>
      <c r="J376" s="1" t="s">
        <v>818</v>
      </c>
      <c r="K376" s="28">
        <v>44586.575983796298</v>
      </c>
      <c r="L376" s="28">
        <v>44587.64434027778</v>
      </c>
      <c r="M376" s="1" t="s">
        <v>50</v>
      </c>
      <c r="N376" s="26"/>
      <c r="O376" s="1"/>
      <c r="P376" s="51"/>
    </row>
    <row r="377" spans="1:16" ht="16.5" hidden="1" customHeight="1" x14ac:dyDescent="0.25">
      <c r="A377" s="47">
        <v>105883</v>
      </c>
      <c r="B377" s="1" t="s">
        <v>41</v>
      </c>
      <c r="C377" s="1" t="s">
        <v>42</v>
      </c>
      <c r="D377" s="1" t="s">
        <v>61</v>
      </c>
      <c r="E377" s="1" t="s">
        <v>44</v>
      </c>
      <c r="F377" s="1" t="s">
        <v>53</v>
      </c>
      <c r="G377" s="1" t="s">
        <v>46</v>
      </c>
      <c r="H377" s="1" t="s">
        <v>47</v>
      </c>
      <c r="I377" s="1" t="s">
        <v>819</v>
      </c>
      <c r="J377" s="1" t="s">
        <v>820</v>
      </c>
      <c r="K377" s="28">
        <v>44586.61755787037</v>
      </c>
      <c r="L377" s="28">
        <v>44587.645324074074</v>
      </c>
      <c r="M377" s="1" t="s">
        <v>50</v>
      </c>
      <c r="N377" s="26"/>
      <c r="O377" s="1"/>
      <c r="P377" s="51"/>
    </row>
    <row r="378" spans="1:16" ht="16.5" hidden="1" customHeight="1" x14ac:dyDescent="0.25">
      <c r="A378" s="47">
        <v>105884</v>
      </c>
      <c r="B378" s="1" t="s">
        <v>60</v>
      </c>
      <c r="C378" s="1" t="s">
        <v>51</v>
      </c>
      <c r="D378" s="1" t="s">
        <v>81</v>
      </c>
      <c r="E378" s="1" t="s">
        <v>102</v>
      </c>
      <c r="F378" s="1" t="s">
        <v>45</v>
      </c>
      <c r="G378" s="1" t="s">
        <v>46</v>
      </c>
      <c r="H378" s="1" t="s">
        <v>47</v>
      </c>
      <c r="I378" s="1" t="s">
        <v>821</v>
      </c>
      <c r="J378" s="1" t="s">
        <v>822</v>
      </c>
      <c r="K378" s="28">
        <v>44586.665393518517</v>
      </c>
      <c r="L378" s="28">
        <v>44587.647256944445</v>
      </c>
      <c r="M378" s="1" t="s">
        <v>50</v>
      </c>
      <c r="N378" s="26"/>
      <c r="O378" s="1"/>
      <c r="P378" s="51"/>
    </row>
    <row r="379" spans="1:16" ht="16.5" hidden="1" customHeight="1" x14ac:dyDescent="0.25">
      <c r="A379" s="47">
        <v>105885</v>
      </c>
      <c r="B379" s="1" t="s">
        <v>41</v>
      </c>
      <c r="C379" s="1" t="s">
        <v>51</v>
      </c>
      <c r="D379" s="1" t="s">
        <v>61</v>
      </c>
      <c r="E379" s="1" t="s">
        <v>44</v>
      </c>
      <c r="F379" s="1" t="s">
        <v>45</v>
      </c>
      <c r="G379" s="1" t="s">
        <v>46</v>
      </c>
      <c r="H379" s="1" t="s">
        <v>47</v>
      </c>
      <c r="I379" s="1" t="s">
        <v>823</v>
      </c>
      <c r="J379" s="1" t="s">
        <v>824</v>
      </c>
      <c r="K379" s="28">
        <v>44586.666886574072</v>
      </c>
      <c r="L379" s="28">
        <v>44587.648495370369</v>
      </c>
      <c r="M379" s="1" t="s">
        <v>50</v>
      </c>
      <c r="N379" s="26"/>
      <c r="O379" s="1"/>
      <c r="P379" s="51"/>
    </row>
    <row r="380" spans="1:16" ht="16.5" hidden="1" customHeight="1" x14ac:dyDescent="0.25">
      <c r="A380" s="47">
        <v>105886</v>
      </c>
      <c r="B380" s="1" t="s">
        <v>41</v>
      </c>
      <c r="C380" s="1" t="s">
        <v>51</v>
      </c>
      <c r="D380" s="1" t="s">
        <v>43</v>
      </c>
      <c r="E380" s="1" t="s">
        <v>44</v>
      </c>
      <c r="F380" s="1" t="s">
        <v>45</v>
      </c>
      <c r="G380" s="1" t="s">
        <v>46</v>
      </c>
      <c r="H380" s="1" t="s">
        <v>47</v>
      </c>
      <c r="I380" s="1" t="s">
        <v>825</v>
      </c>
      <c r="J380" s="1" t="s">
        <v>826</v>
      </c>
      <c r="K380" s="28">
        <v>44586.670266203706</v>
      </c>
      <c r="L380" s="28">
        <v>44587.518761574072</v>
      </c>
      <c r="M380" s="1" t="s">
        <v>50</v>
      </c>
      <c r="N380" s="26"/>
      <c r="O380" s="1"/>
      <c r="P380" s="51"/>
    </row>
    <row r="381" spans="1:16" ht="16.5" hidden="1" customHeight="1" x14ac:dyDescent="0.25">
      <c r="A381" s="47">
        <v>105887</v>
      </c>
      <c r="B381" s="1" t="s">
        <v>41</v>
      </c>
      <c r="C381" s="1" t="s">
        <v>51</v>
      </c>
      <c r="D381" s="1" t="s">
        <v>43</v>
      </c>
      <c r="E381" s="1" t="s">
        <v>62</v>
      </c>
      <c r="F381" s="1" t="s">
        <v>45</v>
      </c>
      <c r="G381" s="1" t="s">
        <v>46</v>
      </c>
      <c r="H381" s="1" t="s">
        <v>47</v>
      </c>
      <c r="I381" s="1" t="s">
        <v>827</v>
      </c>
      <c r="J381" s="1" t="s">
        <v>828</v>
      </c>
      <c r="K381" s="28">
        <v>44586.695162037038</v>
      </c>
      <c r="L381" s="28">
        <v>44586.751770833333</v>
      </c>
      <c r="M381" s="1" t="s">
        <v>50</v>
      </c>
      <c r="N381" s="26"/>
      <c r="O381" s="1"/>
      <c r="P381" s="51"/>
    </row>
    <row r="382" spans="1:16" ht="16.5" hidden="1" customHeight="1" x14ac:dyDescent="0.25">
      <c r="A382" s="47">
        <v>105888</v>
      </c>
      <c r="B382" s="1" t="s">
        <v>60</v>
      </c>
      <c r="C382" s="1" t="s">
        <v>42</v>
      </c>
      <c r="D382" s="1" t="s">
        <v>61</v>
      </c>
      <c r="E382" s="1" t="s">
        <v>44</v>
      </c>
      <c r="F382" s="1" t="s">
        <v>45</v>
      </c>
      <c r="G382" s="1" t="s">
        <v>46</v>
      </c>
      <c r="H382" s="1" t="s">
        <v>47</v>
      </c>
      <c r="I382" s="1" t="s">
        <v>829</v>
      </c>
      <c r="J382" s="1" t="s">
        <v>830</v>
      </c>
      <c r="K382" s="28">
        <v>44586.705416666664</v>
      </c>
      <c r="L382" s="28">
        <v>44586.748645833337</v>
      </c>
      <c r="M382" s="1" t="s">
        <v>50</v>
      </c>
      <c r="N382" s="26"/>
      <c r="O382" s="1"/>
      <c r="P382" s="51"/>
    </row>
    <row r="383" spans="1:16" ht="16.5" hidden="1" customHeight="1" x14ac:dyDescent="0.25">
      <c r="A383" s="47">
        <v>105889</v>
      </c>
      <c r="B383" s="1" t="s">
        <v>41</v>
      </c>
      <c r="C383" s="1" t="s">
        <v>51</v>
      </c>
      <c r="D383" s="1" t="s">
        <v>61</v>
      </c>
      <c r="E383" s="1" t="s">
        <v>44</v>
      </c>
      <c r="F383" s="1" t="s">
        <v>53</v>
      </c>
      <c r="G383" s="1" t="s">
        <v>85</v>
      </c>
      <c r="H383" s="1" t="s">
        <v>47</v>
      </c>
      <c r="I383" s="1" t="s">
        <v>831</v>
      </c>
      <c r="J383" s="1" t="s">
        <v>832</v>
      </c>
      <c r="K383" s="28">
        <v>44586.709594907406</v>
      </c>
      <c r="L383" s="28">
        <v>44586.746574074074</v>
      </c>
      <c r="M383" s="1" t="s">
        <v>50</v>
      </c>
      <c r="N383" s="26"/>
      <c r="O383" s="1"/>
      <c r="P383" s="51"/>
    </row>
    <row r="384" spans="1:16" ht="16.5" hidden="1" customHeight="1" x14ac:dyDescent="0.25">
      <c r="A384" s="47">
        <v>105890</v>
      </c>
      <c r="B384" s="1" t="s">
        <v>41</v>
      </c>
      <c r="C384" s="1" t="s">
        <v>51</v>
      </c>
      <c r="D384" s="1" t="s">
        <v>43</v>
      </c>
      <c r="E384" s="1" t="s">
        <v>542</v>
      </c>
      <c r="F384" s="1" t="s">
        <v>67</v>
      </c>
      <c r="G384" s="1" t="s">
        <v>401</v>
      </c>
      <c r="H384" s="1" t="s">
        <v>47</v>
      </c>
      <c r="I384" s="1" t="s">
        <v>833</v>
      </c>
      <c r="J384" s="1" t="s">
        <v>834</v>
      </c>
      <c r="K384" s="28">
        <v>44586.719710648147</v>
      </c>
      <c r="L384" s="28">
        <v>44587.493703703702</v>
      </c>
      <c r="M384" s="1" t="s">
        <v>50</v>
      </c>
      <c r="N384" s="26" t="s">
        <v>429</v>
      </c>
      <c r="O384" s="1"/>
      <c r="P384" s="51"/>
    </row>
    <row r="385" spans="1:16" ht="16.5" hidden="1" customHeight="1" x14ac:dyDescent="0.25">
      <c r="A385" s="47">
        <v>105891</v>
      </c>
      <c r="B385" s="1" t="s">
        <v>60</v>
      </c>
      <c r="C385" s="1" t="s">
        <v>51</v>
      </c>
      <c r="D385" s="1" t="s">
        <v>81</v>
      </c>
      <c r="E385" s="1" t="s">
        <v>44</v>
      </c>
      <c r="F385" s="1" t="s">
        <v>53</v>
      </c>
      <c r="G385" s="1" t="s">
        <v>46</v>
      </c>
      <c r="H385" s="1" t="s">
        <v>47</v>
      </c>
      <c r="I385" s="1" t="s">
        <v>835</v>
      </c>
      <c r="J385" s="1" t="s">
        <v>836</v>
      </c>
      <c r="K385" s="28">
        <v>44586.724305555559</v>
      </c>
      <c r="L385" s="28">
        <v>44587.676759259259</v>
      </c>
      <c r="M385" s="1" t="s">
        <v>50</v>
      </c>
      <c r="N385" s="26"/>
      <c r="O385" s="1"/>
      <c r="P385" s="51"/>
    </row>
    <row r="386" spans="1:16" ht="16.5" hidden="1" customHeight="1" x14ac:dyDescent="0.25">
      <c r="A386" s="47">
        <v>105892</v>
      </c>
      <c r="B386" s="1" t="s">
        <v>837</v>
      </c>
      <c r="C386" s="1" t="s">
        <v>109</v>
      </c>
      <c r="D386" s="1" t="s">
        <v>71</v>
      </c>
      <c r="E386" s="1" t="s">
        <v>44</v>
      </c>
      <c r="F386" s="1" t="s">
        <v>67</v>
      </c>
      <c r="G386" s="1" t="s">
        <v>46</v>
      </c>
      <c r="H386" s="1" t="s">
        <v>54</v>
      </c>
      <c r="I386" s="1" t="s">
        <v>838</v>
      </c>
      <c r="J386" s="1" t="s">
        <v>299</v>
      </c>
      <c r="K386" s="28">
        <v>44586.733680555553</v>
      </c>
      <c r="L386" s="28">
        <v>44630.691782407404</v>
      </c>
      <c r="M386" s="1" t="s">
        <v>50</v>
      </c>
      <c r="N386" s="26">
        <v>1.2</v>
      </c>
      <c r="O386" s="1"/>
      <c r="P386" s="51"/>
    </row>
    <row r="387" spans="1:16" ht="16.5" hidden="1" customHeight="1" x14ac:dyDescent="0.25">
      <c r="A387" s="47">
        <v>105893</v>
      </c>
      <c r="B387" s="1" t="s">
        <v>60</v>
      </c>
      <c r="C387" s="1" t="s">
        <v>51</v>
      </c>
      <c r="D387" s="1" t="s">
        <v>52</v>
      </c>
      <c r="E387" s="1" t="s">
        <v>44</v>
      </c>
      <c r="F387" s="1" t="s">
        <v>53</v>
      </c>
      <c r="G387" s="1" t="s">
        <v>46</v>
      </c>
      <c r="H387" s="1" t="s">
        <v>54</v>
      </c>
      <c r="I387" s="1" t="s">
        <v>839</v>
      </c>
      <c r="J387" s="1" t="s">
        <v>840</v>
      </c>
      <c r="K387" s="28">
        <v>44586.736921296295</v>
      </c>
      <c r="L387" s="28">
        <v>44586.761006944442</v>
      </c>
      <c r="M387" s="1" t="s">
        <v>50</v>
      </c>
      <c r="N387" s="26"/>
      <c r="O387" s="1"/>
      <c r="P387" s="51"/>
    </row>
    <row r="388" spans="1:16" ht="16.5" hidden="1" customHeight="1" x14ac:dyDescent="0.25">
      <c r="A388" s="47">
        <v>105894</v>
      </c>
      <c r="B388" s="1" t="s">
        <v>358</v>
      </c>
      <c r="C388" s="1" t="s">
        <v>42</v>
      </c>
      <c r="D388" s="1" t="s">
        <v>151</v>
      </c>
      <c r="E388" s="1" t="s">
        <v>841</v>
      </c>
      <c r="F388" s="1" t="s">
        <v>67</v>
      </c>
      <c r="G388" s="1" t="s">
        <v>401</v>
      </c>
      <c r="H388" s="1" t="s">
        <v>47</v>
      </c>
      <c r="I388" s="1" t="s">
        <v>842</v>
      </c>
      <c r="J388" s="1" t="s">
        <v>843</v>
      </c>
      <c r="K388" s="28">
        <v>44586.754618055558</v>
      </c>
      <c r="L388" s="28">
        <v>44595.476458333331</v>
      </c>
      <c r="M388" s="1" t="s">
        <v>50</v>
      </c>
      <c r="N388" s="26" t="s">
        <v>808</v>
      </c>
      <c r="O388" s="33" t="s">
        <v>844</v>
      </c>
      <c r="P388" s="51"/>
    </row>
    <row r="389" spans="1:16" ht="16.5" hidden="1" customHeight="1" x14ac:dyDescent="0.25">
      <c r="A389" s="47">
        <v>105895</v>
      </c>
      <c r="B389" s="1" t="s">
        <v>41</v>
      </c>
      <c r="C389" s="1" t="s">
        <v>51</v>
      </c>
      <c r="D389" s="1" t="s">
        <v>61</v>
      </c>
      <c r="E389" s="1" t="s">
        <v>44</v>
      </c>
      <c r="F389" s="1" t="s">
        <v>45</v>
      </c>
      <c r="G389" s="1" t="s">
        <v>46</v>
      </c>
      <c r="H389" s="1" t="s">
        <v>54</v>
      </c>
      <c r="I389" s="1" t="s">
        <v>845</v>
      </c>
      <c r="J389" s="1" t="s">
        <v>846</v>
      </c>
      <c r="K389" s="28">
        <v>44586.773298611108</v>
      </c>
      <c r="L389" s="28">
        <v>44586.787569444445</v>
      </c>
      <c r="M389" s="1" t="s">
        <v>50</v>
      </c>
      <c r="N389" s="26"/>
      <c r="O389" s="1"/>
      <c r="P389" s="51"/>
    </row>
    <row r="390" spans="1:16" ht="16.5" hidden="1" customHeight="1" x14ac:dyDescent="0.25">
      <c r="A390" s="47">
        <v>105896</v>
      </c>
      <c r="B390" s="1" t="s">
        <v>41</v>
      </c>
      <c r="C390" s="1" t="s">
        <v>51</v>
      </c>
      <c r="D390" s="1" t="s">
        <v>43</v>
      </c>
      <c r="E390" s="1" t="s">
        <v>44</v>
      </c>
      <c r="F390" s="1" t="s">
        <v>53</v>
      </c>
      <c r="G390" s="1" t="s">
        <v>46</v>
      </c>
      <c r="H390" s="1" t="s">
        <v>47</v>
      </c>
      <c r="I390" s="1" t="s">
        <v>847</v>
      </c>
      <c r="J390" s="1" t="s">
        <v>848</v>
      </c>
      <c r="K390" s="28">
        <v>44586.782997685186</v>
      </c>
      <c r="L390" s="28">
        <v>44586.799178240741</v>
      </c>
      <c r="M390" s="1" t="s">
        <v>50</v>
      </c>
      <c r="N390" s="26"/>
      <c r="O390" s="1"/>
      <c r="P390" s="51"/>
    </row>
    <row r="391" spans="1:16" ht="16.5" hidden="1" customHeight="1" x14ac:dyDescent="0.25">
      <c r="A391" s="47">
        <v>105897</v>
      </c>
      <c r="B391" s="1" t="s">
        <v>41</v>
      </c>
      <c r="C391" s="1" t="s">
        <v>189</v>
      </c>
      <c r="D391" s="1" t="s">
        <v>43</v>
      </c>
      <c r="E391" s="1" t="s">
        <v>75</v>
      </c>
      <c r="F391" s="1" t="s">
        <v>67</v>
      </c>
      <c r="G391" s="1" t="s">
        <v>46</v>
      </c>
      <c r="H391" s="1" t="s">
        <v>54</v>
      </c>
      <c r="I391" s="1" t="s">
        <v>849</v>
      </c>
      <c r="J391" s="1" t="s">
        <v>850</v>
      </c>
      <c r="K391" s="28">
        <v>44586.963437500002</v>
      </c>
      <c r="L391" s="28">
        <v>44587.51798611111</v>
      </c>
      <c r="M391" s="1" t="s">
        <v>50</v>
      </c>
      <c r="N391" s="26"/>
      <c r="O391" s="1"/>
      <c r="P391" s="51"/>
    </row>
    <row r="392" spans="1:16" ht="16.5" hidden="1" customHeight="1" x14ac:dyDescent="0.25">
      <c r="A392" s="47">
        <v>105898</v>
      </c>
      <c r="B392" s="1" t="s">
        <v>41</v>
      </c>
      <c r="C392" s="1" t="s">
        <v>51</v>
      </c>
      <c r="D392" s="1" t="s">
        <v>81</v>
      </c>
      <c r="E392" s="1" t="s">
        <v>542</v>
      </c>
      <c r="F392" s="1" t="s">
        <v>67</v>
      </c>
      <c r="G392" s="1" t="s">
        <v>46</v>
      </c>
      <c r="H392" s="1" t="s">
        <v>54</v>
      </c>
      <c r="I392" s="1" t="s">
        <v>851</v>
      </c>
      <c r="J392" s="1" t="s">
        <v>852</v>
      </c>
      <c r="K392" s="28">
        <v>44587.022523148145</v>
      </c>
      <c r="L392" s="28">
        <v>44587.516967592594</v>
      </c>
      <c r="M392" s="1" t="s">
        <v>50</v>
      </c>
      <c r="N392" s="26"/>
      <c r="O392" s="1"/>
      <c r="P392" s="51"/>
    </row>
    <row r="393" spans="1:16" ht="16.5" hidden="1" customHeight="1" x14ac:dyDescent="0.25">
      <c r="A393" s="47">
        <v>105899</v>
      </c>
      <c r="B393" s="1" t="s">
        <v>41</v>
      </c>
      <c r="C393" s="1" t="s">
        <v>51</v>
      </c>
      <c r="D393" s="1" t="s">
        <v>43</v>
      </c>
      <c r="E393" s="1" t="s">
        <v>62</v>
      </c>
      <c r="F393" s="1" t="s">
        <v>45</v>
      </c>
      <c r="G393" s="1" t="s">
        <v>46</v>
      </c>
      <c r="H393" s="1" t="s">
        <v>47</v>
      </c>
      <c r="I393" s="1" t="s">
        <v>853</v>
      </c>
      <c r="J393" s="1" t="s">
        <v>854</v>
      </c>
      <c r="K393" s="28">
        <v>44587.410787037035</v>
      </c>
      <c r="L393" s="28">
        <v>44587.494895833333</v>
      </c>
      <c r="M393" s="1" t="s">
        <v>50</v>
      </c>
      <c r="N393" s="26"/>
      <c r="O393" s="1"/>
      <c r="P393" s="51"/>
    </row>
    <row r="394" spans="1:16" ht="16.5" hidden="1" customHeight="1" x14ac:dyDescent="0.25">
      <c r="A394" s="47">
        <v>105900</v>
      </c>
      <c r="B394" s="1" t="s">
        <v>41</v>
      </c>
      <c r="C394" s="1" t="s">
        <v>51</v>
      </c>
      <c r="D394" s="1" t="s">
        <v>127</v>
      </c>
      <c r="E394" s="1" t="s">
        <v>241</v>
      </c>
      <c r="F394" s="1" t="s">
        <v>45</v>
      </c>
      <c r="G394" s="1" t="s">
        <v>46</v>
      </c>
      <c r="H394" s="1" t="s">
        <v>54</v>
      </c>
      <c r="I394" s="1" t="s">
        <v>855</v>
      </c>
      <c r="J394" s="1" t="s">
        <v>856</v>
      </c>
      <c r="K394" s="28">
        <v>44587.416608796295</v>
      </c>
      <c r="L394" s="28">
        <v>44588.490208333336</v>
      </c>
      <c r="M394" s="1" t="s">
        <v>50</v>
      </c>
      <c r="N394" s="26"/>
      <c r="O394" s="1"/>
      <c r="P394" s="51"/>
    </row>
    <row r="395" spans="1:16" ht="16.5" hidden="1" customHeight="1" x14ac:dyDescent="0.25">
      <c r="A395" s="47">
        <v>105901</v>
      </c>
      <c r="B395" s="1" t="s">
        <v>41</v>
      </c>
      <c r="C395" s="1" t="s">
        <v>42</v>
      </c>
      <c r="D395" s="1" t="s">
        <v>43</v>
      </c>
      <c r="E395" s="1" t="s">
        <v>44</v>
      </c>
      <c r="F395" s="1" t="s">
        <v>45</v>
      </c>
      <c r="G395" s="1" t="s">
        <v>46</v>
      </c>
      <c r="H395" s="1" t="s">
        <v>54</v>
      </c>
      <c r="I395" s="1" t="s">
        <v>857</v>
      </c>
      <c r="J395" s="1" t="s">
        <v>858</v>
      </c>
      <c r="K395" s="28">
        <v>44587.419039351851</v>
      </c>
      <c r="L395" s="28">
        <v>44588.491608796299</v>
      </c>
      <c r="M395" s="1" t="s">
        <v>50</v>
      </c>
      <c r="N395" s="26"/>
      <c r="O395" s="1"/>
      <c r="P395" s="51"/>
    </row>
    <row r="396" spans="1:16" ht="16.5" hidden="1" customHeight="1" x14ac:dyDescent="0.25">
      <c r="A396" s="47">
        <v>105902</v>
      </c>
      <c r="B396" s="1" t="s">
        <v>41</v>
      </c>
      <c r="C396" s="1" t="s">
        <v>51</v>
      </c>
      <c r="D396" s="1" t="s">
        <v>52</v>
      </c>
      <c r="E396" s="1" t="s">
        <v>44</v>
      </c>
      <c r="F396" s="1" t="s">
        <v>45</v>
      </c>
      <c r="G396" s="1" t="s">
        <v>46</v>
      </c>
      <c r="H396" s="1" t="s">
        <v>47</v>
      </c>
      <c r="I396" s="1" t="s">
        <v>859</v>
      </c>
      <c r="J396" s="1" t="s">
        <v>860</v>
      </c>
      <c r="K396" s="28">
        <v>44587.419351851851</v>
      </c>
      <c r="L396" s="28">
        <v>44587.496261574073</v>
      </c>
      <c r="M396" s="1" t="s">
        <v>50</v>
      </c>
      <c r="N396" s="26"/>
      <c r="O396" s="1"/>
      <c r="P396" s="51"/>
    </row>
    <row r="397" spans="1:16" ht="16.5" hidden="1" customHeight="1" x14ac:dyDescent="0.25">
      <c r="A397" s="47">
        <v>105903</v>
      </c>
      <c r="B397" s="1" t="s">
        <v>41</v>
      </c>
      <c r="C397" s="1" t="s">
        <v>51</v>
      </c>
      <c r="D397" s="1" t="s">
        <v>52</v>
      </c>
      <c r="E397" s="1" t="s">
        <v>62</v>
      </c>
      <c r="F397" s="1" t="s">
        <v>45</v>
      </c>
      <c r="G397" s="1" t="s">
        <v>46</v>
      </c>
      <c r="H397" s="1" t="s">
        <v>47</v>
      </c>
      <c r="I397" s="1" t="s">
        <v>861</v>
      </c>
      <c r="J397" s="1" t="s">
        <v>862</v>
      </c>
      <c r="K397" s="28">
        <v>44587.420578703706</v>
      </c>
      <c r="L397" s="28">
        <v>44588.4921875</v>
      </c>
      <c r="M397" s="1" t="s">
        <v>50</v>
      </c>
      <c r="N397" s="26"/>
      <c r="O397" s="46"/>
      <c r="P397" s="51"/>
    </row>
    <row r="398" spans="1:16" ht="16.5" hidden="1" customHeight="1" x14ac:dyDescent="0.25">
      <c r="A398" s="47">
        <v>105904</v>
      </c>
      <c r="B398" s="1" t="s">
        <v>60</v>
      </c>
      <c r="C398" s="1" t="s">
        <v>51</v>
      </c>
      <c r="D398" s="1" t="s">
        <v>43</v>
      </c>
      <c r="E398" s="1" t="s">
        <v>102</v>
      </c>
      <c r="F398" s="1" t="s">
        <v>45</v>
      </c>
      <c r="G398" s="1" t="s">
        <v>46</v>
      </c>
      <c r="H398" s="1" t="s">
        <v>54</v>
      </c>
      <c r="I398" s="1" t="s">
        <v>863</v>
      </c>
      <c r="J398" s="1" t="s">
        <v>864</v>
      </c>
      <c r="K398" s="28">
        <v>44587.434513888889</v>
      </c>
      <c r="L398" s="28">
        <v>44589.477083333331</v>
      </c>
      <c r="M398" s="1" t="s">
        <v>50</v>
      </c>
      <c r="N398" s="26"/>
      <c r="O398" s="1"/>
      <c r="P398" s="51"/>
    </row>
    <row r="399" spans="1:16" ht="16.5" hidden="1" customHeight="1" x14ac:dyDescent="0.25">
      <c r="A399" s="47">
        <v>105905</v>
      </c>
      <c r="B399" s="1" t="s">
        <v>41</v>
      </c>
      <c r="C399" s="1" t="s">
        <v>42</v>
      </c>
      <c r="D399" s="1" t="s">
        <v>81</v>
      </c>
      <c r="E399" s="1" t="s">
        <v>257</v>
      </c>
      <c r="F399" s="1" t="s">
        <v>53</v>
      </c>
      <c r="G399" s="1" t="s">
        <v>85</v>
      </c>
      <c r="H399" s="1" t="s">
        <v>54</v>
      </c>
      <c r="I399" s="1" t="s">
        <v>865</v>
      </c>
      <c r="J399" s="1" t="s">
        <v>866</v>
      </c>
      <c r="K399" s="28">
        <v>44587.437430555554</v>
      </c>
      <c r="L399" s="28">
        <v>44587.68</v>
      </c>
      <c r="M399" s="1" t="s">
        <v>50</v>
      </c>
      <c r="N399" s="26"/>
      <c r="O399" s="1"/>
      <c r="P399" s="51"/>
    </row>
    <row r="400" spans="1:16" ht="16.5" hidden="1" customHeight="1" x14ac:dyDescent="0.25">
      <c r="A400" s="47">
        <v>105906</v>
      </c>
      <c r="B400" s="1" t="s">
        <v>60</v>
      </c>
      <c r="C400" s="1" t="s">
        <v>51</v>
      </c>
      <c r="D400" s="1" t="s">
        <v>43</v>
      </c>
      <c r="E400" s="1" t="s">
        <v>44</v>
      </c>
      <c r="F400" s="1" t="s">
        <v>45</v>
      </c>
      <c r="G400" s="1" t="s">
        <v>46</v>
      </c>
      <c r="H400" s="1" t="s">
        <v>47</v>
      </c>
      <c r="I400" s="1" t="s">
        <v>867</v>
      </c>
      <c r="J400" s="1" t="s">
        <v>868</v>
      </c>
      <c r="K400" s="28">
        <v>44587.45045138889</v>
      </c>
      <c r="L400" s="28">
        <v>44587.516134259262</v>
      </c>
      <c r="M400" s="1" t="s">
        <v>50</v>
      </c>
      <c r="N400" s="26"/>
      <c r="O400" s="1"/>
      <c r="P400" s="51"/>
    </row>
    <row r="401" spans="1:16" ht="16.5" hidden="1" customHeight="1" x14ac:dyDescent="0.25">
      <c r="A401" s="47">
        <v>105907</v>
      </c>
      <c r="B401" s="1" t="s">
        <v>41</v>
      </c>
      <c r="C401" s="1" t="s">
        <v>114</v>
      </c>
      <c r="D401" s="1" t="s">
        <v>71</v>
      </c>
      <c r="E401" s="1" t="s">
        <v>62</v>
      </c>
      <c r="F401" s="1" t="s">
        <v>45</v>
      </c>
      <c r="G401" s="1" t="s">
        <v>46</v>
      </c>
      <c r="H401" s="1" t="s">
        <v>47</v>
      </c>
      <c r="I401" s="1" t="s">
        <v>869</v>
      </c>
      <c r="J401" s="1" t="s">
        <v>870</v>
      </c>
      <c r="K401" s="28">
        <v>44587.474560185183</v>
      </c>
      <c r="L401" s="28">
        <v>44588.492812500001</v>
      </c>
      <c r="M401" s="1" t="s">
        <v>50</v>
      </c>
      <c r="N401" s="26"/>
      <c r="O401" s="1"/>
      <c r="P401" s="51"/>
    </row>
    <row r="402" spans="1:16" ht="16.5" hidden="1" customHeight="1" x14ac:dyDescent="0.25">
      <c r="A402" s="47">
        <v>105908</v>
      </c>
      <c r="B402" s="1" t="s">
        <v>41</v>
      </c>
      <c r="C402" s="1" t="s">
        <v>51</v>
      </c>
      <c r="D402" s="1" t="s">
        <v>61</v>
      </c>
      <c r="E402" s="1" t="s">
        <v>44</v>
      </c>
      <c r="F402" s="1" t="s">
        <v>53</v>
      </c>
      <c r="G402" s="1" t="s">
        <v>46</v>
      </c>
      <c r="H402" s="1" t="s">
        <v>47</v>
      </c>
      <c r="I402" s="1" t="s">
        <v>871</v>
      </c>
      <c r="J402" s="1" t="s">
        <v>872</v>
      </c>
      <c r="K402" s="28">
        <v>44587.486620370371</v>
      </c>
      <c r="L402" s="28">
        <v>44587.497337962966</v>
      </c>
      <c r="M402" s="1" t="s">
        <v>50</v>
      </c>
      <c r="N402" s="26"/>
      <c r="O402" s="1"/>
      <c r="P402" s="51"/>
    </row>
    <row r="403" spans="1:16" ht="16.5" hidden="1" customHeight="1" x14ac:dyDescent="0.25">
      <c r="A403" s="47">
        <v>105909</v>
      </c>
      <c r="B403" s="1" t="s">
        <v>57</v>
      </c>
      <c r="C403" s="1" t="s">
        <v>51</v>
      </c>
      <c r="D403" s="1" t="s">
        <v>61</v>
      </c>
      <c r="E403" s="1" t="s">
        <v>44</v>
      </c>
      <c r="F403" s="1" t="s">
        <v>53</v>
      </c>
      <c r="G403" s="1" t="s">
        <v>46</v>
      </c>
      <c r="H403" s="1" t="s">
        <v>54</v>
      </c>
      <c r="I403" s="1" t="s">
        <v>873</v>
      </c>
      <c r="J403" s="1" t="s">
        <v>874</v>
      </c>
      <c r="K403" s="28">
        <v>44587.494120370371</v>
      </c>
      <c r="L403" s="28">
        <v>44587.499305555553</v>
      </c>
      <c r="M403" s="1" t="s">
        <v>50</v>
      </c>
      <c r="N403" s="26"/>
      <c r="O403" s="1"/>
      <c r="P403" s="51"/>
    </row>
    <row r="404" spans="1:16" ht="16.5" hidden="1" customHeight="1" x14ac:dyDescent="0.25">
      <c r="A404" s="47">
        <v>105910</v>
      </c>
      <c r="B404" s="1" t="s">
        <v>60</v>
      </c>
      <c r="C404" s="1" t="s">
        <v>51</v>
      </c>
      <c r="D404" s="1" t="s">
        <v>81</v>
      </c>
      <c r="E404" s="1" t="s">
        <v>44</v>
      </c>
      <c r="F404" s="1" t="s">
        <v>45</v>
      </c>
      <c r="G404" s="1" t="s">
        <v>46</v>
      </c>
      <c r="H404" s="1" t="s">
        <v>47</v>
      </c>
      <c r="I404" s="1" t="s">
        <v>875</v>
      </c>
      <c r="J404" s="1" t="s">
        <v>876</v>
      </c>
      <c r="K404" s="28">
        <v>44587.525925925926</v>
      </c>
      <c r="L404" s="28">
        <v>44587.535497685189</v>
      </c>
      <c r="M404" s="1" t="s">
        <v>50</v>
      </c>
      <c r="N404" s="26"/>
      <c r="O404" s="1"/>
      <c r="P404" s="51"/>
    </row>
    <row r="405" spans="1:16" ht="16.5" hidden="1" customHeight="1" x14ac:dyDescent="0.25">
      <c r="A405" s="47">
        <v>105911</v>
      </c>
      <c r="B405" s="1" t="s">
        <v>41</v>
      </c>
      <c r="C405" s="1" t="s">
        <v>99</v>
      </c>
      <c r="D405" s="1" t="s">
        <v>61</v>
      </c>
      <c r="E405" s="1" t="s">
        <v>44</v>
      </c>
      <c r="F405" s="1" t="s">
        <v>45</v>
      </c>
      <c r="G405" s="1" t="s">
        <v>46</v>
      </c>
      <c r="H405" s="1" t="s">
        <v>47</v>
      </c>
      <c r="I405" s="1" t="s">
        <v>877</v>
      </c>
      <c r="J405" s="1" t="s">
        <v>870</v>
      </c>
      <c r="K405" s="28">
        <v>44587.533275462964</v>
      </c>
      <c r="L405" s="28">
        <v>44588.493113425924</v>
      </c>
      <c r="M405" s="1" t="s">
        <v>50</v>
      </c>
      <c r="N405" s="26"/>
      <c r="O405" s="1"/>
      <c r="P405" s="51"/>
    </row>
    <row r="406" spans="1:16" ht="16.5" hidden="1" customHeight="1" x14ac:dyDescent="0.25">
      <c r="A406" s="47">
        <v>105912</v>
      </c>
      <c r="B406" s="1" t="s">
        <v>60</v>
      </c>
      <c r="C406" s="1" t="s">
        <v>42</v>
      </c>
      <c r="D406" s="1" t="s">
        <v>71</v>
      </c>
      <c r="E406" s="1" t="s">
        <v>44</v>
      </c>
      <c r="F406" s="1" t="s">
        <v>45</v>
      </c>
      <c r="G406" s="1" t="s">
        <v>46</v>
      </c>
      <c r="H406" s="1" t="s">
        <v>47</v>
      </c>
      <c r="I406" s="1" t="s">
        <v>878</v>
      </c>
      <c r="J406" s="1" t="s">
        <v>879</v>
      </c>
      <c r="K406" s="28">
        <v>44587.560740740744</v>
      </c>
      <c r="L406" s="28">
        <v>44587.724675925929</v>
      </c>
      <c r="M406" s="1" t="s">
        <v>50</v>
      </c>
      <c r="N406" s="26"/>
      <c r="O406" s="1"/>
      <c r="P406" s="51"/>
    </row>
    <row r="407" spans="1:16" ht="16.5" hidden="1" customHeight="1" x14ac:dyDescent="0.25">
      <c r="A407" s="47">
        <v>105913</v>
      </c>
      <c r="B407" s="1" t="s">
        <v>41</v>
      </c>
      <c r="C407" s="1" t="s">
        <v>51</v>
      </c>
      <c r="D407" s="1" t="s">
        <v>43</v>
      </c>
      <c r="E407" s="1" t="s">
        <v>44</v>
      </c>
      <c r="F407" s="1" t="s">
        <v>53</v>
      </c>
      <c r="G407" s="1" t="s">
        <v>46</v>
      </c>
      <c r="H407" s="1" t="s">
        <v>47</v>
      </c>
      <c r="I407" s="1" t="s">
        <v>880</v>
      </c>
      <c r="J407" s="1" t="s">
        <v>881</v>
      </c>
      <c r="K407" s="28">
        <v>44587.572465277779</v>
      </c>
      <c r="L407" s="28">
        <v>44587.650046296294</v>
      </c>
      <c r="M407" s="1" t="s">
        <v>50</v>
      </c>
      <c r="N407" s="26"/>
      <c r="O407" s="1"/>
      <c r="P407" s="51"/>
    </row>
    <row r="408" spans="1:16" ht="16.5" hidden="1" customHeight="1" x14ac:dyDescent="0.25">
      <c r="A408" s="47">
        <v>105914</v>
      </c>
      <c r="B408" s="1" t="s">
        <v>57</v>
      </c>
      <c r="C408" s="1" t="s">
        <v>51</v>
      </c>
      <c r="D408" s="1" t="s">
        <v>71</v>
      </c>
      <c r="E408" s="1" t="s">
        <v>62</v>
      </c>
      <c r="F408" s="1" t="s">
        <v>53</v>
      </c>
      <c r="G408" s="1" t="s">
        <v>46</v>
      </c>
      <c r="H408" s="1" t="s">
        <v>54</v>
      </c>
      <c r="I408" s="1" t="s">
        <v>882</v>
      </c>
      <c r="J408" s="1" t="s">
        <v>883</v>
      </c>
      <c r="K408" s="28">
        <v>44587.579155092593</v>
      </c>
      <c r="L408" s="28">
        <v>44587.679432870369</v>
      </c>
      <c r="M408" s="1" t="s">
        <v>50</v>
      </c>
      <c r="N408" s="26"/>
      <c r="O408" s="1"/>
      <c r="P408" s="51"/>
    </row>
    <row r="409" spans="1:16" ht="16.5" hidden="1" customHeight="1" x14ac:dyDescent="0.25">
      <c r="A409" s="47">
        <v>105915</v>
      </c>
      <c r="B409" s="1" t="s">
        <v>65</v>
      </c>
      <c r="C409" s="1" t="s">
        <v>51</v>
      </c>
      <c r="D409" s="1" t="s">
        <v>71</v>
      </c>
      <c r="E409" s="1" t="s">
        <v>44</v>
      </c>
      <c r="F409" s="1" t="s">
        <v>45</v>
      </c>
      <c r="G409" s="1" t="s">
        <v>46</v>
      </c>
      <c r="H409" s="1" t="s">
        <v>47</v>
      </c>
      <c r="I409" s="1" t="s">
        <v>884</v>
      </c>
      <c r="J409" s="1" t="s">
        <v>885</v>
      </c>
      <c r="K409" s="28">
        <v>44587.586944444447</v>
      </c>
      <c r="L409" s="28">
        <v>44587.650787037041</v>
      </c>
      <c r="M409" s="1" t="s">
        <v>50</v>
      </c>
      <c r="N409" s="26"/>
      <c r="O409" s="1"/>
      <c r="P409" s="51"/>
    </row>
    <row r="410" spans="1:16" ht="16.5" hidden="1" customHeight="1" x14ac:dyDescent="0.25">
      <c r="A410" s="47">
        <v>105916</v>
      </c>
      <c r="B410" s="1" t="s">
        <v>57</v>
      </c>
      <c r="C410" s="1" t="s">
        <v>51</v>
      </c>
      <c r="D410" s="1" t="s">
        <v>61</v>
      </c>
      <c r="E410" s="1" t="s">
        <v>886</v>
      </c>
      <c r="F410" s="1" t="s">
        <v>53</v>
      </c>
      <c r="G410" s="1" t="s">
        <v>85</v>
      </c>
      <c r="H410" s="1" t="s">
        <v>47</v>
      </c>
      <c r="I410" s="1" t="s">
        <v>887</v>
      </c>
      <c r="J410" s="1" t="s">
        <v>888</v>
      </c>
      <c r="K410" s="28">
        <v>44587.61210648148</v>
      </c>
      <c r="L410" s="28">
        <v>44587.652708333335</v>
      </c>
      <c r="M410" s="1" t="s">
        <v>50</v>
      </c>
      <c r="N410" s="26"/>
      <c r="O410" s="1"/>
      <c r="P410" s="51"/>
    </row>
    <row r="411" spans="1:16" ht="16.5" hidden="1" customHeight="1" x14ac:dyDescent="0.25">
      <c r="A411" s="47">
        <v>105917</v>
      </c>
      <c r="B411" s="1" t="s">
        <v>252</v>
      </c>
      <c r="C411" s="1" t="s">
        <v>51</v>
      </c>
      <c r="D411" s="1" t="s">
        <v>61</v>
      </c>
      <c r="E411" s="1" t="s">
        <v>62</v>
      </c>
      <c r="F411" s="1" t="s">
        <v>45</v>
      </c>
      <c r="G411" s="1" t="s">
        <v>46</v>
      </c>
      <c r="H411" s="1" t="s">
        <v>54</v>
      </c>
      <c r="I411" s="1" t="s">
        <v>889</v>
      </c>
      <c r="J411" s="1" t="s">
        <v>890</v>
      </c>
      <c r="K411" s="28">
        <v>44587.622071759259</v>
      </c>
      <c r="L411" s="28">
        <v>44587.653773148151</v>
      </c>
      <c r="M411" s="1" t="s">
        <v>50</v>
      </c>
      <c r="N411" s="26"/>
      <c r="O411" s="1"/>
      <c r="P411" s="51"/>
    </row>
    <row r="412" spans="1:16" ht="16.5" hidden="1" customHeight="1" x14ac:dyDescent="0.25">
      <c r="A412" s="47">
        <v>105918</v>
      </c>
      <c r="B412" s="1" t="s">
        <v>41</v>
      </c>
      <c r="C412" s="1" t="s">
        <v>51</v>
      </c>
      <c r="D412" s="1" t="s">
        <v>71</v>
      </c>
      <c r="E412" s="1" t="s">
        <v>44</v>
      </c>
      <c r="F412" s="1" t="s">
        <v>45</v>
      </c>
      <c r="G412" s="1" t="s">
        <v>46</v>
      </c>
      <c r="H412" s="1" t="s">
        <v>47</v>
      </c>
      <c r="I412" s="1" t="s">
        <v>891</v>
      </c>
      <c r="J412" s="1" t="s">
        <v>892</v>
      </c>
      <c r="K412" s="28">
        <v>44587.640115740738</v>
      </c>
      <c r="L412" s="28">
        <v>44587.683240740742</v>
      </c>
      <c r="M412" s="1" t="s">
        <v>50</v>
      </c>
      <c r="N412" s="26"/>
      <c r="O412" s="1"/>
      <c r="P412" s="51"/>
    </row>
    <row r="413" spans="1:16" ht="16.5" hidden="1" customHeight="1" x14ac:dyDescent="0.25">
      <c r="A413" s="47">
        <v>105919</v>
      </c>
      <c r="B413" s="1" t="s">
        <v>41</v>
      </c>
      <c r="C413" s="1" t="s">
        <v>51</v>
      </c>
      <c r="D413" s="1" t="s">
        <v>43</v>
      </c>
      <c r="E413" s="1" t="s">
        <v>44</v>
      </c>
      <c r="F413" s="1" t="s">
        <v>45</v>
      </c>
      <c r="G413" s="1" t="s">
        <v>46</v>
      </c>
      <c r="H413" s="1" t="s">
        <v>47</v>
      </c>
      <c r="I413" s="1" t="s">
        <v>893</v>
      </c>
      <c r="J413" s="1" t="s">
        <v>870</v>
      </c>
      <c r="K413" s="28">
        <v>44587.67114583333</v>
      </c>
      <c r="L413" s="28">
        <v>44588.494004629632</v>
      </c>
      <c r="M413" s="1" t="s">
        <v>50</v>
      </c>
      <c r="N413" s="26"/>
      <c r="O413" s="1"/>
      <c r="P413" s="51"/>
    </row>
    <row r="414" spans="1:16" ht="16.5" hidden="1" customHeight="1" x14ac:dyDescent="0.25">
      <c r="A414" s="47">
        <v>105920</v>
      </c>
      <c r="B414" s="1" t="s">
        <v>41</v>
      </c>
      <c r="C414" s="1" t="s">
        <v>51</v>
      </c>
      <c r="D414" s="1" t="s">
        <v>71</v>
      </c>
      <c r="E414" s="1" t="s">
        <v>62</v>
      </c>
      <c r="F414" s="1" t="s">
        <v>45</v>
      </c>
      <c r="G414" s="1" t="s">
        <v>46</v>
      </c>
      <c r="H414" s="1" t="s">
        <v>54</v>
      </c>
      <c r="I414" s="1" t="s">
        <v>894</v>
      </c>
      <c r="J414" s="1" t="s">
        <v>895</v>
      </c>
      <c r="K414" s="28">
        <v>44587.671168981484</v>
      </c>
      <c r="L414" s="28">
        <v>44587.697442129633</v>
      </c>
      <c r="M414" s="1" t="s">
        <v>50</v>
      </c>
      <c r="N414" s="26"/>
      <c r="O414" s="1"/>
      <c r="P414" s="51"/>
    </row>
    <row r="415" spans="1:16" ht="16.5" hidden="1" customHeight="1" x14ac:dyDescent="0.25">
      <c r="A415" s="47">
        <v>105921</v>
      </c>
      <c r="B415" s="1" t="s">
        <v>60</v>
      </c>
      <c r="C415" s="1" t="s">
        <v>42</v>
      </c>
      <c r="D415" s="1" t="s">
        <v>61</v>
      </c>
      <c r="E415" s="1" t="s">
        <v>44</v>
      </c>
      <c r="F415" s="1" t="s">
        <v>45</v>
      </c>
      <c r="G415" s="1" t="s">
        <v>46</v>
      </c>
      <c r="H415" s="1" t="s">
        <v>47</v>
      </c>
      <c r="I415" s="1" t="s">
        <v>896</v>
      </c>
      <c r="J415" s="1" t="s">
        <v>897</v>
      </c>
      <c r="K415" s="28">
        <v>44587.681238425925</v>
      </c>
      <c r="L415" s="28">
        <v>44588.701122685183</v>
      </c>
      <c r="M415" s="1" t="s">
        <v>50</v>
      </c>
      <c r="N415" s="26"/>
      <c r="O415" s="1"/>
      <c r="P415" s="51"/>
    </row>
    <row r="416" spans="1:16" ht="16.5" hidden="1" customHeight="1" x14ac:dyDescent="0.25">
      <c r="A416" s="47">
        <v>105922</v>
      </c>
      <c r="B416" s="1" t="s">
        <v>60</v>
      </c>
      <c r="C416" s="1" t="s">
        <v>51</v>
      </c>
      <c r="D416" s="1" t="s">
        <v>43</v>
      </c>
      <c r="E416" s="1" t="s">
        <v>44</v>
      </c>
      <c r="F416" s="1" t="s">
        <v>45</v>
      </c>
      <c r="G416" s="1" t="s">
        <v>46</v>
      </c>
      <c r="H416" s="1" t="s">
        <v>54</v>
      </c>
      <c r="I416" s="1" t="s">
        <v>898</v>
      </c>
      <c r="J416" s="1" t="s">
        <v>899</v>
      </c>
      <c r="K416" s="28">
        <v>44587.694490740738</v>
      </c>
      <c r="L416" s="28">
        <v>44588.493703703702</v>
      </c>
      <c r="M416" s="1" t="s">
        <v>50</v>
      </c>
      <c r="N416" s="26"/>
      <c r="O416" s="1"/>
      <c r="P416" s="51"/>
    </row>
    <row r="417" spans="1:16" ht="16.5" hidden="1" customHeight="1" x14ac:dyDescent="0.25">
      <c r="A417" s="47">
        <v>105923</v>
      </c>
      <c r="B417" s="1" t="s">
        <v>41</v>
      </c>
      <c r="C417" s="1" t="s">
        <v>51</v>
      </c>
      <c r="D417" s="1" t="s">
        <v>71</v>
      </c>
      <c r="E417" s="1" t="s">
        <v>44</v>
      </c>
      <c r="F417" s="1" t="s">
        <v>45</v>
      </c>
      <c r="G417" s="1" t="s">
        <v>46</v>
      </c>
      <c r="H417" s="1" t="s">
        <v>54</v>
      </c>
      <c r="I417" s="1" t="s">
        <v>853</v>
      </c>
      <c r="J417" s="1" t="s">
        <v>900</v>
      </c>
      <c r="K417" s="28">
        <v>44587.695462962962</v>
      </c>
      <c r="L417" s="28">
        <v>44587.698587962965</v>
      </c>
      <c r="M417" s="1" t="s">
        <v>50</v>
      </c>
      <c r="N417" s="26"/>
      <c r="O417" s="1"/>
      <c r="P417" s="51"/>
    </row>
    <row r="418" spans="1:16" ht="16.5" hidden="1" customHeight="1" x14ac:dyDescent="0.25">
      <c r="A418" s="47">
        <v>105924</v>
      </c>
      <c r="B418" s="1" t="s">
        <v>41</v>
      </c>
      <c r="C418" s="1" t="s">
        <v>51</v>
      </c>
      <c r="D418" s="1" t="s">
        <v>61</v>
      </c>
      <c r="E418" s="1" t="s">
        <v>44</v>
      </c>
      <c r="F418" s="1" t="s">
        <v>45</v>
      </c>
      <c r="G418" s="1" t="s">
        <v>46</v>
      </c>
      <c r="H418" s="1" t="s">
        <v>54</v>
      </c>
      <c r="I418" s="1" t="s">
        <v>901</v>
      </c>
      <c r="J418" s="1" t="s">
        <v>902</v>
      </c>
      <c r="K418" s="28">
        <v>44587.732118055559</v>
      </c>
      <c r="L418" s="28">
        <v>44588.401620370372</v>
      </c>
      <c r="M418" s="1" t="s">
        <v>50</v>
      </c>
      <c r="N418" s="26"/>
      <c r="O418" s="1"/>
      <c r="P418" s="51"/>
    </row>
    <row r="419" spans="1:16" ht="16.5" hidden="1" customHeight="1" x14ac:dyDescent="0.25">
      <c r="A419" s="47">
        <v>105925</v>
      </c>
      <c r="B419" s="1" t="s">
        <v>41</v>
      </c>
      <c r="C419" s="1" t="s">
        <v>51</v>
      </c>
      <c r="D419" s="1" t="s">
        <v>81</v>
      </c>
      <c r="E419" s="1" t="s">
        <v>257</v>
      </c>
      <c r="F419" s="1" t="s">
        <v>45</v>
      </c>
      <c r="G419" s="1" t="s">
        <v>46</v>
      </c>
      <c r="H419" s="1" t="s">
        <v>47</v>
      </c>
      <c r="I419" s="1" t="s">
        <v>903</v>
      </c>
      <c r="J419" s="1" t="s">
        <v>904</v>
      </c>
      <c r="K419" s="28">
        <v>44587.77480324074</v>
      </c>
      <c r="L419" s="28">
        <v>44588.414259259262</v>
      </c>
      <c r="M419" s="1" t="s">
        <v>50</v>
      </c>
      <c r="N419" s="26"/>
      <c r="O419" s="1"/>
      <c r="P419" s="51"/>
    </row>
    <row r="420" spans="1:16" ht="16.5" hidden="1" customHeight="1" x14ac:dyDescent="0.25">
      <c r="A420" s="47">
        <v>105926</v>
      </c>
      <c r="B420" s="1" t="s">
        <v>41</v>
      </c>
      <c r="C420" s="1" t="s">
        <v>51</v>
      </c>
      <c r="D420" s="1" t="s">
        <v>71</v>
      </c>
      <c r="E420" s="1" t="s">
        <v>44</v>
      </c>
      <c r="F420" s="1" t="s">
        <v>53</v>
      </c>
      <c r="G420" s="1" t="s">
        <v>46</v>
      </c>
      <c r="H420" s="1" t="s">
        <v>54</v>
      </c>
      <c r="I420" s="1" t="s">
        <v>905</v>
      </c>
      <c r="J420" s="1" t="s">
        <v>906</v>
      </c>
      <c r="K420" s="28">
        <v>44587.78597222222</v>
      </c>
      <c r="L420" s="28">
        <v>44588.494768518518</v>
      </c>
      <c r="M420" s="1" t="s">
        <v>50</v>
      </c>
      <c r="N420" s="26"/>
      <c r="O420" s="1"/>
      <c r="P420" s="51"/>
    </row>
    <row r="421" spans="1:16" ht="16.5" hidden="1" customHeight="1" x14ac:dyDescent="0.25">
      <c r="A421" s="47">
        <v>105927</v>
      </c>
      <c r="B421" s="1" t="s">
        <v>41</v>
      </c>
      <c r="C421" s="1" t="s">
        <v>51</v>
      </c>
      <c r="D421" s="1" t="s">
        <v>43</v>
      </c>
      <c r="E421" s="1" t="s">
        <v>542</v>
      </c>
      <c r="F421" s="1" t="s">
        <v>67</v>
      </c>
      <c r="G421" s="1" t="s">
        <v>46</v>
      </c>
      <c r="H421" s="1" t="s">
        <v>47</v>
      </c>
      <c r="I421" s="1" t="s">
        <v>907</v>
      </c>
      <c r="J421" s="1" t="s">
        <v>908</v>
      </c>
      <c r="K421" s="28">
        <v>44587.791608796295</v>
      </c>
      <c r="L421" s="28">
        <v>44588.704131944447</v>
      </c>
      <c r="M421" s="1" t="s">
        <v>50</v>
      </c>
      <c r="N421" s="26"/>
      <c r="O421" s="1"/>
      <c r="P421" s="51"/>
    </row>
    <row r="422" spans="1:16" ht="16.5" hidden="1" customHeight="1" x14ac:dyDescent="0.25">
      <c r="A422" s="47">
        <v>105928</v>
      </c>
      <c r="B422" s="1" t="s">
        <v>60</v>
      </c>
      <c r="C422" s="1" t="s">
        <v>51</v>
      </c>
      <c r="D422" s="1" t="s">
        <v>61</v>
      </c>
      <c r="E422" s="1" t="s">
        <v>44</v>
      </c>
      <c r="F422" s="1" t="s">
        <v>45</v>
      </c>
      <c r="G422" s="1" t="s">
        <v>46</v>
      </c>
      <c r="H422" s="1" t="s">
        <v>47</v>
      </c>
      <c r="I422" s="1" t="s">
        <v>909</v>
      </c>
      <c r="J422" s="1" t="s">
        <v>910</v>
      </c>
      <c r="K422" s="28">
        <v>44588.393321759257</v>
      </c>
      <c r="L422" s="28">
        <v>44588.495694444442</v>
      </c>
      <c r="M422" s="1" t="s">
        <v>50</v>
      </c>
      <c r="N422" s="26"/>
      <c r="O422" s="1"/>
      <c r="P422" s="51"/>
    </row>
    <row r="423" spans="1:16" ht="16.5" hidden="1" customHeight="1" x14ac:dyDescent="0.25">
      <c r="A423" s="47">
        <v>105929</v>
      </c>
      <c r="B423" s="1" t="s">
        <v>60</v>
      </c>
      <c r="C423" s="1" t="s">
        <v>126</v>
      </c>
      <c r="D423" s="1" t="s">
        <v>61</v>
      </c>
      <c r="E423" s="1" t="s">
        <v>44</v>
      </c>
      <c r="F423" s="1" t="s">
        <v>45</v>
      </c>
      <c r="G423" s="1" t="s">
        <v>46</v>
      </c>
      <c r="H423" s="1" t="s">
        <v>54</v>
      </c>
      <c r="I423" s="1" t="s">
        <v>911</v>
      </c>
      <c r="J423" s="1" t="s">
        <v>912</v>
      </c>
      <c r="K423" s="28">
        <v>44588.419548611113</v>
      </c>
      <c r="L423" s="28">
        <v>44588.496215277781</v>
      </c>
      <c r="M423" s="1" t="s">
        <v>50</v>
      </c>
      <c r="N423" s="26"/>
      <c r="O423" s="1"/>
      <c r="P423" s="51"/>
    </row>
    <row r="424" spans="1:16" ht="16.5" hidden="1" customHeight="1" x14ac:dyDescent="0.25">
      <c r="A424" s="47">
        <v>105930</v>
      </c>
      <c r="B424" s="1" t="s">
        <v>41</v>
      </c>
      <c r="C424" s="1" t="s">
        <v>150</v>
      </c>
      <c r="D424" s="1" t="s">
        <v>71</v>
      </c>
      <c r="E424" s="1" t="s">
        <v>44</v>
      </c>
      <c r="F424" s="1" t="s">
        <v>45</v>
      </c>
      <c r="G424" s="1" t="s">
        <v>46</v>
      </c>
      <c r="H424" s="1" t="s">
        <v>54</v>
      </c>
      <c r="I424" s="1" t="s">
        <v>913</v>
      </c>
      <c r="J424" s="1" t="s">
        <v>914</v>
      </c>
      <c r="K424" s="28">
        <v>44588.431435185186</v>
      </c>
      <c r="L424" s="28">
        <v>44588.497685185182</v>
      </c>
      <c r="M424" s="1" t="s">
        <v>50</v>
      </c>
      <c r="N424" s="26"/>
      <c r="O424" s="1"/>
      <c r="P424" s="51"/>
    </row>
    <row r="425" spans="1:16" ht="16.5" hidden="1" customHeight="1" x14ac:dyDescent="0.25">
      <c r="A425" s="47">
        <v>105931</v>
      </c>
      <c r="B425" s="1" t="s">
        <v>639</v>
      </c>
      <c r="C425" s="1" t="s">
        <v>51</v>
      </c>
      <c r="D425" s="1" t="s">
        <v>61</v>
      </c>
      <c r="E425" s="1" t="s">
        <v>75</v>
      </c>
      <c r="F425" s="1" t="s">
        <v>53</v>
      </c>
      <c r="G425" s="1" t="s">
        <v>85</v>
      </c>
      <c r="H425" s="1" t="s">
        <v>47</v>
      </c>
      <c r="I425" s="1" t="s">
        <v>915</v>
      </c>
      <c r="J425" s="1" t="s">
        <v>916</v>
      </c>
      <c r="K425" s="28">
        <v>44588.444143518522</v>
      </c>
      <c r="L425" s="28">
        <v>44588.498402777775</v>
      </c>
      <c r="M425" s="1" t="s">
        <v>50</v>
      </c>
      <c r="N425" s="26"/>
      <c r="O425" s="1"/>
      <c r="P425" s="51"/>
    </row>
    <row r="426" spans="1:16" ht="16.5" hidden="1" customHeight="1" x14ac:dyDescent="0.25">
      <c r="A426" s="47">
        <v>105932</v>
      </c>
      <c r="B426" s="1" t="s">
        <v>60</v>
      </c>
      <c r="C426" s="1" t="s">
        <v>51</v>
      </c>
      <c r="D426" s="1" t="s">
        <v>61</v>
      </c>
      <c r="E426" s="1" t="s">
        <v>62</v>
      </c>
      <c r="F426" s="1" t="s">
        <v>45</v>
      </c>
      <c r="G426" s="1" t="s">
        <v>46</v>
      </c>
      <c r="H426" s="1" t="s">
        <v>47</v>
      </c>
      <c r="I426" s="1" t="s">
        <v>917</v>
      </c>
      <c r="J426" s="1" t="s">
        <v>918</v>
      </c>
      <c r="K426" s="28">
        <v>44588.450023148151</v>
      </c>
      <c r="L426" s="28">
        <v>44588.499363425923</v>
      </c>
      <c r="M426" s="1" t="s">
        <v>50</v>
      </c>
      <c r="N426" s="26"/>
      <c r="O426" s="1"/>
      <c r="P426" s="51"/>
    </row>
    <row r="427" spans="1:16" ht="16.5" hidden="1" customHeight="1" x14ac:dyDescent="0.25">
      <c r="A427" s="47">
        <v>105933</v>
      </c>
      <c r="B427" s="1" t="s">
        <v>60</v>
      </c>
      <c r="C427" s="1" t="s">
        <v>42</v>
      </c>
      <c r="D427" s="1" t="s">
        <v>71</v>
      </c>
      <c r="E427" s="1" t="s">
        <v>44</v>
      </c>
      <c r="F427" s="1" t="s">
        <v>45</v>
      </c>
      <c r="G427" s="1" t="s">
        <v>46</v>
      </c>
      <c r="H427" s="1" t="s">
        <v>54</v>
      </c>
      <c r="I427" s="1" t="s">
        <v>919</v>
      </c>
      <c r="J427" s="1" t="s">
        <v>920</v>
      </c>
      <c r="K427" s="28">
        <v>44588.469212962962</v>
      </c>
      <c r="L427" s="28">
        <v>44588.500185185185</v>
      </c>
      <c r="M427" s="1" t="s">
        <v>50</v>
      </c>
      <c r="N427" s="26"/>
      <c r="O427" s="1"/>
      <c r="P427" s="51"/>
    </row>
    <row r="428" spans="1:16" ht="16.5" hidden="1" customHeight="1" x14ac:dyDescent="0.25">
      <c r="A428" s="47">
        <v>105934</v>
      </c>
      <c r="B428" s="1" t="s">
        <v>41</v>
      </c>
      <c r="C428" s="1" t="s">
        <v>51</v>
      </c>
      <c r="D428" s="1" t="s">
        <v>71</v>
      </c>
      <c r="E428" s="1" t="s">
        <v>44</v>
      </c>
      <c r="F428" s="1" t="s">
        <v>53</v>
      </c>
      <c r="G428" s="1" t="s">
        <v>46</v>
      </c>
      <c r="H428" s="1" t="s">
        <v>54</v>
      </c>
      <c r="I428" s="1" t="s">
        <v>921</v>
      </c>
      <c r="J428" s="1" t="s">
        <v>854</v>
      </c>
      <c r="K428" s="28">
        <v>44588.484560185185</v>
      </c>
      <c r="L428" s="28">
        <v>44588.501527777778</v>
      </c>
      <c r="M428" s="1" t="s">
        <v>50</v>
      </c>
      <c r="N428" s="26"/>
      <c r="O428" s="1"/>
      <c r="P428" s="51"/>
    </row>
    <row r="429" spans="1:16" ht="16.5" hidden="1" customHeight="1" x14ac:dyDescent="0.25">
      <c r="A429" s="47">
        <v>105935</v>
      </c>
      <c r="B429" s="1" t="s">
        <v>252</v>
      </c>
      <c r="C429" s="1" t="s">
        <v>388</v>
      </c>
      <c r="D429" s="1" t="s">
        <v>52</v>
      </c>
      <c r="E429" s="1" t="s">
        <v>75</v>
      </c>
      <c r="F429" s="1" t="s">
        <v>45</v>
      </c>
      <c r="G429" s="1" t="s">
        <v>46</v>
      </c>
      <c r="H429" s="1" t="s">
        <v>47</v>
      </c>
      <c r="I429" s="1" t="s">
        <v>922</v>
      </c>
      <c r="J429" s="1" t="s">
        <v>923</v>
      </c>
      <c r="K429" s="28">
        <v>44588.490069444444</v>
      </c>
      <c r="L429" s="28">
        <v>44588.502152777779</v>
      </c>
      <c r="M429" s="1" t="s">
        <v>50</v>
      </c>
      <c r="N429" s="26"/>
      <c r="O429" s="1"/>
      <c r="P429" s="51"/>
    </row>
    <row r="430" spans="1:16" ht="16.5" hidden="1" customHeight="1" x14ac:dyDescent="0.25">
      <c r="A430" s="47">
        <v>105936</v>
      </c>
      <c r="B430" s="1" t="s">
        <v>57</v>
      </c>
      <c r="C430" s="1" t="s">
        <v>42</v>
      </c>
      <c r="D430" s="1" t="s">
        <v>52</v>
      </c>
      <c r="E430" s="1" t="s">
        <v>62</v>
      </c>
      <c r="F430" s="1" t="s">
        <v>53</v>
      </c>
      <c r="G430" s="1" t="s">
        <v>46</v>
      </c>
      <c r="H430" s="1" t="s">
        <v>54</v>
      </c>
      <c r="I430" s="1" t="s">
        <v>924</v>
      </c>
      <c r="J430" s="1" t="s">
        <v>925</v>
      </c>
      <c r="K430" s="28">
        <v>44588.505243055559</v>
      </c>
      <c r="L430" s="28">
        <v>44588.624062499999</v>
      </c>
      <c r="M430" s="1" t="s">
        <v>50</v>
      </c>
      <c r="N430" s="26"/>
      <c r="O430" s="1"/>
      <c r="P430" s="51"/>
    </row>
    <row r="431" spans="1:16" ht="16.5" hidden="1" customHeight="1" x14ac:dyDescent="0.25">
      <c r="A431" s="47">
        <v>105937</v>
      </c>
      <c r="B431" s="1" t="s">
        <v>41</v>
      </c>
      <c r="C431" s="1" t="s">
        <v>189</v>
      </c>
      <c r="D431" s="1" t="s">
        <v>61</v>
      </c>
      <c r="E431" s="1" t="s">
        <v>44</v>
      </c>
      <c r="F431" s="1" t="s">
        <v>45</v>
      </c>
      <c r="G431" s="1" t="s">
        <v>46</v>
      </c>
      <c r="H431" s="1" t="s">
        <v>54</v>
      </c>
      <c r="I431" s="1" t="s">
        <v>926</v>
      </c>
      <c r="J431" s="1" t="s">
        <v>927</v>
      </c>
      <c r="K431" s="28">
        <v>44588.534270833334</v>
      </c>
      <c r="L431" s="28">
        <v>44588.625324074077</v>
      </c>
      <c r="M431" s="1" t="s">
        <v>50</v>
      </c>
      <c r="N431" s="26"/>
      <c r="O431" s="1"/>
      <c r="P431" s="51"/>
    </row>
    <row r="432" spans="1:16" ht="16.5" hidden="1" customHeight="1" x14ac:dyDescent="0.25">
      <c r="A432" s="47">
        <v>105938</v>
      </c>
      <c r="B432" s="1" t="s">
        <v>41</v>
      </c>
      <c r="C432" s="1" t="s">
        <v>51</v>
      </c>
      <c r="D432" s="1" t="s">
        <v>43</v>
      </c>
      <c r="E432" s="1" t="s">
        <v>44</v>
      </c>
      <c r="F432" s="1" t="s">
        <v>45</v>
      </c>
      <c r="G432" s="1" t="s">
        <v>46</v>
      </c>
      <c r="H432" s="1" t="s">
        <v>47</v>
      </c>
      <c r="I432" s="1" t="s">
        <v>928</v>
      </c>
      <c r="J432" s="1" t="s">
        <v>929</v>
      </c>
      <c r="K432" s="28">
        <v>44588.543958333335</v>
      </c>
      <c r="L432" s="28">
        <v>44588.626331018517</v>
      </c>
      <c r="M432" s="1" t="s">
        <v>50</v>
      </c>
      <c r="N432" s="26"/>
      <c r="O432" s="1"/>
      <c r="P432" s="51"/>
    </row>
    <row r="433" spans="1:16" ht="16.5" hidden="1" customHeight="1" x14ac:dyDescent="0.25">
      <c r="A433" s="47">
        <v>105939</v>
      </c>
      <c r="B433" s="1" t="s">
        <v>252</v>
      </c>
      <c r="C433" s="1" t="s">
        <v>51</v>
      </c>
      <c r="D433" s="1" t="s">
        <v>43</v>
      </c>
      <c r="E433" s="1" t="s">
        <v>44</v>
      </c>
      <c r="F433" s="1" t="s">
        <v>45</v>
      </c>
      <c r="G433" s="1" t="s">
        <v>46</v>
      </c>
      <c r="H433" s="1" t="s">
        <v>47</v>
      </c>
      <c r="I433" s="1" t="s">
        <v>930</v>
      </c>
      <c r="J433" s="1" t="s">
        <v>931</v>
      </c>
      <c r="K433" s="28">
        <v>44588.552499999998</v>
      </c>
      <c r="L433" s="28">
        <v>44588.678298611114</v>
      </c>
      <c r="M433" s="1" t="s">
        <v>50</v>
      </c>
      <c r="N433" s="26"/>
      <c r="O433" s="1"/>
      <c r="P433" s="51"/>
    </row>
    <row r="434" spans="1:16" ht="16.5" hidden="1" customHeight="1" x14ac:dyDescent="0.25">
      <c r="A434" s="47">
        <v>105940</v>
      </c>
      <c r="B434" s="1" t="s">
        <v>41</v>
      </c>
      <c r="C434" s="1" t="s">
        <v>51</v>
      </c>
      <c r="D434" s="1" t="s">
        <v>81</v>
      </c>
      <c r="E434" s="1" t="s">
        <v>257</v>
      </c>
      <c r="F434" s="1" t="s">
        <v>53</v>
      </c>
      <c r="G434" s="1" t="s">
        <v>46</v>
      </c>
      <c r="H434" s="1" t="s">
        <v>54</v>
      </c>
      <c r="I434" s="1" t="s">
        <v>932</v>
      </c>
      <c r="J434" s="1" t="s">
        <v>933</v>
      </c>
      <c r="K434" s="28">
        <v>44588.565601851849</v>
      </c>
      <c r="L434" s="28">
        <v>44589.433148148149</v>
      </c>
      <c r="M434" s="1" t="s">
        <v>50</v>
      </c>
      <c r="N434" s="26"/>
      <c r="O434" s="1"/>
      <c r="P434" s="51"/>
    </row>
    <row r="435" spans="1:16" ht="16.5" hidden="1" customHeight="1" x14ac:dyDescent="0.25">
      <c r="A435" s="47">
        <v>105941</v>
      </c>
      <c r="B435" s="1" t="s">
        <v>41</v>
      </c>
      <c r="C435" s="1" t="s">
        <v>51</v>
      </c>
      <c r="D435" s="1" t="s">
        <v>43</v>
      </c>
      <c r="E435" s="1" t="s">
        <v>44</v>
      </c>
      <c r="F435" s="1" t="s">
        <v>45</v>
      </c>
      <c r="G435" s="1" t="s">
        <v>46</v>
      </c>
      <c r="H435" s="1" t="s">
        <v>47</v>
      </c>
      <c r="I435" s="1" t="s">
        <v>934</v>
      </c>
      <c r="J435" s="1" t="s">
        <v>935</v>
      </c>
      <c r="K435" s="28">
        <v>44588.585798611108</v>
      </c>
      <c r="L435" s="28">
        <v>44588.679675925923</v>
      </c>
      <c r="M435" s="1" t="s">
        <v>50</v>
      </c>
      <c r="N435" s="26"/>
      <c r="O435" s="1"/>
      <c r="P435" s="51"/>
    </row>
    <row r="436" spans="1:16" ht="16.5" hidden="1" customHeight="1" x14ac:dyDescent="0.25">
      <c r="A436" s="47">
        <v>105942</v>
      </c>
      <c r="B436" s="1" t="s">
        <v>41</v>
      </c>
      <c r="C436" s="1" t="s">
        <v>200</v>
      </c>
      <c r="D436" s="1" t="s">
        <v>61</v>
      </c>
      <c r="E436" s="1" t="s">
        <v>75</v>
      </c>
      <c r="F436" s="1" t="s">
        <v>45</v>
      </c>
      <c r="G436" s="1" t="s">
        <v>68</v>
      </c>
      <c r="H436" s="1" t="s">
        <v>54</v>
      </c>
      <c r="I436" s="1" t="s">
        <v>936</v>
      </c>
      <c r="J436" s="1" t="s">
        <v>937</v>
      </c>
      <c r="K436" s="28">
        <v>44588.617488425924</v>
      </c>
      <c r="L436" s="28">
        <v>44588.680555555555</v>
      </c>
      <c r="M436" s="1" t="s">
        <v>50</v>
      </c>
      <c r="N436" s="26"/>
      <c r="O436" s="1"/>
      <c r="P436" s="51"/>
    </row>
    <row r="437" spans="1:16" ht="16.5" hidden="1" customHeight="1" x14ac:dyDescent="0.25">
      <c r="A437" s="47">
        <v>105943</v>
      </c>
      <c r="B437" s="1" t="s">
        <v>41</v>
      </c>
      <c r="C437" s="1" t="s">
        <v>150</v>
      </c>
      <c r="D437" s="1" t="s">
        <v>43</v>
      </c>
      <c r="E437" s="1" t="s">
        <v>75</v>
      </c>
      <c r="F437" s="1" t="s">
        <v>45</v>
      </c>
      <c r="G437" s="1" t="s">
        <v>46</v>
      </c>
      <c r="H437" s="1" t="s">
        <v>54</v>
      </c>
      <c r="I437" s="1" t="s">
        <v>938</v>
      </c>
      <c r="J437" s="1" t="s">
        <v>939</v>
      </c>
      <c r="K437" s="28">
        <v>44588.668807870374</v>
      </c>
      <c r="L437" s="28">
        <v>44588.681377314817</v>
      </c>
      <c r="M437" s="1" t="s">
        <v>50</v>
      </c>
      <c r="N437" s="26"/>
      <c r="O437" s="1"/>
      <c r="P437" s="51"/>
    </row>
    <row r="438" spans="1:16" ht="16.5" hidden="1" customHeight="1" x14ac:dyDescent="0.25">
      <c r="A438" s="47">
        <v>105944</v>
      </c>
      <c r="B438" s="1" t="s">
        <v>575</v>
      </c>
      <c r="C438" s="1" t="s">
        <v>150</v>
      </c>
      <c r="D438" s="1" t="s">
        <v>43</v>
      </c>
      <c r="E438" s="1" t="s">
        <v>241</v>
      </c>
      <c r="F438" s="1" t="s">
        <v>67</v>
      </c>
      <c r="G438" s="1" t="s">
        <v>46</v>
      </c>
      <c r="H438" s="1" t="s">
        <v>47</v>
      </c>
      <c r="I438" s="1" t="s">
        <v>940</v>
      </c>
      <c r="J438" s="1" t="s">
        <v>941</v>
      </c>
      <c r="K438" s="28">
        <v>44588.688796296294</v>
      </c>
      <c r="L438" s="28">
        <v>44588.704988425925</v>
      </c>
      <c r="M438" s="1" t="s">
        <v>50</v>
      </c>
      <c r="N438" s="26"/>
      <c r="O438" s="1"/>
      <c r="P438" s="51"/>
    </row>
    <row r="439" spans="1:16" ht="16.5" hidden="1" customHeight="1" x14ac:dyDescent="0.25">
      <c r="A439" s="47">
        <v>105945</v>
      </c>
      <c r="B439" s="1" t="s">
        <v>41</v>
      </c>
      <c r="C439" s="1" t="s">
        <v>51</v>
      </c>
      <c r="D439" s="1" t="s">
        <v>71</v>
      </c>
      <c r="E439" s="1" t="s">
        <v>793</v>
      </c>
      <c r="F439" s="1" t="s">
        <v>53</v>
      </c>
      <c r="G439" s="1" t="s">
        <v>46</v>
      </c>
      <c r="H439" s="1" t="s">
        <v>54</v>
      </c>
      <c r="I439" s="1" t="s">
        <v>942</v>
      </c>
      <c r="J439" s="1" t="s">
        <v>943</v>
      </c>
      <c r="K439" s="28">
        <v>44588.691782407404</v>
      </c>
      <c r="L439" s="28">
        <v>44588.706782407404</v>
      </c>
      <c r="M439" s="1" t="s">
        <v>50</v>
      </c>
      <c r="N439" s="26"/>
      <c r="O439" s="1"/>
      <c r="P439" s="51"/>
    </row>
    <row r="440" spans="1:16" ht="16.5" hidden="1" customHeight="1" x14ac:dyDescent="0.25">
      <c r="A440" s="47">
        <v>105946</v>
      </c>
      <c r="B440" s="1" t="s">
        <v>41</v>
      </c>
      <c r="C440" s="1" t="s">
        <v>109</v>
      </c>
      <c r="D440" s="1" t="s">
        <v>71</v>
      </c>
      <c r="E440" s="1" t="s">
        <v>440</v>
      </c>
      <c r="F440" s="1" t="s">
        <v>53</v>
      </c>
      <c r="G440" s="1" t="s">
        <v>85</v>
      </c>
      <c r="H440" s="1" t="s">
        <v>54</v>
      </c>
      <c r="I440" s="1" t="s">
        <v>944</v>
      </c>
      <c r="J440" s="1" t="s">
        <v>945</v>
      </c>
      <c r="K440" s="28">
        <v>44588.703009259261</v>
      </c>
      <c r="L440" s="28">
        <v>44588.707546296297</v>
      </c>
      <c r="M440" s="1" t="s">
        <v>50</v>
      </c>
      <c r="N440" s="26"/>
      <c r="O440" s="1"/>
      <c r="P440" s="51"/>
    </row>
    <row r="441" spans="1:16" ht="16.5" hidden="1" customHeight="1" x14ac:dyDescent="0.25">
      <c r="A441" s="47">
        <v>105947</v>
      </c>
      <c r="B441" s="1" t="s">
        <v>41</v>
      </c>
      <c r="C441" s="1" t="s">
        <v>51</v>
      </c>
      <c r="D441" s="1" t="s">
        <v>71</v>
      </c>
      <c r="E441" s="1" t="s">
        <v>440</v>
      </c>
      <c r="F441" s="1" t="s">
        <v>53</v>
      </c>
      <c r="G441" s="1" t="s">
        <v>85</v>
      </c>
      <c r="H441" s="1" t="s">
        <v>47</v>
      </c>
      <c r="I441" s="1" t="s">
        <v>946</v>
      </c>
      <c r="J441" s="1" t="s">
        <v>947</v>
      </c>
      <c r="K441" s="28">
        <v>44588.711689814816</v>
      </c>
      <c r="L441" s="28">
        <v>44588.724756944444</v>
      </c>
      <c r="M441" s="1" t="s">
        <v>50</v>
      </c>
      <c r="N441" s="26"/>
      <c r="O441" s="1"/>
      <c r="P441" s="51"/>
    </row>
    <row r="442" spans="1:16" ht="16.5" hidden="1" customHeight="1" x14ac:dyDescent="0.25">
      <c r="A442" s="47">
        <v>105948</v>
      </c>
      <c r="B442" s="1" t="s">
        <v>41</v>
      </c>
      <c r="C442" s="1" t="s">
        <v>51</v>
      </c>
      <c r="D442" s="1" t="s">
        <v>71</v>
      </c>
      <c r="E442" s="1" t="s">
        <v>793</v>
      </c>
      <c r="F442" s="1" t="s">
        <v>45</v>
      </c>
      <c r="G442" s="1" t="s">
        <v>85</v>
      </c>
      <c r="H442" s="1" t="s">
        <v>47</v>
      </c>
      <c r="I442" s="1" t="s">
        <v>948</v>
      </c>
      <c r="J442" s="1" t="s">
        <v>949</v>
      </c>
      <c r="K442" s="28">
        <v>44588.739236111112</v>
      </c>
      <c r="L442" s="28">
        <v>44589.340995370374</v>
      </c>
      <c r="M442" s="1" t="s">
        <v>50</v>
      </c>
      <c r="N442" s="26"/>
      <c r="O442" s="1"/>
      <c r="P442" s="51"/>
    </row>
    <row r="443" spans="1:16" ht="16.5" hidden="1" customHeight="1" x14ac:dyDescent="0.25">
      <c r="A443" s="47">
        <v>105949</v>
      </c>
      <c r="B443" s="1" t="s">
        <v>41</v>
      </c>
      <c r="C443" s="1" t="s">
        <v>51</v>
      </c>
      <c r="D443" s="1" t="s">
        <v>61</v>
      </c>
      <c r="E443" s="1" t="s">
        <v>44</v>
      </c>
      <c r="F443" s="1" t="s">
        <v>53</v>
      </c>
      <c r="G443" s="1" t="s">
        <v>46</v>
      </c>
      <c r="H443" s="1" t="s">
        <v>54</v>
      </c>
      <c r="I443" s="1" t="s">
        <v>950</v>
      </c>
      <c r="J443" s="1" t="s">
        <v>951</v>
      </c>
      <c r="K443" s="28">
        <v>44588.75240740741</v>
      </c>
      <c r="L443" s="28">
        <v>44589.433634259258</v>
      </c>
      <c r="M443" s="1" t="s">
        <v>50</v>
      </c>
      <c r="N443" s="26"/>
      <c r="O443" s="1"/>
      <c r="P443" s="51"/>
    </row>
    <row r="444" spans="1:16" ht="16.5" hidden="1" customHeight="1" x14ac:dyDescent="0.25">
      <c r="A444" s="47">
        <v>105950</v>
      </c>
      <c r="B444" s="1" t="s">
        <v>575</v>
      </c>
      <c r="C444" s="1" t="s">
        <v>51</v>
      </c>
      <c r="D444" s="1" t="s">
        <v>61</v>
      </c>
      <c r="E444" s="1" t="s">
        <v>62</v>
      </c>
      <c r="F444" s="1" t="s">
        <v>67</v>
      </c>
      <c r="G444" s="1" t="s">
        <v>401</v>
      </c>
      <c r="H444" s="1" t="s">
        <v>54</v>
      </c>
      <c r="I444" s="1" t="s">
        <v>952</v>
      </c>
      <c r="J444" s="1" t="s">
        <v>953</v>
      </c>
      <c r="K444" s="28">
        <v>44588.790439814817</v>
      </c>
      <c r="L444" s="28">
        <v>44589.434374999997</v>
      </c>
      <c r="M444" s="1" t="s">
        <v>50</v>
      </c>
      <c r="N444" s="26" t="s">
        <v>642</v>
      </c>
      <c r="O444" s="1"/>
      <c r="P444" s="51"/>
    </row>
    <row r="445" spans="1:16" ht="16.5" hidden="1" customHeight="1" x14ac:dyDescent="0.25">
      <c r="A445" s="47">
        <v>105951</v>
      </c>
      <c r="B445" s="1" t="s">
        <v>358</v>
      </c>
      <c r="C445" s="1" t="s">
        <v>200</v>
      </c>
      <c r="D445" s="1" t="s">
        <v>127</v>
      </c>
      <c r="E445" s="1" t="s">
        <v>542</v>
      </c>
      <c r="F445" s="1" t="s">
        <v>67</v>
      </c>
      <c r="G445" s="1" t="s">
        <v>46</v>
      </c>
      <c r="H445" s="1" t="s">
        <v>297</v>
      </c>
      <c r="I445" s="1" t="s">
        <v>954</v>
      </c>
      <c r="J445" s="1" t="s">
        <v>799</v>
      </c>
      <c r="K445" s="28">
        <v>44589.264293981483</v>
      </c>
      <c r="L445" s="28">
        <v>44589.435925925929</v>
      </c>
      <c r="M445" s="1" t="s">
        <v>50</v>
      </c>
      <c r="N445" s="26"/>
      <c r="O445" s="1"/>
      <c r="P445" s="51"/>
    </row>
    <row r="446" spans="1:16" ht="16.5" hidden="1" customHeight="1" x14ac:dyDescent="0.25">
      <c r="A446" s="47">
        <v>105952</v>
      </c>
      <c r="B446" s="1" t="s">
        <v>358</v>
      </c>
      <c r="C446" s="1" t="s">
        <v>200</v>
      </c>
      <c r="D446" s="1" t="s">
        <v>127</v>
      </c>
      <c r="E446" s="1" t="s">
        <v>542</v>
      </c>
      <c r="F446" s="1" t="s">
        <v>67</v>
      </c>
      <c r="G446" s="1" t="s">
        <v>46</v>
      </c>
      <c r="H446" s="1" t="s">
        <v>297</v>
      </c>
      <c r="I446" s="1" t="s">
        <v>955</v>
      </c>
      <c r="J446" s="1" t="s">
        <v>799</v>
      </c>
      <c r="K446" s="28">
        <v>44589.264363425929</v>
      </c>
      <c r="L446" s="28">
        <v>44589.436793981484</v>
      </c>
      <c r="M446" s="1" t="s">
        <v>50</v>
      </c>
      <c r="N446" s="26"/>
      <c r="O446" s="1"/>
      <c r="P446" s="51"/>
    </row>
    <row r="447" spans="1:16" ht="16.5" hidden="1" customHeight="1" x14ac:dyDescent="0.25">
      <c r="A447" s="47">
        <v>105953</v>
      </c>
      <c r="B447" s="1" t="s">
        <v>358</v>
      </c>
      <c r="C447" s="1" t="s">
        <v>341</v>
      </c>
      <c r="D447" s="1" t="s">
        <v>81</v>
      </c>
      <c r="E447" s="1" t="s">
        <v>302</v>
      </c>
      <c r="F447" s="1" t="s">
        <v>67</v>
      </c>
      <c r="G447" s="1" t="s">
        <v>68</v>
      </c>
      <c r="H447" s="1" t="s">
        <v>54</v>
      </c>
      <c r="I447" s="1" t="s">
        <v>956</v>
      </c>
      <c r="J447" s="1" t="s">
        <v>799</v>
      </c>
      <c r="K447" s="28">
        <v>44589.276979166665</v>
      </c>
      <c r="L447" s="28">
        <v>44589.437048611115</v>
      </c>
      <c r="M447" s="1" t="s">
        <v>50</v>
      </c>
      <c r="N447" s="26"/>
      <c r="O447" s="1"/>
      <c r="P447" s="51"/>
    </row>
    <row r="448" spans="1:16" ht="16.5" hidden="1" customHeight="1" x14ac:dyDescent="0.25">
      <c r="A448" s="47">
        <v>105954</v>
      </c>
      <c r="B448" s="1" t="s">
        <v>65</v>
      </c>
      <c r="C448" s="1" t="s">
        <v>42</v>
      </c>
      <c r="D448" s="1" t="s">
        <v>43</v>
      </c>
      <c r="E448" s="1" t="s">
        <v>44</v>
      </c>
      <c r="F448" s="1" t="s">
        <v>53</v>
      </c>
      <c r="G448" s="1" t="s">
        <v>46</v>
      </c>
      <c r="H448" s="1" t="s">
        <v>54</v>
      </c>
      <c r="I448" s="1" t="s">
        <v>957</v>
      </c>
      <c r="J448" s="1" t="s">
        <v>958</v>
      </c>
      <c r="K448" s="28">
        <v>44589.405729166669</v>
      </c>
      <c r="L448" s="28">
        <v>44589.437592592592</v>
      </c>
      <c r="M448" s="1" t="s">
        <v>50</v>
      </c>
      <c r="N448" s="26"/>
      <c r="O448" s="1"/>
      <c r="P448" s="51"/>
    </row>
    <row r="449" spans="1:16" ht="16.5" hidden="1" customHeight="1" x14ac:dyDescent="0.25">
      <c r="A449" s="47">
        <v>105955</v>
      </c>
      <c r="B449" s="1" t="s">
        <v>513</v>
      </c>
      <c r="C449" s="1" t="s">
        <v>51</v>
      </c>
      <c r="D449" s="1" t="s">
        <v>43</v>
      </c>
      <c r="E449" s="1" t="s">
        <v>44</v>
      </c>
      <c r="F449" s="1" t="s">
        <v>45</v>
      </c>
      <c r="G449" s="1" t="s">
        <v>46</v>
      </c>
      <c r="H449" s="1" t="s">
        <v>54</v>
      </c>
      <c r="I449" s="1" t="s">
        <v>959</v>
      </c>
      <c r="J449" s="1" t="s">
        <v>960</v>
      </c>
      <c r="K449" s="28">
        <v>44589.434131944443</v>
      </c>
      <c r="L449" s="28">
        <v>44589.480254629627</v>
      </c>
      <c r="M449" s="1" t="s">
        <v>50</v>
      </c>
      <c r="N449" s="26"/>
      <c r="O449" s="1"/>
      <c r="P449" s="51"/>
    </row>
    <row r="450" spans="1:16" ht="16.5" hidden="1" customHeight="1" x14ac:dyDescent="0.25">
      <c r="A450" s="47">
        <v>105956</v>
      </c>
      <c r="B450" s="1" t="s">
        <v>57</v>
      </c>
      <c r="C450" s="1" t="s">
        <v>51</v>
      </c>
      <c r="D450" s="1" t="s">
        <v>71</v>
      </c>
      <c r="E450" s="1" t="s">
        <v>44</v>
      </c>
      <c r="F450" s="1" t="s">
        <v>45</v>
      </c>
      <c r="G450" s="1" t="s">
        <v>46</v>
      </c>
      <c r="H450" s="1" t="s">
        <v>47</v>
      </c>
      <c r="I450" s="1" t="s">
        <v>961</v>
      </c>
      <c r="J450" s="1" t="s">
        <v>962</v>
      </c>
      <c r="K450" s="28">
        <v>44589.441782407404</v>
      </c>
      <c r="L450" s="28">
        <v>44589.493101851855</v>
      </c>
      <c r="M450" s="1" t="s">
        <v>50</v>
      </c>
      <c r="N450" s="26"/>
      <c r="O450" s="1"/>
      <c r="P450" s="51"/>
    </row>
    <row r="451" spans="1:16" ht="16.5" hidden="1" customHeight="1" x14ac:dyDescent="0.25">
      <c r="A451" s="47">
        <v>105957</v>
      </c>
      <c r="B451" s="1" t="s">
        <v>60</v>
      </c>
      <c r="C451" s="1" t="s">
        <v>51</v>
      </c>
      <c r="D451" s="1" t="s">
        <v>61</v>
      </c>
      <c r="E451" s="1" t="s">
        <v>44</v>
      </c>
      <c r="F451" s="1" t="s">
        <v>53</v>
      </c>
      <c r="G451" s="1" t="s">
        <v>46</v>
      </c>
      <c r="H451" s="1" t="s">
        <v>47</v>
      </c>
      <c r="I451" s="1" t="s">
        <v>963</v>
      </c>
      <c r="J451" s="1" t="s">
        <v>964</v>
      </c>
      <c r="K451" s="28">
        <v>44589.451898148145</v>
      </c>
      <c r="L451" s="28">
        <v>44592.491006944445</v>
      </c>
      <c r="M451" s="1" t="s">
        <v>50</v>
      </c>
      <c r="N451" s="26"/>
      <c r="O451" s="1"/>
      <c r="P451" s="51"/>
    </row>
    <row r="452" spans="1:16" ht="16.5" hidden="1" customHeight="1" x14ac:dyDescent="0.25">
      <c r="A452" s="47">
        <v>105958</v>
      </c>
      <c r="B452" s="1" t="s">
        <v>41</v>
      </c>
      <c r="C452" s="1" t="s">
        <v>126</v>
      </c>
      <c r="D452" s="1" t="s">
        <v>61</v>
      </c>
      <c r="E452" s="1" t="s">
        <v>44</v>
      </c>
      <c r="F452" s="1" t="s">
        <v>45</v>
      </c>
      <c r="G452" s="1" t="s">
        <v>46</v>
      </c>
      <c r="H452" s="1" t="s">
        <v>54</v>
      </c>
      <c r="I452" s="1" t="s">
        <v>965</v>
      </c>
      <c r="J452" s="1" t="s">
        <v>966</v>
      </c>
      <c r="K452" s="28">
        <v>44589.45721064815</v>
      </c>
      <c r="L452" s="28">
        <v>44594.704583333332</v>
      </c>
      <c r="M452" s="1" t="s">
        <v>50</v>
      </c>
      <c r="N452" s="26"/>
      <c r="O452" s="1"/>
      <c r="P452" s="51"/>
    </row>
    <row r="453" spans="1:16" ht="16.5" hidden="1" customHeight="1" x14ac:dyDescent="0.25">
      <c r="A453" s="47">
        <v>105959</v>
      </c>
      <c r="B453" s="1" t="s">
        <v>41</v>
      </c>
      <c r="C453" s="1" t="s">
        <v>51</v>
      </c>
      <c r="D453" s="1" t="s">
        <v>81</v>
      </c>
      <c r="E453" s="1" t="s">
        <v>241</v>
      </c>
      <c r="F453" s="1" t="s">
        <v>53</v>
      </c>
      <c r="G453" s="1" t="s">
        <v>85</v>
      </c>
      <c r="H453" s="1" t="s">
        <v>54</v>
      </c>
      <c r="I453" s="1" t="s">
        <v>967</v>
      </c>
      <c r="J453" s="1" t="s">
        <v>968</v>
      </c>
      <c r="K453" s="28">
        <v>44589.46197916667</v>
      </c>
      <c r="L453" s="28">
        <v>44592.493923611109</v>
      </c>
      <c r="M453" s="1" t="s">
        <v>50</v>
      </c>
      <c r="N453" s="26"/>
      <c r="O453" s="1"/>
      <c r="P453" s="51"/>
    </row>
    <row r="454" spans="1:16" ht="16.5" hidden="1" customHeight="1" x14ac:dyDescent="0.25">
      <c r="A454" s="47">
        <v>105960</v>
      </c>
      <c r="B454" s="1" t="s">
        <v>41</v>
      </c>
      <c r="C454" s="1" t="s">
        <v>51</v>
      </c>
      <c r="D454" s="1" t="s">
        <v>61</v>
      </c>
      <c r="E454" s="1" t="s">
        <v>84</v>
      </c>
      <c r="F454" s="1" t="s">
        <v>45</v>
      </c>
      <c r="G454" s="1" t="s">
        <v>46</v>
      </c>
      <c r="H454" s="1" t="s">
        <v>54</v>
      </c>
      <c r="I454" s="1" t="s">
        <v>969</v>
      </c>
      <c r="J454" s="1" t="s">
        <v>970</v>
      </c>
      <c r="K454" s="28">
        <v>44589.468541666669</v>
      </c>
      <c r="L454" s="28">
        <v>44594.711562500001</v>
      </c>
      <c r="M454" s="1" t="s">
        <v>50</v>
      </c>
      <c r="N454" s="26"/>
      <c r="O454" s="1"/>
      <c r="P454" s="51"/>
    </row>
    <row r="455" spans="1:16" ht="16.5" hidden="1" customHeight="1" x14ac:dyDescent="0.25">
      <c r="A455" s="47">
        <v>105961</v>
      </c>
      <c r="B455" s="1" t="s">
        <v>57</v>
      </c>
      <c r="C455" s="1" t="s">
        <v>51</v>
      </c>
      <c r="D455" s="1" t="s">
        <v>61</v>
      </c>
      <c r="E455" s="1" t="s">
        <v>44</v>
      </c>
      <c r="F455" s="1" t="s">
        <v>53</v>
      </c>
      <c r="G455" s="1" t="s">
        <v>46</v>
      </c>
      <c r="H455" s="1" t="s">
        <v>54</v>
      </c>
      <c r="I455" s="1" t="s">
        <v>971</v>
      </c>
      <c r="J455" s="1" t="s">
        <v>972</v>
      </c>
      <c r="K455" s="28">
        <v>44589.525266203702</v>
      </c>
      <c r="L455" s="28">
        <v>44592.494699074072</v>
      </c>
      <c r="M455" s="1" t="s">
        <v>50</v>
      </c>
      <c r="N455" s="26"/>
      <c r="O455" s="1"/>
      <c r="P455" s="51"/>
    </row>
    <row r="456" spans="1:16" ht="16.5" hidden="1" customHeight="1" x14ac:dyDescent="0.25">
      <c r="A456" s="47">
        <v>105962</v>
      </c>
      <c r="B456" s="1" t="s">
        <v>41</v>
      </c>
      <c r="C456" s="1" t="s">
        <v>51</v>
      </c>
      <c r="D456" s="1" t="s">
        <v>61</v>
      </c>
      <c r="E456" s="1" t="s">
        <v>66</v>
      </c>
      <c r="F456" s="1" t="s">
        <v>45</v>
      </c>
      <c r="G456" s="1" t="s">
        <v>46</v>
      </c>
      <c r="H456" s="1" t="s">
        <v>47</v>
      </c>
      <c r="I456" s="1" t="s">
        <v>973</v>
      </c>
      <c r="J456" s="1" t="s">
        <v>974</v>
      </c>
      <c r="K456" s="28">
        <v>44589.542685185188</v>
      </c>
      <c r="L456" s="28">
        <v>44589.633738425924</v>
      </c>
      <c r="M456" s="1" t="s">
        <v>50</v>
      </c>
      <c r="N456" s="26"/>
      <c r="O456" s="1"/>
      <c r="P456" s="51"/>
    </row>
    <row r="457" spans="1:16" ht="16.5" hidden="1" customHeight="1" x14ac:dyDescent="0.25">
      <c r="A457" s="47">
        <v>105963</v>
      </c>
      <c r="B457" s="1" t="s">
        <v>74</v>
      </c>
      <c r="C457" s="1" t="s">
        <v>51</v>
      </c>
      <c r="D457" s="1" t="s">
        <v>127</v>
      </c>
      <c r="E457" s="1" t="s">
        <v>440</v>
      </c>
      <c r="F457" s="1" t="s">
        <v>67</v>
      </c>
      <c r="G457" s="1" t="s">
        <v>401</v>
      </c>
      <c r="H457" s="1" t="s">
        <v>297</v>
      </c>
      <c r="I457" s="1" t="s">
        <v>975</v>
      </c>
      <c r="J457" s="1" t="s">
        <v>976</v>
      </c>
      <c r="K457" s="28">
        <v>44589.551400462966</v>
      </c>
      <c r="L457" s="28">
        <v>44595.481886574074</v>
      </c>
      <c r="M457" s="1" t="s">
        <v>50</v>
      </c>
      <c r="N457" s="26" t="s">
        <v>443</v>
      </c>
      <c r="O457" s="1"/>
      <c r="P457" s="51"/>
    </row>
    <row r="458" spans="1:16" ht="16.5" hidden="1" customHeight="1" x14ac:dyDescent="0.25">
      <c r="A458" s="47">
        <v>105964</v>
      </c>
      <c r="B458" s="1" t="s">
        <v>41</v>
      </c>
      <c r="C458" s="1" t="s">
        <v>388</v>
      </c>
      <c r="D458" s="1" t="s">
        <v>43</v>
      </c>
      <c r="E458" s="1" t="s">
        <v>44</v>
      </c>
      <c r="F458" s="1" t="s">
        <v>45</v>
      </c>
      <c r="G458" s="1" t="s">
        <v>46</v>
      </c>
      <c r="H458" s="1" t="s">
        <v>54</v>
      </c>
      <c r="I458" s="1" t="s">
        <v>977</v>
      </c>
      <c r="J458" s="1" t="s">
        <v>978</v>
      </c>
      <c r="K458" s="28">
        <v>44589.567025462966</v>
      </c>
      <c r="L458" s="28">
        <v>44589.635694444441</v>
      </c>
      <c r="M458" s="1" t="s">
        <v>50</v>
      </c>
      <c r="N458" s="26"/>
      <c r="O458" s="1"/>
      <c r="P458" s="51"/>
    </row>
    <row r="459" spans="1:16" ht="16.5" hidden="1" customHeight="1" x14ac:dyDescent="0.25">
      <c r="A459" s="47">
        <v>105965</v>
      </c>
      <c r="B459" s="1" t="s">
        <v>57</v>
      </c>
      <c r="C459" s="1" t="s">
        <v>51</v>
      </c>
      <c r="D459" s="1" t="s">
        <v>61</v>
      </c>
      <c r="E459" s="1" t="s">
        <v>44</v>
      </c>
      <c r="F459" s="1" t="s">
        <v>53</v>
      </c>
      <c r="G459" s="1" t="s">
        <v>46</v>
      </c>
      <c r="H459" s="1" t="s">
        <v>54</v>
      </c>
      <c r="I459" s="1" t="s">
        <v>979</v>
      </c>
      <c r="J459" s="1" t="s">
        <v>980</v>
      </c>
      <c r="K459" s="28">
        <v>44589.595277777778</v>
      </c>
      <c r="L459" s="28">
        <v>44592.502708333333</v>
      </c>
      <c r="M459" s="1" t="s">
        <v>50</v>
      </c>
      <c r="N459" s="26"/>
      <c r="O459" s="1"/>
      <c r="P459" s="51"/>
    </row>
    <row r="460" spans="1:16" ht="16.5" hidden="1" customHeight="1" x14ac:dyDescent="0.25">
      <c r="A460" s="47">
        <v>105966</v>
      </c>
      <c r="B460" s="1" t="s">
        <v>60</v>
      </c>
      <c r="C460" s="1" t="s">
        <v>42</v>
      </c>
      <c r="D460" s="1" t="s">
        <v>61</v>
      </c>
      <c r="E460" s="1" t="s">
        <v>44</v>
      </c>
      <c r="F460" s="1" t="s">
        <v>45</v>
      </c>
      <c r="G460" s="1" t="s">
        <v>46</v>
      </c>
      <c r="H460" s="1" t="s">
        <v>54</v>
      </c>
      <c r="I460" s="1" t="s">
        <v>981</v>
      </c>
      <c r="J460" s="1" t="s">
        <v>982</v>
      </c>
      <c r="K460" s="28">
        <v>44589.59951388889</v>
      </c>
      <c r="L460" s="28">
        <v>44593.479583333334</v>
      </c>
      <c r="M460" s="1" t="s">
        <v>50</v>
      </c>
      <c r="N460" s="26"/>
      <c r="O460" s="1"/>
      <c r="P460" s="51"/>
    </row>
    <row r="461" spans="1:16" ht="16.5" hidden="1" customHeight="1" x14ac:dyDescent="0.25">
      <c r="A461" s="47">
        <v>105967</v>
      </c>
      <c r="B461" s="1" t="s">
        <v>60</v>
      </c>
      <c r="C461" s="1" t="s">
        <v>51</v>
      </c>
      <c r="D461" s="1" t="s">
        <v>61</v>
      </c>
      <c r="E461" s="1" t="s">
        <v>44</v>
      </c>
      <c r="F461" s="1" t="s">
        <v>45</v>
      </c>
      <c r="G461" s="1" t="s">
        <v>46</v>
      </c>
      <c r="H461" s="1" t="s">
        <v>54</v>
      </c>
      <c r="I461" s="1" t="s">
        <v>983</v>
      </c>
      <c r="J461" s="1" t="s">
        <v>984</v>
      </c>
      <c r="K461" s="28">
        <v>44589.601898148147</v>
      </c>
      <c r="L461" s="28">
        <v>44589.638391203705</v>
      </c>
      <c r="M461" s="1" t="s">
        <v>50</v>
      </c>
      <c r="N461" s="26"/>
      <c r="O461" s="1"/>
      <c r="P461" s="51"/>
    </row>
    <row r="462" spans="1:16" ht="16.5" hidden="1" customHeight="1" x14ac:dyDescent="0.25">
      <c r="A462" s="47">
        <v>105968</v>
      </c>
      <c r="B462" s="1" t="s">
        <v>74</v>
      </c>
      <c r="C462" s="1" t="s">
        <v>51</v>
      </c>
      <c r="D462" s="1" t="s">
        <v>81</v>
      </c>
      <c r="E462" s="1" t="s">
        <v>241</v>
      </c>
      <c r="F462" s="1" t="s">
        <v>67</v>
      </c>
      <c r="G462" s="1" t="s">
        <v>46</v>
      </c>
      <c r="H462" s="1" t="s">
        <v>54</v>
      </c>
      <c r="I462" s="1" t="s">
        <v>985</v>
      </c>
      <c r="J462" s="1" t="s">
        <v>986</v>
      </c>
      <c r="K462" s="28">
        <v>44589.61</v>
      </c>
      <c r="L462" s="28">
        <v>44592.504305555558</v>
      </c>
      <c r="M462" s="1" t="s">
        <v>50</v>
      </c>
      <c r="N462" s="26"/>
      <c r="O462" s="1"/>
      <c r="P462" s="51"/>
    </row>
    <row r="463" spans="1:16" ht="16.5" hidden="1" customHeight="1" x14ac:dyDescent="0.25">
      <c r="A463" s="47">
        <v>105969</v>
      </c>
      <c r="B463" s="1" t="s">
        <v>41</v>
      </c>
      <c r="C463" s="1" t="s">
        <v>51</v>
      </c>
      <c r="D463" s="1" t="s">
        <v>43</v>
      </c>
      <c r="E463" s="1" t="s">
        <v>44</v>
      </c>
      <c r="F463" s="1" t="s">
        <v>53</v>
      </c>
      <c r="G463" s="1" t="s">
        <v>85</v>
      </c>
      <c r="H463" s="1" t="s">
        <v>54</v>
      </c>
      <c r="I463" s="1" t="s">
        <v>987</v>
      </c>
      <c r="J463" s="1" t="s">
        <v>988</v>
      </c>
      <c r="K463" s="28">
        <v>44589.611261574071</v>
      </c>
      <c r="L463" s="28">
        <v>44589.638773148145</v>
      </c>
      <c r="M463" s="1" t="s">
        <v>50</v>
      </c>
      <c r="N463" s="26"/>
      <c r="O463" s="1"/>
      <c r="P463" s="51"/>
    </row>
    <row r="464" spans="1:16" ht="16.5" hidden="1" customHeight="1" x14ac:dyDescent="0.25">
      <c r="A464" s="47">
        <v>105970</v>
      </c>
      <c r="B464" s="1" t="s">
        <v>57</v>
      </c>
      <c r="C464" s="1" t="s">
        <v>51</v>
      </c>
      <c r="D464" s="1" t="s">
        <v>43</v>
      </c>
      <c r="E464" s="1" t="s">
        <v>44</v>
      </c>
      <c r="F464" s="1" t="s">
        <v>45</v>
      </c>
      <c r="G464" s="1" t="s">
        <v>46</v>
      </c>
      <c r="H464" s="1" t="s">
        <v>54</v>
      </c>
      <c r="I464" s="1" t="s">
        <v>989</v>
      </c>
      <c r="J464" s="1" t="s">
        <v>990</v>
      </c>
      <c r="K464" s="28">
        <v>44589.630173611113</v>
      </c>
      <c r="L464" s="28">
        <v>44593.512708333335</v>
      </c>
      <c r="M464" s="1" t="s">
        <v>50</v>
      </c>
      <c r="N464" s="26"/>
      <c r="O464" s="1"/>
      <c r="P464" s="51"/>
    </row>
    <row r="465" spans="1:16" ht="16.5" hidden="1" customHeight="1" x14ac:dyDescent="0.25">
      <c r="A465" s="47">
        <v>105971</v>
      </c>
      <c r="B465" s="1" t="s">
        <v>65</v>
      </c>
      <c r="C465" s="1" t="s">
        <v>114</v>
      </c>
      <c r="D465" s="1" t="s">
        <v>81</v>
      </c>
      <c r="E465" s="1" t="s">
        <v>257</v>
      </c>
      <c r="F465" s="1" t="s">
        <v>45</v>
      </c>
      <c r="G465" s="1" t="s">
        <v>46</v>
      </c>
      <c r="H465" s="1" t="s">
        <v>54</v>
      </c>
      <c r="I465" s="1" t="s">
        <v>991</v>
      </c>
      <c r="J465" s="1" t="s">
        <v>992</v>
      </c>
      <c r="K465" s="28">
        <v>44589.66988425926</v>
      </c>
      <c r="L465" s="28">
        <v>44595.481400462966</v>
      </c>
      <c r="M465" s="1" t="s">
        <v>50</v>
      </c>
      <c r="N465" s="26"/>
      <c r="O465" s="1"/>
      <c r="P465" s="51"/>
    </row>
    <row r="466" spans="1:16" ht="16.5" hidden="1" customHeight="1" x14ac:dyDescent="0.25">
      <c r="A466" s="47">
        <v>105972</v>
      </c>
      <c r="B466" s="1" t="s">
        <v>65</v>
      </c>
      <c r="C466" s="1" t="s">
        <v>114</v>
      </c>
      <c r="D466" s="1" t="s">
        <v>81</v>
      </c>
      <c r="E466" s="1" t="s">
        <v>257</v>
      </c>
      <c r="F466" s="1" t="s">
        <v>45</v>
      </c>
      <c r="G466" s="1" t="s">
        <v>46</v>
      </c>
      <c r="H466" s="1" t="s">
        <v>54</v>
      </c>
      <c r="I466" s="1" t="s">
        <v>991</v>
      </c>
      <c r="J466" s="1" t="s">
        <v>993</v>
      </c>
      <c r="K466" s="28">
        <v>44589.677395833336</v>
      </c>
      <c r="L466" s="28">
        <v>44592.515960648147</v>
      </c>
      <c r="M466" s="1" t="s">
        <v>50</v>
      </c>
      <c r="N466" s="26"/>
      <c r="O466" s="1"/>
      <c r="P466" s="51"/>
    </row>
    <row r="467" spans="1:16" ht="16.5" hidden="1" customHeight="1" x14ac:dyDescent="0.25">
      <c r="A467" s="47">
        <v>105973</v>
      </c>
      <c r="B467" s="1" t="s">
        <v>60</v>
      </c>
      <c r="C467" s="1" t="s">
        <v>51</v>
      </c>
      <c r="D467" s="1" t="s">
        <v>81</v>
      </c>
      <c r="E467" s="1" t="s">
        <v>62</v>
      </c>
      <c r="F467" s="1" t="s">
        <v>53</v>
      </c>
      <c r="G467" s="1" t="s">
        <v>46</v>
      </c>
      <c r="H467" s="1" t="s">
        <v>47</v>
      </c>
      <c r="I467" s="1" t="s">
        <v>994</v>
      </c>
      <c r="J467" s="1" t="s">
        <v>995</v>
      </c>
      <c r="K467" s="28">
        <v>44589.728032407409</v>
      </c>
      <c r="L467" s="28">
        <v>44592.522349537037</v>
      </c>
      <c r="M467" s="1" t="s">
        <v>50</v>
      </c>
      <c r="N467" s="26"/>
      <c r="O467" s="1"/>
      <c r="P467" s="51"/>
    </row>
    <row r="468" spans="1:16" ht="16.5" hidden="1" customHeight="1" x14ac:dyDescent="0.25">
      <c r="A468" s="47">
        <v>105974</v>
      </c>
      <c r="B468" s="1" t="s">
        <v>358</v>
      </c>
      <c r="C468" s="1" t="s">
        <v>200</v>
      </c>
      <c r="D468" s="1" t="s">
        <v>127</v>
      </c>
      <c r="E468" s="1" t="s">
        <v>542</v>
      </c>
      <c r="F468" s="1" t="s">
        <v>67</v>
      </c>
      <c r="G468" s="1" t="s">
        <v>46</v>
      </c>
      <c r="H468" s="1" t="s">
        <v>297</v>
      </c>
      <c r="I468" s="1" t="s">
        <v>996</v>
      </c>
      <c r="J468" s="1" t="s">
        <v>997</v>
      </c>
      <c r="K468" s="28">
        <v>44590.808530092596</v>
      </c>
      <c r="L468" s="28">
        <v>44592.524085648147</v>
      </c>
      <c r="M468" s="1" t="s">
        <v>50</v>
      </c>
      <c r="N468" s="26"/>
      <c r="O468" s="1"/>
      <c r="P468" s="51"/>
    </row>
    <row r="469" spans="1:16" ht="16.5" hidden="1" customHeight="1" x14ac:dyDescent="0.25">
      <c r="A469" s="47">
        <v>105975</v>
      </c>
      <c r="B469" s="1" t="s">
        <v>358</v>
      </c>
      <c r="C469" s="1" t="s">
        <v>200</v>
      </c>
      <c r="D469" s="1" t="s">
        <v>127</v>
      </c>
      <c r="E469" s="1" t="s">
        <v>542</v>
      </c>
      <c r="F469" s="1" t="s">
        <v>67</v>
      </c>
      <c r="G469" s="1" t="s">
        <v>46</v>
      </c>
      <c r="H469" s="1" t="s">
        <v>297</v>
      </c>
      <c r="I469" s="1" t="s">
        <v>998</v>
      </c>
      <c r="J469" s="1" t="s">
        <v>997</v>
      </c>
      <c r="K469" s="28">
        <v>44590.808668981481</v>
      </c>
      <c r="L469" s="28">
        <v>44592.692291666666</v>
      </c>
      <c r="M469" s="1" t="s">
        <v>50</v>
      </c>
      <c r="N469" s="26"/>
      <c r="O469" s="1"/>
      <c r="P469" s="51"/>
    </row>
    <row r="470" spans="1:16" ht="16.5" hidden="1" customHeight="1" x14ac:dyDescent="0.25">
      <c r="A470" s="47">
        <v>105976</v>
      </c>
      <c r="B470" s="1" t="s">
        <v>57</v>
      </c>
      <c r="C470" s="1" t="s">
        <v>51</v>
      </c>
      <c r="D470" s="1" t="s">
        <v>61</v>
      </c>
      <c r="E470" s="1" t="s">
        <v>440</v>
      </c>
      <c r="F470" s="1" t="s">
        <v>67</v>
      </c>
      <c r="G470" s="1" t="s">
        <v>401</v>
      </c>
      <c r="H470" s="1" t="s">
        <v>54</v>
      </c>
      <c r="I470" s="1" t="s">
        <v>999</v>
      </c>
      <c r="J470" s="1" t="s">
        <v>1000</v>
      </c>
      <c r="K470" s="28">
        <v>44591.958784722221</v>
      </c>
      <c r="L470" s="28">
        <v>44593.508263888885</v>
      </c>
      <c r="M470" s="1" t="s">
        <v>50</v>
      </c>
      <c r="N470" s="26" t="s">
        <v>443</v>
      </c>
      <c r="O470" s="1"/>
      <c r="P470" s="51"/>
    </row>
    <row r="471" spans="1:16" ht="16.5" hidden="1" customHeight="1" x14ac:dyDescent="0.25">
      <c r="A471" s="47">
        <v>105977</v>
      </c>
      <c r="B471" s="1" t="s">
        <v>494</v>
      </c>
      <c r="C471" s="1" t="s">
        <v>51</v>
      </c>
      <c r="D471" s="1" t="s">
        <v>43</v>
      </c>
      <c r="E471" s="1" t="s">
        <v>841</v>
      </c>
      <c r="F471" s="1" t="s">
        <v>67</v>
      </c>
      <c r="G471" s="1" t="s">
        <v>401</v>
      </c>
      <c r="H471" s="1" t="s">
        <v>47</v>
      </c>
      <c r="I471" s="1" t="s">
        <v>1001</v>
      </c>
      <c r="J471" s="1" t="s">
        <v>1002</v>
      </c>
      <c r="K471" s="28">
        <v>44592.349918981483</v>
      </c>
      <c r="L471" s="28">
        <v>44594.40215277778</v>
      </c>
      <c r="M471" s="1" t="s">
        <v>50</v>
      </c>
      <c r="N471" s="26" t="s">
        <v>443</v>
      </c>
      <c r="O471" s="1"/>
      <c r="P471" s="51"/>
    </row>
    <row r="472" spans="1:16" ht="16.5" hidden="1" customHeight="1" x14ac:dyDescent="0.25">
      <c r="A472" s="47">
        <v>105978</v>
      </c>
      <c r="B472" s="1" t="s">
        <v>41</v>
      </c>
      <c r="C472" s="1" t="s">
        <v>51</v>
      </c>
      <c r="D472" s="1" t="s">
        <v>71</v>
      </c>
      <c r="E472" s="1" t="s">
        <v>44</v>
      </c>
      <c r="F472" s="1" t="s">
        <v>53</v>
      </c>
      <c r="G472" s="1" t="s">
        <v>46</v>
      </c>
      <c r="H472" s="1" t="s">
        <v>47</v>
      </c>
      <c r="I472" s="1" t="s">
        <v>1003</v>
      </c>
      <c r="J472" s="1" t="s">
        <v>1004</v>
      </c>
      <c r="K472" s="28">
        <v>44592.389872685184</v>
      </c>
      <c r="L472" s="28">
        <v>44594.711898148147</v>
      </c>
      <c r="M472" s="1" t="s">
        <v>50</v>
      </c>
      <c r="N472" s="26"/>
      <c r="O472" s="1"/>
      <c r="P472" s="51"/>
    </row>
    <row r="473" spans="1:16" ht="16.5" hidden="1" customHeight="1" x14ac:dyDescent="0.25">
      <c r="A473" s="47">
        <v>105979</v>
      </c>
      <c r="B473" s="1" t="s">
        <v>60</v>
      </c>
      <c r="C473" s="1" t="s">
        <v>126</v>
      </c>
      <c r="D473" s="1" t="s">
        <v>61</v>
      </c>
      <c r="E473" s="1" t="s">
        <v>44</v>
      </c>
      <c r="F473" s="1" t="s">
        <v>45</v>
      </c>
      <c r="G473" s="1" t="s">
        <v>46</v>
      </c>
      <c r="H473" s="1" t="s">
        <v>54</v>
      </c>
      <c r="I473" s="1" t="s">
        <v>1005</v>
      </c>
      <c r="J473" s="1" t="s">
        <v>1006</v>
      </c>
      <c r="K473" s="28">
        <v>44592.40896990741</v>
      </c>
      <c r="L473" s="28">
        <v>44593.355821759258</v>
      </c>
      <c r="M473" s="1" t="s">
        <v>50</v>
      </c>
      <c r="N473" s="26"/>
      <c r="O473" s="1"/>
      <c r="P473" s="51"/>
    </row>
    <row r="474" spans="1:16" ht="16.5" hidden="1" customHeight="1" x14ac:dyDescent="0.25">
      <c r="A474" s="47">
        <v>105980</v>
      </c>
      <c r="B474" s="1" t="s">
        <v>60</v>
      </c>
      <c r="C474" s="1" t="s">
        <v>99</v>
      </c>
      <c r="D474" s="1" t="s">
        <v>61</v>
      </c>
      <c r="E474" s="1" t="s">
        <v>44</v>
      </c>
      <c r="F474" s="1" t="s">
        <v>45</v>
      </c>
      <c r="G474" s="1" t="s">
        <v>46</v>
      </c>
      <c r="H474" s="1" t="s">
        <v>54</v>
      </c>
      <c r="I474" s="1" t="s">
        <v>1007</v>
      </c>
      <c r="J474" s="1" t="s">
        <v>1008</v>
      </c>
      <c r="K474" s="28">
        <v>44592.440023148149</v>
      </c>
      <c r="L474" s="28">
        <v>44593.395358796297</v>
      </c>
      <c r="M474" s="1" t="s">
        <v>50</v>
      </c>
      <c r="N474" s="26"/>
      <c r="O474" s="1"/>
      <c r="P474" s="51"/>
    </row>
    <row r="475" spans="1:16" ht="16.5" hidden="1" customHeight="1" x14ac:dyDescent="0.25">
      <c r="A475" s="47">
        <v>105981</v>
      </c>
      <c r="B475" s="1" t="s">
        <v>57</v>
      </c>
      <c r="C475" s="1" t="s">
        <v>90</v>
      </c>
      <c r="D475" s="1" t="s">
        <v>61</v>
      </c>
      <c r="E475" s="1" t="s">
        <v>44</v>
      </c>
      <c r="F475" s="1" t="s">
        <v>45</v>
      </c>
      <c r="G475" s="1" t="s">
        <v>46</v>
      </c>
      <c r="H475" s="1" t="s">
        <v>54</v>
      </c>
      <c r="I475" s="1" t="s">
        <v>1009</v>
      </c>
      <c r="J475" s="1" t="s">
        <v>1010</v>
      </c>
      <c r="K475" s="28">
        <v>44592.465763888889</v>
      </c>
      <c r="L475" s="28">
        <v>44592.527453703704</v>
      </c>
      <c r="M475" s="1" t="s">
        <v>50</v>
      </c>
      <c r="N475" s="26"/>
      <c r="O475" s="1"/>
      <c r="P475" s="51"/>
    </row>
    <row r="476" spans="1:16" ht="16.5" hidden="1" customHeight="1" x14ac:dyDescent="0.25">
      <c r="A476" s="47">
        <v>105982</v>
      </c>
      <c r="B476" s="1" t="s">
        <v>60</v>
      </c>
      <c r="C476" s="1" t="s">
        <v>458</v>
      </c>
      <c r="D476" s="1" t="s">
        <v>81</v>
      </c>
      <c r="E476" s="1" t="s">
        <v>44</v>
      </c>
      <c r="F476" s="1" t="s">
        <v>45</v>
      </c>
      <c r="G476" s="1" t="s">
        <v>46</v>
      </c>
      <c r="H476" s="1" t="s">
        <v>54</v>
      </c>
      <c r="I476" s="1" t="s">
        <v>1011</v>
      </c>
      <c r="J476" s="1" t="s">
        <v>1012</v>
      </c>
      <c r="K476" s="28">
        <v>44592.485543981478</v>
      </c>
      <c r="L476" s="28">
        <v>44594.40320601852</v>
      </c>
      <c r="M476" s="1" t="s">
        <v>50</v>
      </c>
      <c r="N476" s="26"/>
      <c r="O476" s="1"/>
      <c r="P476" s="51"/>
    </row>
    <row r="477" spans="1:16" ht="16.5" hidden="1" customHeight="1" x14ac:dyDescent="0.25">
      <c r="A477" s="47">
        <v>105983</v>
      </c>
      <c r="B477" s="1" t="s">
        <v>41</v>
      </c>
      <c r="C477" s="1" t="s">
        <v>51</v>
      </c>
      <c r="D477" s="1" t="s">
        <v>43</v>
      </c>
      <c r="E477" s="1" t="s">
        <v>44</v>
      </c>
      <c r="F477" s="1" t="s">
        <v>45</v>
      </c>
      <c r="G477" s="1" t="s">
        <v>46</v>
      </c>
      <c r="H477" s="1" t="s">
        <v>54</v>
      </c>
      <c r="I477" s="1" t="s">
        <v>1013</v>
      </c>
      <c r="J477" s="1" t="s">
        <v>1014</v>
      </c>
      <c r="K477" s="28">
        <v>44592.49690972222</v>
      </c>
      <c r="L477" s="28">
        <v>44595.642314814817</v>
      </c>
      <c r="M477" s="1" t="s">
        <v>50</v>
      </c>
      <c r="N477" s="26"/>
      <c r="O477" s="1"/>
      <c r="P477" s="51"/>
    </row>
    <row r="478" spans="1:16" ht="16.5" hidden="1" customHeight="1" x14ac:dyDescent="0.25">
      <c r="A478" s="47">
        <v>105984</v>
      </c>
      <c r="B478" s="1" t="s">
        <v>60</v>
      </c>
      <c r="C478" s="1" t="s">
        <v>150</v>
      </c>
      <c r="D478" s="1" t="s">
        <v>43</v>
      </c>
      <c r="E478" s="1" t="s">
        <v>44</v>
      </c>
      <c r="F478" s="1" t="s">
        <v>45</v>
      </c>
      <c r="G478" s="1" t="s">
        <v>46</v>
      </c>
      <c r="H478" s="1" t="s">
        <v>54</v>
      </c>
      <c r="I478" s="1" t="s">
        <v>1015</v>
      </c>
      <c r="J478" s="1" t="s">
        <v>1016</v>
      </c>
      <c r="K478" s="28">
        <v>44592.50513888889</v>
      </c>
      <c r="L478" s="28">
        <v>44595.644155092596</v>
      </c>
      <c r="M478" s="1" t="s">
        <v>50</v>
      </c>
      <c r="N478" s="26"/>
      <c r="O478" s="1"/>
      <c r="P478" s="51"/>
    </row>
    <row r="479" spans="1:16" ht="16.5" hidden="1" customHeight="1" x14ac:dyDescent="0.25">
      <c r="A479" s="47">
        <v>105985</v>
      </c>
      <c r="B479" s="1" t="s">
        <v>41</v>
      </c>
      <c r="C479" s="1" t="s">
        <v>42</v>
      </c>
      <c r="D479" s="1" t="s">
        <v>43</v>
      </c>
      <c r="E479" s="1" t="s">
        <v>44</v>
      </c>
      <c r="F479" s="1" t="s">
        <v>53</v>
      </c>
      <c r="G479" s="1" t="s">
        <v>46</v>
      </c>
      <c r="H479" s="1" t="s">
        <v>47</v>
      </c>
      <c r="I479" s="1" t="s">
        <v>1017</v>
      </c>
      <c r="J479" s="1" t="s">
        <v>1018</v>
      </c>
      <c r="K479" s="28">
        <v>44592.527754629627</v>
      </c>
      <c r="L479" s="28">
        <v>44593.498865740738</v>
      </c>
      <c r="M479" s="1" t="s">
        <v>50</v>
      </c>
      <c r="N479" s="26"/>
      <c r="O479" s="1"/>
      <c r="P479" s="51"/>
    </row>
    <row r="480" spans="1:16" ht="16.5" hidden="1" customHeight="1" x14ac:dyDescent="0.25">
      <c r="A480" s="47">
        <v>105986</v>
      </c>
      <c r="B480" s="1" t="s">
        <v>41</v>
      </c>
      <c r="C480" s="1" t="s">
        <v>51</v>
      </c>
      <c r="D480" s="1" t="s">
        <v>81</v>
      </c>
      <c r="E480" s="1" t="s">
        <v>44</v>
      </c>
      <c r="F480" s="1" t="s">
        <v>53</v>
      </c>
      <c r="G480" s="1" t="s">
        <v>46</v>
      </c>
      <c r="H480" s="1" t="s">
        <v>54</v>
      </c>
      <c r="I480" s="1" t="s">
        <v>1019</v>
      </c>
      <c r="J480" s="1" t="s">
        <v>1020</v>
      </c>
      <c r="K480" s="28">
        <v>44592.531759259262</v>
      </c>
      <c r="L480" s="28">
        <v>44593.498564814814</v>
      </c>
      <c r="M480" s="1" t="s">
        <v>50</v>
      </c>
      <c r="N480" s="26"/>
      <c r="O480" s="1"/>
      <c r="P480" s="51"/>
    </row>
    <row r="481" spans="1:16" ht="16.5" hidden="1" customHeight="1" x14ac:dyDescent="0.25">
      <c r="A481" s="47">
        <v>105987</v>
      </c>
      <c r="B481" s="1" t="s">
        <v>60</v>
      </c>
      <c r="C481" s="1" t="s">
        <v>42</v>
      </c>
      <c r="D481" s="1" t="s">
        <v>61</v>
      </c>
      <c r="E481" s="1" t="s">
        <v>62</v>
      </c>
      <c r="F481" s="1" t="s">
        <v>45</v>
      </c>
      <c r="G481" s="1" t="s">
        <v>46</v>
      </c>
      <c r="H481" s="1" t="s">
        <v>54</v>
      </c>
      <c r="I481" s="1" t="s">
        <v>1021</v>
      </c>
      <c r="J481" s="1" t="s">
        <v>1022</v>
      </c>
      <c r="K481" s="28">
        <v>44592.580740740741</v>
      </c>
      <c r="L481" s="28">
        <v>44593.498171296298</v>
      </c>
      <c r="M481" s="1" t="s">
        <v>50</v>
      </c>
      <c r="N481" s="26"/>
      <c r="O481" s="1"/>
      <c r="P481" s="51"/>
    </row>
    <row r="482" spans="1:16" ht="16.5" hidden="1" customHeight="1" x14ac:dyDescent="0.25">
      <c r="A482" s="47">
        <v>105988</v>
      </c>
      <c r="B482" s="1" t="s">
        <v>41</v>
      </c>
      <c r="C482" s="1" t="s">
        <v>51</v>
      </c>
      <c r="D482" s="1" t="s">
        <v>71</v>
      </c>
      <c r="E482" s="1" t="s">
        <v>44</v>
      </c>
      <c r="F482" s="1" t="s">
        <v>53</v>
      </c>
      <c r="G482" s="1" t="s">
        <v>46</v>
      </c>
      <c r="H482" s="1" t="s">
        <v>54</v>
      </c>
      <c r="I482" s="1" t="s">
        <v>1023</v>
      </c>
      <c r="J482" s="1" t="s">
        <v>1024</v>
      </c>
      <c r="K482" s="28">
        <v>44592.582974537036</v>
      </c>
      <c r="L482" s="28">
        <v>44594.71130787037</v>
      </c>
      <c r="M482" s="1" t="s">
        <v>50</v>
      </c>
      <c r="N482" s="26"/>
      <c r="O482" s="1"/>
      <c r="P482" s="51"/>
    </row>
    <row r="483" spans="1:16" ht="16.5" hidden="1" customHeight="1" x14ac:dyDescent="0.25">
      <c r="A483" s="47">
        <v>105989</v>
      </c>
      <c r="B483" s="1" t="s">
        <v>74</v>
      </c>
      <c r="C483" s="1" t="s">
        <v>126</v>
      </c>
      <c r="D483" s="1" t="s">
        <v>43</v>
      </c>
      <c r="E483" s="1" t="s">
        <v>241</v>
      </c>
      <c r="F483" s="1" t="s">
        <v>67</v>
      </c>
      <c r="G483" s="1" t="s">
        <v>401</v>
      </c>
      <c r="H483" s="1" t="s">
        <v>47</v>
      </c>
      <c r="I483" s="1" t="s">
        <v>1025</v>
      </c>
      <c r="J483" s="1" t="s">
        <v>1026</v>
      </c>
      <c r="K483" s="28">
        <v>44592.618900462963</v>
      </c>
      <c r="L483" s="28">
        <v>44594.489386574074</v>
      </c>
      <c r="M483" s="1" t="s">
        <v>50</v>
      </c>
      <c r="N483" s="26" t="s">
        <v>443</v>
      </c>
      <c r="O483" s="1"/>
      <c r="P483" s="51"/>
    </row>
    <row r="484" spans="1:16" ht="16.5" hidden="1" customHeight="1" x14ac:dyDescent="0.25">
      <c r="A484" s="47">
        <v>105990</v>
      </c>
      <c r="B484" s="1" t="s">
        <v>41</v>
      </c>
      <c r="C484" s="1" t="s">
        <v>51</v>
      </c>
      <c r="D484" s="1" t="s">
        <v>43</v>
      </c>
      <c r="E484" s="1" t="s">
        <v>44</v>
      </c>
      <c r="F484" s="1" t="s">
        <v>45</v>
      </c>
      <c r="G484" s="1" t="s">
        <v>46</v>
      </c>
      <c r="H484" s="1" t="s">
        <v>47</v>
      </c>
      <c r="I484" s="1" t="s">
        <v>901</v>
      </c>
      <c r="J484" s="1" t="s">
        <v>1027</v>
      </c>
      <c r="K484" s="28">
        <v>44592.620300925926</v>
      </c>
      <c r="L484" s="28">
        <v>44592.733668981484</v>
      </c>
      <c r="M484" s="1" t="s">
        <v>50</v>
      </c>
      <c r="N484" s="26"/>
      <c r="O484" s="1"/>
      <c r="P484" s="51"/>
    </row>
    <row r="485" spans="1:16" ht="16.5" hidden="1" customHeight="1" x14ac:dyDescent="0.25">
      <c r="A485" s="47">
        <v>105991</v>
      </c>
      <c r="B485" s="1" t="s">
        <v>41</v>
      </c>
      <c r="C485" s="1" t="s">
        <v>51</v>
      </c>
      <c r="D485" s="1" t="s">
        <v>61</v>
      </c>
      <c r="E485" s="1" t="s">
        <v>44</v>
      </c>
      <c r="F485" s="1" t="s">
        <v>45</v>
      </c>
      <c r="G485" s="1" t="s">
        <v>46</v>
      </c>
      <c r="H485" s="1" t="s">
        <v>47</v>
      </c>
      <c r="I485" s="1" t="s">
        <v>901</v>
      </c>
      <c r="J485" s="1" t="s">
        <v>1027</v>
      </c>
      <c r="K485" s="28">
        <v>44592.640821759262</v>
      </c>
      <c r="L485" s="28">
        <v>44592.73337962963</v>
      </c>
      <c r="M485" s="1" t="s">
        <v>50</v>
      </c>
      <c r="N485" s="26"/>
      <c r="O485" s="1"/>
      <c r="P485" s="51"/>
    </row>
    <row r="486" spans="1:16" ht="16.5" hidden="1" customHeight="1" x14ac:dyDescent="0.25">
      <c r="A486" s="47">
        <v>105992</v>
      </c>
      <c r="B486" s="1" t="s">
        <v>41</v>
      </c>
      <c r="C486" s="1" t="s">
        <v>51</v>
      </c>
      <c r="D486" s="1" t="s">
        <v>81</v>
      </c>
      <c r="E486" s="1" t="s">
        <v>257</v>
      </c>
      <c r="F486" s="1" t="s">
        <v>53</v>
      </c>
      <c r="G486" s="1" t="s">
        <v>46</v>
      </c>
      <c r="H486" s="1" t="s">
        <v>47</v>
      </c>
      <c r="I486" s="1" t="s">
        <v>1028</v>
      </c>
      <c r="J486" s="1" t="s">
        <v>1027</v>
      </c>
      <c r="K486" s="28">
        <v>44592.646724537037</v>
      </c>
      <c r="L486" s="28">
        <v>44592.732777777775</v>
      </c>
      <c r="M486" s="1" t="s">
        <v>50</v>
      </c>
      <c r="N486" s="26"/>
      <c r="O486" s="1"/>
      <c r="P486" s="51"/>
    </row>
    <row r="487" spans="1:16" ht="16.5" hidden="1" customHeight="1" x14ac:dyDescent="0.25">
      <c r="A487" s="47">
        <v>105993</v>
      </c>
      <c r="B487" s="1" t="s">
        <v>65</v>
      </c>
      <c r="C487" s="1" t="s">
        <v>51</v>
      </c>
      <c r="D487" s="1" t="s">
        <v>61</v>
      </c>
      <c r="E487" s="1" t="s">
        <v>44</v>
      </c>
      <c r="F487" s="1" t="s">
        <v>45</v>
      </c>
      <c r="G487" s="1" t="s">
        <v>46</v>
      </c>
      <c r="H487" s="1" t="s">
        <v>47</v>
      </c>
      <c r="I487" s="1" t="s">
        <v>1029</v>
      </c>
      <c r="J487" s="1" t="s">
        <v>1030</v>
      </c>
      <c r="K487" s="28">
        <v>44592.663437499999</v>
      </c>
      <c r="L487" s="28">
        <v>44592.728993055556</v>
      </c>
      <c r="M487" s="1" t="s">
        <v>50</v>
      </c>
      <c r="N487" s="26"/>
      <c r="O487" s="1"/>
      <c r="P487" s="51"/>
    </row>
    <row r="488" spans="1:16" ht="16.5" hidden="1" customHeight="1" x14ac:dyDescent="0.25">
      <c r="A488" s="47">
        <v>105994</v>
      </c>
      <c r="B488" s="1" t="s">
        <v>41</v>
      </c>
      <c r="C488" s="1" t="s">
        <v>51</v>
      </c>
      <c r="D488" s="1" t="s">
        <v>43</v>
      </c>
      <c r="E488" s="1" t="s">
        <v>44</v>
      </c>
      <c r="F488" s="1" t="s">
        <v>45</v>
      </c>
      <c r="G488" s="1" t="s">
        <v>46</v>
      </c>
      <c r="H488" s="1" t="s">
        <v>47</v>
      </c>
      <c r="I488" s="1" t="s">
        <v>1031</v>
      </c>
      <c r="J488" s="1" t="s">
        <v>1027</v>
      </c>
      <c r="K488" s="28">
        <v>44592.675868055558</v>
      </c>
      <c r="L488" s="28">
        <v>44592.71974537037</v>
      </c>
      <c r="M488" s="1" t="s">
        <v>50</v>
      </c>
      <c r="N488" s="26"/>
      <c r="O488" s="1"/>
      <c r="P488" s="51"/>
    </row>
    <row r="489" spans="1:16" ht="16.5" hidden="1" customHeight="1" x14ac:dyDescent="0.25">
      <c r="A489" s="47">
        <v>105995</v>
      </c>
      <c r="B489" s="1" t="s">
        <v>41</v>
      </c>
      <c r="C489" s="1" t="s">
        <v>51</v>
      </c>
      <c r="D489" s="1" t="s">
        <v>43</v>
      </c>
      <c r="E489" s="1" t="s">
        <v>62</v>
      </c>
      <c r="F489" s="1" t="s">
        <v>45</v>
      </c>
      <c r="G489" s="1" t="s">
        <v>46</v>
      </c>
      <c r="H489" s="1" t="s">
        <v>54</v>
      </c>
      <c r="I489" s="1" t="s">
        <v>1032</v>
      </c>
      <c r="J489" s="1" t="s">
        <v>1033</v>
      </c>
      <c r="K489" s="28">
        <v>44592.701608796298</v>
      </c>
      <c r="L489" s="28">
        <v>44592.709675925929</v>
      </c>
      <c r="M489" s="1" t="s">
        <v>50</v>
      </c>
      <c r="N489" s="26"/>
      <c r="O489" s="1"/>
      <c r="P489" s="51"/>
    </row>
    <row r="490" spans="1:16" ht="16.5" hidden="1" customHeight="1" x14ac:dyDescent="0.25">
      <c r="A490" s="47">
        <v>105996</v>
      </c>
      <c r="B490" s="1" t="s">
        <v>60</v>
      </c>
      <c r="C490" s="1" t="s">
        <v>126</v>
      </c>
      <c r="D490" s="1" t="s">
        <v>43</v>
      </c>
      <c r="E490" s="1" t="s">
        <v>44</v>
      </c>
      <c r="F490" s="1" t="s">
        <v>45</v>
      </c>
      <c r="G490" s="1" t="s">
        <v>46</v>
      </c>
      <c r="H490" s="1" t="s">
        <v>47</v>
      </c>
      <c r="I490" s="1" t="s">
        <v>1034</v>
      </c>
      <c r="J490" s="1" t="s">
        <v>1035</v>
      </c>
      <c r="K490" s="28">
        <v>44592.702662037038</v>
      </c>
      <c r="L490" s="28">
        <v>44595.63354166667</v>
      </c>
      <c r="M490" s="1" t="s">
        <v>50</v>
      </c>
      <c r="N490" s="26"/>
      <c r="O490" s="1"/>
      <c r="P490" s="51"/>
    </row>
    <row r="491" spans="1:16" ht="16.5" hidden="1" customHeight="1" x14ac:dyDescent="0.25">
      <c r="A491" s="47">
        <v>105997</v>
      </c>
      <c r="B491" s="1" t="s">
        <v>57</v>
      </c>
      <c r="C491" s="1" t="s">
        <v>51</v>
      </c>
      <c r="D491" s="1" t="s">
        <v>43</v>
      </c>
      <c r="E491" s="1" t="s">
        <v>44</v>
      </c>
      <c r="F491" s="1" t="s">
        <v>53</v>
      </c>
      <c r="G491" s="1" t="s">
        <v>46</v>
      </c>
      <c r="H491" s="1" t="s">
        <v>54</v>
      </c>
      <c r="I491" s="1" t="s">
        <v>1036</v>
      </c>
      <c r="J491" s="1" t="s">
        <v>1037</v>
      </c>
      <c r="K491" s="28">
        <v>44592.732118055559</v>
      </c>
      <c r="L491" s="28">
        <v>44594.482245370367</v>
      </c>
      <c r="M491" s="1" t="s">
        <v>50</v>
      </c>
      <c r="N491" s="26"/>
      <c r="O491" s="1"/>
      <c r="P491" s="51"/>
    </row>
    <row r="492" spans="1:16" ht="16.5" hidden="1" customHeight="1" x14ac:dyDescent="0.25">
      <c r="A492" s="47">
        <v>105998</v>
      </c>
      <c r="B492" s="1" t="s">
        <v>60</v>
      </c>
      <c r="C492" s="1" t="s">
        <v>51</v>
      </c>
      <c r="D492" s="1" t="s">
        <v>61</v>
      </c>
      <c r="E492" s="1" t="s">
        <v>44</v>
      </c>
      <c r="F492" s="1" t="s">
        <v>45</v>
      </c>
      <c r="G492" s="1" t="s">
        <v>46</v>
      </c>
      <c r="H492" s="1" t="s">
        <v>47</v>
      </c>
      <c r="I492" s="33" t="s">
        <v>1038</v>
      </c>
      <c r="J492" s="33" t="s">
        <v>1039</v>
      </c>
      <c r="K492" s="28">
        <v>44593.414722222224</v>
      </c>
      <c r="L492" s="28">
        <v>44593.492777777778</v>
      </c>
      <c r="M492" s="1" t="s">
        <v>50</v>
      </c>
      <c r="N492" s="26"/>
      <c r="O492" s="1"/>
      <c r="P492" s="51"/>
    </row>
    <row r="493" spans="1:16" ht="16.5" hidden="1" customHeight="1" x14ac:dyDescent="0.25">
      <c r="A493" s="47">
        <v>105999</v>
      </c>
      <c r="B493" s="1" t="s">
        <v>57</v>
      </c>
      <c r="C493" s="1" t="s">
        <v>51</v>
      </c>
      <c r="D493" s="1" t="s">
        <v>61</v>
      </c>
      <c r="E493" s="1" t="s">
        <v>44</v>
      </c>
      <c r="F493" s="1" t="s">
        <v>53</v>
      </c>
      <c r="G493" s="1" t="s">
        <v>46</v>
      </c>
      <c r="H493" s="1" t="s">
        <v>54</v>
      </c>
      <c r="I493" s="33" t="s">
        <v>1040</v>
      </c>
      <c r="J493" s="33" t="s">
        <v>1041</v>
      </c>
      <c r="K493" s="28">
        <v>44593.425613425927</v>
      </c>
      <c r="L493" s="28">
        <v>44593.492326388892</v>
      </c>
      <c r="M493" s="1" t="s">
        <v>50</v>
      </c>
      <c r="N493" s="26"/>
      <c r="O493" s="1"/>
      <c r="P493" s="51"/>
    </row>
    <row r="494" spans="1:16" ht="16.5" hidden="1" customHeight="1" x14ac:dyDescent="0.25">
      <c r="A494" s="47">
        <v>106000</v>
      </c>
      <c r="B494" s="1" t="s">
        <v>60</v>
      </c>
      <c r="C494" s="1" t="s">
        <v>51</v>
      </c>
      <c r="D494" s="1" t="s">
        <v>61</v>
      </c>
      <c r="E494" s="1" t="s">
        <v>44</v>
      </c>
      <c r="F494" s="1" t="s">
        <v>53</v>
      </c>
      <c r="G494" s="1" t="s">
        <v>46</v>
      </c>
      <c r="H494" s="1" t="s">
        <v>47</v>
      </c>
      <c r="I494" s="33" t="s">
        <v>1042</v>
      </c>
      <c r="J494" s="33" t="s">
        <v>1043</v>
      </c>
      <c r="K494" s="28">
        <v>44593.436226851853</v>
      </c>
      <c r="L494" s="28">
        <v>44593.491782407407</v>
      </c>
      <c r="M494" s="1" t="s">
        <v>50</v>
      </c>
      <c r="N494" s="26"/>
      <c r="O494" s="1"/>
      <c r="P494" s="51"/>
    </row>
    <row r="495" spans="1:16" ht="16.5" hidden="1" customHeight="1" x14ac:dyDescent="0.25">
      <c r="A495" s="47">
        <v>106001</v>
      </c>
      <c r="B495" s="1" t="s">
        <v>41</v>
      </c>
      <c r="C495" s="1" t="s">
        <v>126</v>
      </c>
      <c r="D495" s="1" t="s">
        <v>127</v>
      </c>
      <c r="E495" s="1" t="s">
        <v>84</v>
      </c>
      <c r="F495" s="1" t="s">
        <v>45</v>
      </c>
      <c r="G495" s="1" t="s">
        <v>46</v>
      </c>
      <c r="H495" s="1" t="s">
        <v>47</v>
      </c>
      <c r="I495" s="33" t="s">
        <v>1017</v>
      </c>
      <c r="J495" s="33" t="s">
        <v>1044</v>
      </c>
      <c r="K495" s="28">
        <v>44593.441574074073</v>
      </c>
      <c r="L495" s="28">
        <v>44593.490729166668</v>
      </c>
      <c r="M495" s="1" t="s">
        <v>50</v>
      </c>
      <c r="N495" s="26"/>
      <c r="O495" s="1"/>
      <c r="P495" s="51"/>
    </row>
    <row r="496" spans="1:16" ht="16.5" hidden="1" customHeight="1" x14ac:dyDescent="0.25">
      <c r="A496" s="47">
        <v>106002</v>
      </c>
      <c r="B496" s="1" t="s">
        <v>41</v>
      </c>
      <c r="C496" s="1" t="s">
        <v>99</v>
      </c>
      <c r="D496" s="1" t="s">
        <v>61</v>
      </c>
      <c r="E496" s="1" t="s">
        <v>44</v>
      </c>
      <c r="F496" s="1" t="s">
        <v>45</v>
      </c>
      <c r="G496" s="1" t="s">
        <v>46</v>
      </c>
      <c r="H496" s="1" t="s">
        <v>47</v>
      </c>
      <c r="I496" s="33" t="s">
        <v>1045</v>
      </c>
      <c r="J496" s="33" t="s">
        <v>1046</v>
      </c>
      <c r="K496" s="28">
        <v>44593.443553240744</v>
      </c>
      <c r="L496" s="28">
        <v>44594.406875000001</v>
      </c>
      <c r="M496" s="1" t="s">
        <v>50</v>
      </c>
      <c r="N496" s="26"/>
      <c r="O496" s="1"/>
      <c r="P496" s="51"/>
    </row>
    <row r="497" spans="1:16" ht="16.5" hidden="1" customHeight="1" x14ac:dyDescent="0.25">
      <c r="A497" s="47">
        <v>106003</v>
      </c>
      <c r="B497" s="1" t="s">
        <v>57</v>
      </c>
      <c r="C497" s="1" t="s">
        <v>51</v>
      </c>
      <c r="D497" s="1" t="s">
        <v>61</v>
      </c>
      <c r="E497" s="1" t="s">
        <v>44</v>
      </c>
      <c r="F497" s="1" t="s">
        <v>53</v>
      </c>
      <c r="G497" s="1" t="s">
        <v>46</v>
      </c>
      <c r="H497" s="1" t="s">
        <v>54</v>
      </c>
      <c r="I497" s="33" t="s">
        <v>1047</v>
      </c>
      <c r="J497" s="33" t="s">
        <v>1048</v>
      </c>
      <c r="K497" s="28">
        <v>44593.472337962965</v>
      </c>
      <c r="L497" s="28">
        <v>44593.495011574072</v>
      </c>
      <c r="M497" s="1" t="s">
        <v>50</v>
      </c>
      <c r="N497" s="26"/>
      <c r="O497" s="1"/>
      <c r="P497" s="51"/>
    </row>
    <row r="498" spans="1:16" ht="16.5" hidden="1" customHeight="1" x14ac:dyDescent="0.25">
      <c r="A498" s="47">
        <v>106004</v>
      </c>
      <c r="B498" s="1" t="s">
        <v>65</v>
      </c>
      <c r="C498" s="1" t="s">
        <v>51</v>
      </c>
      <c r="D498" s="1" t="s">
        <v>61</v>
      </c>
      <c r="E498" s="1" t="s">
        <v>44</v>
      </c>
      <c r="F498" s="1" t="s">
        <v>45</v>
      </c>
      <c r="G498" s="1" t="s">
        <v>46</v>
      </c>
      <c r="H498" s="1" t="s">
        <v>54</v>
      </c>
      <c r="I498" s="33" t="s">
        <v>1049</v>
      </c>
      <c r="J498" s="33" t="s">
        <v>1050</v>
      </c>
      <c r="K498" s="28">
        <v>44593.516168981485</v>
      </c>
      <c r="L498" s="28">
        <v>44593.53392361111</v>
      </c>
      <c r="M498" s="1" t="s">
        <v>50</v>
      </c>
      <c r="N498" s="26"/>
      <c r="O498" s="1"/>
      <c r="P498" s="51"/>
    </row>
    <row r="499" spans="1:16" ht="16.5" hidden="1" customHeight="1" x14ac:dyDescent="0.25">
      <c r="A499" s="47">
        <v>106005</v>
      </c>
      <c r="B499" s="1" t="s">
        <v>57</v>
      </c>
      <c r="C499" s="1" t="s">
        <v>51</v>
      </c>
      <c r="D499" s="1" t="s">
        <v>43</v>
      </c>
      <c r="E499" s="1" t="s">
        <v>44</v>
      </c>
      <c r="F499" s="1" t="s">
        <v>53</v>
      </c>
      <c r="G499" s="1" t="s">
        <v>46</v>
      </c>
      <c r="H499" s="1" t="s">
        <v>54</v>
      </c>
      <c r="I499" s="33" t="s">
        <v>1051</v>
      </c>
      <c r="J499" s="33" t="s">
        <v>1052</v>
      </c>
      <c r="K499" s="28">
        <v>44593.530416666668</v>
      </c>
      <c r="L499" s="28">
        <v>44594.407372685186</v>
      </c>
      <c r="M499" s="1" t="s">
        <v>50</v>
      </c>
      <c r="N499" s="26"/>
      <c r="O499" s="1"/>
      <c r="P499" s="51"/>
    </row>
    <row r="500" spans="1:16" ht="16.5" hidden="1" customHeight="1" x14ac:dyDescent="0.25">
      <c r="A500" s="47">
        <v>106006</v>
      </c>
      <c r="B500" s="1" t="s">
        <v>60</v>
      </c>
      <c r="C500" s="1" t="s">
        <v>51</v>
      </c>
      <c r="D500" s="1" t="s">
        <v>61</v>
      </c>
      <c r="E500" s="1" t="s">
        <v>44</v>
      </c>
      <c r="F500" s="1" t="s">
        <v>53</v>
      </c>
      <c r="G500" s="1" t="s">
        <v>46</v>
      </c>
      <c r="H500" s="1" t="s">
        <v>47</v>
      </c>
      <c r="I500" s="33" t="s">
        <v>1053</v>
      </c>
      <c r="J500" s="33" t="s">
        <v>1054</v>
      </c>
      <c r="K500" s="28">
        <v>44593.547268518516</v>
      </c>
      <c r="L500" s="28">
        <v>44593.639074074075</v>
      </c>
      <c r="M500" s="1" t="s">
        <v>50</v>
      </c>
      <c r="N500" s="26"/>
      <c r="O500" s="1"/>
      <c r="P500" s="51"/>
    </row>
    <row r="501" spans="1:16" ht="16.5" hidden="1" customHeight="1" x14ac:dyDescent="0.25">
      <c r="A501" s="47">
        <v>106007</v>
      </c>
      <c r="B501" s="1" t="s">
        <v>41</v>
      </c>
      <c r="C501" s="1" t="s">
        <v>51</v>
      </c>
      <c r="D501" s="1" t="s">
        <v>61</v>
      </c>
      <c r="E501" s="1" t="s">
        <v>44</v>
      </c>
      <c r="F501" s="1" t="s">
        <v>45</v>
      </c>
      <c r="G501" s="1" t="s">
        <v>46</v>
      </c>
      <c r="H501" s="1" t="s">
        <v>54</v>
      </c>
      <c r="I501" s="33" t="s">
        <v>1055</v>
      </c>
      <c r="J501" s="33" t="s">
        <v>1056</v>
      </c>
      <c r="K501" s="28">
        <v>44593.55741898148</v>
      </c>
      <c r="L501" s="28">
        <v>44593.639826388891</v>
      </c>
      <c r="M501" s="1" t="s">
        <v>50</v>
      </c>
      <c r="N501" s="26"/>
      <c r="O501" s="1"/>
      <c r="P501" s="51"/>
    </row>
    <row r="502" spans="1:16" ht="16.5" hidden="1" customHeight="1" x14ac:dyDescent="0.25">
      <c r="A502" s="47">
        <v>106008</v>
      </c>
      <c r="B502" s="1" t="s">
        <v>41</v>
      </c>
      <c r="C502" s="1" t="s">
        <v>51</v>
      </c>
      <c r="D502" s="1" t="s">
        <v>71</v>
      </c>
      <c r="E502" s="1" t="s">
        <v>62</v>
      </c>
      <c r="F502" s="1" t="s">
        <v>53</v>
      </c>
      <c r="G502" s="1" t="s">
        <v>46</v>
      </c>
      <c r="H502" s="1" t="s">
        <v>54</v>
      </c>
      <c r="I502" s="33" t="s">
        <v>1057</v>
      </c>
      <c r="J502" s="33" t="s">
        <v>1058</v>
      </c>
      <c r="K502" s="28">
        <v>44593.603148148148</v>
      </c>
      <c r="L502" s="28">
        <v>44594.711041666669</v>
      </c>
      <c r="M502" s="1" t="s">
        <v>50</v>
      </c>
      <c r="N502" s="26"/>
      <c r="O502" s="1"/>
      <c r="P502" s="51"/>
    </row>
    <row r="503" spans="1:16" ht="16.5" hidden="1" customHeight="1" x14ac:dyDescent="0.25">
      <c r="A503" s="47">
        <v>106009</v>
      </c>
      <c r="B503" s="1" t="s">
        <v>60</v>
      </c>
      <c r="C503" s="1" t="s">
        <v>51</v>
      </c>
      <c r="D503" s="1" t="s">
        <v>61</v>
      </c>
      <c r="E503" s="1" t="s">
        <v>44</v>
      </c>
      <c r="F503" s="1" t="s">
        <v>45</v>
      </c>
      <c r="G503" s="1" t="s">
        <v>46</v>
      </c>
      <c r="H503" s="1" t="s">
        <v>47</v>
      </c>
      <c r="I503" s="33" t="s">
        <v>1059</v>
      </c>
      <c r="J503" s="33" t="s">
        <v>1060</v>
      </c>
      <c r="K503" s="28">
        <v>44593.661064814813</v>
      </c>
      <c r="L503" s="28">
        <v>44594.710659722223</v>
      </c>
      <c r="M503" s="1" t="s">
        <v>50</v>
      </c>
      <c r="N503" s="26"/>
      <c r="O503" s="1"/>
      <c r="P503" s="51"/>
    </row>
    <row r="504" spans="1:16" ht="16.5" hidden="1" customHeight="1" x14ac:dyDescent="0.25">
      <c r="A504" s="47">
        <v>106010</v>
      </c>
      <c r="B504" s="1" t="s">
        <v>41</v>
      </c>
      <c r="C504" s="1" t="s">
        <v>51</v>
      </c>
      <c r="D504" s="1" t="s">
        <v>61</v>
      </c>
      <c r="E504" s="1" t="s">
        <v>44</v>
      </c>
      <c r="F504" s="1" t="s">
        <v>45</v>
      </c>
      <c r="G504" s="1" t="s">
        <v>46</v>
      </c>
      <c r="H504" s="1" t="s">
        <v>47</v>
      </c>
      <c r="I504" s="33" t="s">
        <v>1061</v>
      </c>
      <c r="J504" s="33" t="s">
        <v>1062</v>
      </c>
      <c r="K504" s="28">
        <v>44593.661134259259</v>
      </c>
      <c r="L504" s="28">
        <v>44594.70988425926</v>
      </c>
      <c r="M504" s="1" t="s">
        <v>50</v>
      </c>
      <c r="N504" s="26"/>
      <c r="O504" s="1"/>
      <c r="P504" s="51"/>
    </row>
    <row r="505" spans="1:16" ht="16.5" hidden="1" customHeight="1" x14ac:dyDescent="0.25">
      <c r="A505" s="47">
        <v>106011</v>
      </c>
      <c r="B505" s="1" t="s">
        <v>57</v>
      </c>
      <c r="C505" s="1" t="s">
        <v>51</v>
      </c>
      <c r="D505" s="1" t="s">
        <v>61</v>
      </c>
      <c r="E505" s="1" t="s">
        <v>44</v>
      </c>
      <c r="F505" s="1" t="s">
        <v>45</v>
      </c>
      <c r="G505" s="1" t="s">
        <v>46</v>
      </c>
      <c r="H505" s="1" t="s">
        <v>47</v>
      </c>
      <c r="I505" s="33" t="s">
        <v>1063</v>
      </c>
      <c r="J505" s="33" t="s">
        <v>1064</v>
      </c>
      <c r="K505" s="28">
        <v>44593.666192129633</v>
      </c>
      <c r="L505" s="28">
        <v>44594.550902777781</v>
      </c>
      <c r="M505" s="1" t="s">
        <v>50</v>
      </c>
      <c r="N505" s="26"/>
      <c r="O505" s="1"/>
      <c r="P505" s="51"/>
    </row>
    <row r="506" spans="1:16" ht="16.5" hidden="1" customHeight="1" x14ac:dyDescent="0.25">
      <c r="A506" s="47">
        <v>106012</v>
      </c>
      <c r="B506" s="1" t="s">
        <v>41</v>
      </c>
      <c r="C506" s="1" t="s">
        <v>80</v>
      </c>
      <c r="D506" s="1" t="s">
        <v>71</v>
      </c>
      <c r="E506" s="1" t="s">
        <v>44</v>
      </c>
      <c r="F506" s="1" t="s">
        <v>45</v>
      </c>
      <c r="G506" s="1" t="s">
        <v>46</v>
      </c>
      <c r="H506" s="1" t="s">
        <v>47</v>
      </c>
      <c r="I506" s="33" t="s">
        <v>1065</v>
      </c>
      <c r="J506" s="33" t="s">
        <v>1066</v>
      </c>
      <c r="K506" s="28">
        <v>44593.691643518519</v>
      </c>
      <c r="L506" s="28">
        <v>44594.550682870373</v>
      </c>
      <c r="M506" s="1" t="s">
        <v>50</v>
      </c>
      <c r="N506" s="26"/>
      <c r="O506" s="1"/>
      <c r="P506" s="51"/>
    </row>
    <row r="507" spans="1:16" ht="16.5" hidden="1" customHeight="1" x14ac:dyDescent="0.25">
      <c r="A507" s="47">
        <v>106013</v>
      </c>
      <c r="B507" s="1" t="s">
        <v>57</v>
      </c>
      <c r="C507" s="1" t="s">
        <v>51</v>
      </c>
      <c r="D507" s="1" t="s">
        <v>151</v>
      </c>
      <c r="E507" s="1" t="s">
        <v>207</v>
      </c>
      <c r="F507" s="1" t="s">
        <v>67</v>
      </c>
      <c r="G507" s="1" t="s">
        <v>401</v>
      </c>
      <c r="H507" s="1" t="s">
        <v>47</v>
      </c>
      <c r="I507" s="33" t="s">
        <v>1067</v>
      </c>
      <c r="J507" s="33" t="s">
        <v>1068</v>
      </c>
      <c r="K507" s="28">
        <v>44593.697604166664</v>
      </c>
      <c r="L507" s="28">
        <v>44595.479930555557</v>
      </c>
      <c r="M507" s="1" t="s">
        <v>50</v>
      </c>
      <c r="N507" s="26" t="s">
        <v>808</v>
      </c>
      <c r="O507" s="1"/>
      <c r="P507" s="51"/>
    </row>
    <row r="508" spans="1:16" ht="16.5" hidden="1" customHeight="1" x14ac:dyDescent="0.25">
      <c r="A508" s="47">
        <v>106014</v>
      </c>
      <c r="B508" s="1" t="s">
        <v>57</v>
      </c>
      <c r="C508" s="1" t="s">
        <v>51</v>
      </c>
      <c r="D508" s="1" t="s">
        <v>151</v>
      </c>
      <c r="E508" s="1" t="s">
        <v>207</v>
      </c>
      <c r="F508" s="1" t="s">
        <v>67</v>
      </c>
      <c r="G508" s="1" t="s">
        <v>401</v>
      </c>
      <c r="H508" s="1" t="s">
        <v>47</v>
      </c>
      <c r="I508" s="33" t="s">
        <v>1067</v>
      </c>
      <c r="J508" s="33" t="s">
        <v>1069</v>
      </c>
      <c r="K508" s="28">
        <v>44593.697696759256</v>
      </c>
      <c r="L508" s="28">
        <v>44594.545254629629</v>
      </c>
      <c r="M508" s="1" t="s">
        <v>50</v>
      </c>
      <c r="N508" s="26" t="s">
        <v>443</v>
      </c>
      <c r="O508" s="1"/>
      <c r="P508" s="51"/>
    </row>
    <row r="509" spans="1:16" ht="16.5" hidden="1" customHeight="1" x14ac:dyDescent="0.25">
      <c r="A509" s="47">
        <v>106015</v>
      </c>
      <c r="B509" s="1" t="s">
        <v>57</v>
      </c>
      <c r="C509" s="1" t="s">
        <v>51</v>
      </c>
      <c r="D509" s="1" t="s">
        <v>151</v>
      </c>
      <c r="E509" s="1" t="s">
        <v>207</v>
      </c>
      <c r="F509" s="1" t="s">
        <v>67</v>
      </c>
      <c r="G509" s="1" t="s">
        <v>401</v>
      </c>
      <c r="H509" s="1" t="s">
        <v>47</v>
      </c>
      <c r="I509" s="33" t="s">
        <v>1067</v>
      </c>
      <c r="J509" s="33" t="s">
        <v>1069</v>
      </c>
      <c r="K509" s="28">
        <v>44593.699780092589</v>
      </c>
      <c r="L509" s="28">
        <v>44594.548460648148</v>
      </c>
      <c r="M509" s="1" t="s">
        <v>50</v>
      </c>
      <c r="N509" s="26" t="s">
        <v>443</v>
      </c>
      <c r="O509" s="1"/>
      <c r="P509" s="51"/>
    </row>
    <row r="510" spans="1:16" ht="16.5" hidden="1" customHeight="1" x14ac:dyDescent="0.25">
      <c r="A510" s="47">
        <v>106016</v>
      </c>
      <c r="B510" s="1" t="s">
        <v>57</v>
      </c>
      <c r="C510" s="1" t="s">
        <v>51</v>
      </c>
      <c r="D510" s="1" t="s">
        <v>151</v>
      </c>
      <c r="E510" s="1" t="s">
        <v>207</v>
      </c>
      <c r="F510" s="1" t="s">
        <v>67</v>
      </c>
      <c r="G510" s="1" t="s">
        <v>401</v>
      </c>
      <c r="H510" s="1" t="s">
        <v>47</v>
      </c>
      <c r="I510" s="33" t="s">
        <v>1067</v>
      </c>
      <c r="J510" s="33" t="s">
        <v>1069</v>
      </c>
      <c r="K510" s="28">
        <v>44593.699953703705</v>
      </c>
      <c r="L510" s="28">
        <v>44594.54896990741</v>
      </c>
      <c r="M510" s="1" t="s">
        <v>50</v>
      </c>
      <c r="N510" s="26" t="s">
        <v>443</v>
      </c>
      <c r="O510" s="1"/>
      <c r="P510" s="51"/>
    </row>
    <row r="511" spans="1:16" ht="16.5" hidden="1" customHeight="1" x14ac:dyDescent="0.25">
      <c r="A511" s="47">
        <v>106017</v>
      </c>
      <c r="B511" s="1" t="s">
        <v>57</v>
      </c>
      <c r="C511" s="1" t="s">
        <v>51</v>
      </c>
      <c r="D511" s="1" t="s">
        <v>52</v>
      </c>
      <c r="E511" s="1" t="s">
        <v>44</v>
      </c>
      <c r="F511" s="1" t="s">
        <v>67</v>
      </c>
      <c r="G511" s="1" t="s">
        <v>401</v>
      </c>
      <c r="H511" s="1" t="s">
        <v>47</v>
      </c>
      <c r="I511" s="33" t="s">
        <v>1067</v>
      </c>
      <c r="J511" s="33" t="s">
        <v>1069</v>
      </c>
      <c r="K511" s="28">
        <v>44593.700173611112</v>
      </c>
      <c r="L511" s="28">
        <v>44594.549212962964</v>
      </c>
      <c r="M511" s="1" t="s">
        <v>50</v>
      </c>
      <c r="N511" s="26" t="s">
        <v>443</v>
      </c>
      <c r="O511" s="1"/>
      <c r="P511" s="51"/>
    </row>
    <row r="512" spans="1:16" ht="16.5" hidden="1" customHeight="1" x14ac:dyDescent="0.25">
      <c r="A512" s="47">
        <v>106018</v>
      </c>
      <c r="B512" s="1" t="s">
        <v>57</v>
      </c>
      <c r="C512" s="1" t="s">
        <v>51</v>
      </c>
      <c r="D512" s="1" t="s">
        <v>52</v>
      </c>
      <c r="E512" s="1" t="s">
        <v>44</v>
      </c>
      <c r="F512" s="1" t="s">
        <v>67</v>
      </c>
      <c r="G512" s="1" t="s">
        <v>401</v>
      </c>
      <c r="H512" s="1" t="s">
        <v>47</v>
      </c>
      <c r="I512" s="33" t="s">
        <v>1067</v>
      </c>
      <c r="J512" s="33" t="s">
        <v>1070</v>
      </c>
      <c r="K512" s="28">
        <v>44593.701574074075</v>
      </c>
      <c r="L512" s="28">
        <v>44594.549675925926</v>
      </c>
      <c r="M512" s="1" t="s">
        <v>50</v>
      </c>
      <c r="N512" s="26" t="s">
        <v>443</v>
      </c>
      <c r="O512" s="1"/>
      <c r="P512" s="51"/>
    </row>
    <row r="513" spans="1:16" ht="16.5" hidden="1" customHeight="1" x14ac:dyDescent="0.25">
      <c r="A513" s="47">
        <v>106019</v>
      </c>
      <c r="B513" s="1" t="s">
        <v>57</v>
      </c>
      <c r="C513" s="1" t="s">
        <v>51</v>
      </c>
      <c r="D513" s="1" t="s">
        <v>52</v>
      </c>
      <c r="E513" s="1" t="s">
        <v>44</v>
      </c>
      <c r="F513" s="1" t="s">
        <v>67</v>
      </c>
      <c r="G513" s="1" t="s">
        <v>401</v>
      </c>
      <c r="H513" s="1" t="s">
        <v>47</v>
      </c>
      <c r="I513" s="33" t="s">
        <v>1071</v>
      </c>
      <c r="J513" s="33" t="s">
        <v>1069</v>
      </c>
      <c r="K513" s="28">
        <v>44593.706261574072</v>
      </c>
      <c r="L513" s="28">
        <v>44594.550219907411</v>
      </c>
      <c r="M513" s="1" t="s">
        <v>50</v>
      </c>
      <c r="N513" s="26" t="s">
        <v>808</v>
      </c>
      <c r="O513" s="1"/>
      <c r="P513" s="51"/>
    </row>
    <row r="514" spans="1:16" ht="16.5" hidden="1" customHeight="1" x14ac:dyDescent="0.25">
      <c r="A514" s="47">
        <v>106020</v>
      </c>
      <c r="B514" s="1" t="s">
        <v>41</v>
      </c>
      <c r="C514" s="1" t="s">
        <v>114</v>
      </c>
      <c r="D514" s="1" t="s">
        <v>127</v>
      </c>
      <c r="E514" s="1" t="s">
        <v>84</v>
      </c>
      <c r="F514" s="1" t="s">
        <v>45</v>
      </c>
      <c r="G514" s="1" t="s">
        <v>46</v>
      </c>
      <c r="H514" s="1" t="s">
        <v>54</v>
      </c>
      <c r="I514" s="33" t="s">
        <v>1072</v>
      </c>
      <c r="J514" s="33" t="s">
        <v>1073</v>
      </c>
      <c r="K514" s="28">
        <v>44593.708796296298</v>
      </c>
      <c r="L514" s="28">
        <v>44594.543796296297</v>
      </c>
      <c r="M514" s="1" t="s">
        <v>50</v>
      </c>
      <c r="N514" s="26"/>
      <c r="O514" s="1"/>
      <c r="P514" s="51"/>
    </row>
    <row r="515" spans="1:16" ht="16.5" hidden="1" customHeight="1" x14ac:dyDescent="0.25">
      <c r="A515" s="47">
        <v>106021</v>
      </c>
      <c r="B515" s="1" t="s">
        <v>41</v>
      </c>
      <c r="C515" s="1" t="s">
        <v>51</v>
      </c>
      <c r="D515" s="1" t="s">
        <v>61</v>
      </c>
      <c r="E515" s="1" t="s">
        <v>44</v>
      </c>
      <c r="F515" s="1" t="s">
        <v>45</v>
      </c>
      <c r="G515" s="1" t="s">
        <v>46</v>
      </c>
      <c r="H515" s="1" t="s">
        <v>47</v>
      </c>
      <c r="I515" s="33" t="s">
        <v>1074</v>
      </c>
      <c r="J515" s="33" t="s">
        <v>1075</v>
      </c>
      <c r="K515" s="28">
        <v>44593.713680555556</v>
      </c>
      <c r="L515" s="28">
        <v>44594.490115740744</v>
      </c>
      <c r="M515" s="1" t="s">
        <v>50</v>
      </c>
      <c r="N515" s="26"/>
      <c r="O515" s="1"/>
      <c r="P515" s="51"/>
    </row>
    <row r="516" spans="1:16" ht="16.5" hidden="1" customHeight="1" x14ac:dyDescent="0.25">
      <c r="A516" s="47">
        <v>106022</v>
      </c>
      <c r="B516" s="1" t="s">
        <v>639</v>
      </c>
      <c r="C516" s="1" t="s">
        <v>123</v>
      </c>
      <c r="D516" s="1" t="s">
        <v>61</v>
      </c>
      <c r="E516" s="1" t="s">
        <v>186</v>
      </c>
      <c r="F516" s="1" t="s">
        <v>67</v>
      </c>
      <c r="G516" s="1" t="s">
        <v>46</v>
      </c>
      <c r="H516" s="1" t="s">
        <v>54</v>
      </c>
      <c r="I516" s="33" t="s">
        <v>1076</v>
      </c>
      <c r="J516" s="33" t="s">
        <v>1077</v>
      </c>
      <c r="K516" s="28">
        <v>44594.207881944443</v>
      </c>
      <c r="L516" s="28">
        <v>44603.420972222222</v>
      </c>
      <c r="M516" s="1" t="s">
        <v>50</v>
      </c>
      <c r="N516" s="26"/>
      <c r="O516" s="1"/>
      <c r="P516" s="51"/>
    </row>
    <row r="517" spans="1:16" ht="16.5" hidden="1" customHeight="1" x14ac:dyDescent="0.25">
      <c r="A517" s="47">
        <v>106023</v>
      </c>
      <c r="B517" s="1" t="s">
        <v>60</v>
      </c>
      <c r="C517" s="1" t="s">
        <v>114</v>
      </c>
      <c r="D517" s="1" t="s">
        <v>127</v>
      </c>
      <c r="E517" s="1" t="s">
        <v>102</v>
      </c>
      <c r="F517" s="1" t="s">
        <v>67</v>
      </c>
      <c r="G517" s="1" t="s">
        <v>46</v>
      </c>
      <c r="H517" s="1" t="s">
        <v>47</v>
      </c>
      <c r="I517" s="33" t="s">
        <v>1078</v>
      </c>
      <c r="J517" s="33" t="s">
        <v>1079</v>
      </c>
      <c r="K517" s="28">
        <v>44594.446782407409</v>
      </c>
      <c r="L517" s="28">
        <v>44594.709629629629</v>
      </c>
      <c r="M517" s="1" t="s">
        <v>50</v>
      </c>
      <c r="N517" s="26"/>
      <c r="O517" s="1"/>
      <c r="P517" s="51"/>
    </row>
    <row r="518" spans="1:16" ht="16.5" hidden="1" customHeight="1" x14ac:dyDescent="0.25">
      <c r="A518" s="47">
        <v>106024</v>
      </c>
      <c r="B518" s="1" t="s">
        <v>60</v>
      </c>
      <c r="C518" s="1" t="s">
        <v>51</v>
      </c>
      <c r="D518" s="1" t="s">
        <v>81</v>
      </c>
      <c r="E518" s="1" t="s">
        <v>44</v>
      </c>
      <c r="F518" s="1" t="s">
        <v>45</v>
      </c>
      <c r="G518" s="1" t="s">
        <v>46</v>
      </c>
      <c r="H518" s="1" t="s">
        <v>47</v>
      </c>
      <c r="I518" s="33" t="s">
        <v>1080</v>
      </c>
      <c r="J518" s="33" t="s">
        <v>1081</v>
      </c>
      <c r="K518" s="28">
        <v>44594.44940972222</v>
      </c>
      <c r="L518" s="28">
        <v>44594.489687499998</v>
      </c>
      <c r="M518" s="1" t="s">
        <v>50</v>
      </c>
      <c r="N518" s="26"/>
      <c r="O518" s="1"/>
      <c r="P518" s="51"/>
    </row>
    <row r="519" spans="1:16" ht="16.5" hidden="1" customHeight="1" x14ac:dyDescent="0.25">
      <c r="A519" s="47">
        <v>106025</v>
      </c>
      <c r="B519" s="1" t="s">
        <v>41</v>
      </c>
      <c r="C519" s="1" t="s">
        <v>51</v>
      </c>
      <c r="D519" s="1" t="s">
        <v>71</v>
      </c>
      <c r="E519" s="1" t="s">
        <v>44</v>
      </c>
      <c r="F519" s="1" t="s">
        <v>45</v>
      </c>
      <c r="G519" s="1" t="s">
        <v>46</v>
      </c>
      <c r="H519" s="1" t="s">
        <v>54</v>
      </c>
      <c r="I519" s="33" t="s">
        <v>1057</v>
      </c>
      <c r="J519" s="33" t="s">
        <v>1082</v>
      </c>
      <c r="K519" s="28">
        <v>44594.470914351848</v>
      </c>
      <c r="L519" s="28">
        <v>44600.39984953704</v>
      </c>
      <c r="M519" s="1" t="s">
        <v>50</v>
      </c>
      <c r="N519" s="26"/>
      <c r="O519" s="1"/>
      <c r="P519" s="51"/>
    </row>
    <row r="520" spans="1:16" ht="16.5" hidden="1" customHeight="1" x14ac:dyDescent="0.25">
      <c r="A520" s="47">
        <v>106026</v>
      </c>
      <c r="B520" s="1" t="s">
        <v>60</v>
      </c>
      <c r="C520" s="1" t="s">
        <v>51</v>
      </c>
      <c r="D520" s="1" t="s">
        <v>61</v>
      </c>
      <c r="E520" s="1" t="s">
        <v>44</v>
      </c>
      <c r="F520" s="1" t="s">
        <v>53</v>
      </c>
      <c r="G520" s="1" t="s">
        <v>46</v>
      </c>
      <c r="H520" s="1" t="s">
        <v>47</v>
      </c>
      <c r="I520" s="33" t="s">
        <v>1083</v>
      </c>
      <c r="J520" s="33" t="s">
        <v>1084</v>
      </c>
      <c r="K520" s="28">
        <v>44594.488819444443</v>
      </c>
      <c r="L520" s="28">
        <v>44594.534178240741</v>
      </c>
      <c r="M520" s="1" t="s">
        <v>50</v>
      </c>
      <c r="N520" s="26"/>
      <c r="O520" s="1"/>
      <c r="P520" s="51"/>
    </row>
    <row r="521" spans="1:16" ht="16.5" hidden="1" customHeight="1" x14ac:dyDescent="0.25">
      <c r="A521" s="47">
        <v>106027</v>
      </c>
      <c r="B521" s="1" t="s">
        <v>60</v>
      </c>
      <c r="C521" s="1" t="s">
        <v>51</v>
      </c>
      <c r="D521" s="1" t="s">
        <v>81</v>
      </c>
      <c r="E521" s="1" t="s">
        <v>44</v>
      </c>
      <c r="F521" s="1" t="s">
        <v>45</v>
      </c>
      <c r="G521" s="1" t="s">
        <v>46</v>
      </c>
      <c r="H521" s="1" t="s">
        <v>54</v>
      </c>
      <c r="I521" s="33" t="s">
        <v>1085</v>
      </c>
      <c r="J521" s="33" t="s">
        <v>1086</v>
      </c>
      <c r="K521" s="28">
        <v>44594.502615740741</v>
      </c>
      <c r="L521" s="28">
        <v>44594.524930555555</v>
      </c>
      <c r="M521" s="1" t="s">
        <v>50</v>
      </c>
      <c r="N521" s="26"/>
      <c r="O521" s="1"/>
      <c r="P521" s="51"/>
    </row>
    <row r="522" spans="1:16" ht="16.5" hidden="1" customHeight="1" x14ac:dyDescent="0.25">
      <c r="A522" s="47">
        <v>106028</v>
      </c>
      <c r="B522" s="1" t="s">
        <v>41</v>
      </c>
      <c r="C522" s="1" t="s">
        <v>51</v>
      </c>
      <c r="D522" s="1" t="s">
        <v>43</v>
      </c>
      <c r="E522" s="1" t="s">
        <v>44</v>
      </c>
      <c r="F522" s="1" t="s">
        <v>45</v>
      </c>
      <c r="G522" s="1" t="s">
        <v>46</v>
      </c>
      <c r="H522" s="1" t="s">
        <v>54</v>
      </c>
      <c r="I522" s="33" t="s">
        <v>1087</v>
      </c>
      <c r="J522" s="33" t="s">
        <v>1088</v>
      </c>
      <c r="K522" s="28">
        <v>44594.527395833335</v>
      </c>
      <c r="L522" s="28">
        <v>44594.543506944443</v>
      </c>
      <c r="M522" s="1" t="s">
        <v>50</v>
      </c>
      <c r="N522" s="26"/>
      <c r="O522" s="1"/>
      <c r="P522" s="51"/>
    </row>
    <row r="523" spans="1:16" ht="16.5" hidden="1" customHeight="1" x14ac:dyDescent="0.25">
      <c r="A523" s="47">
        <v>106029</v>
      </c>
      <c r="B523" s="1" t="s">
        <v>41</v>
      </c>
      <c r="C523" s="1" t="s">
        <v>51</v>
      </c>
      <c r="D523" s="1" t="s">
        <v>61</v>
      </c>
      <c r="E523" s="1" t="s">
        <v>62</v>
      </c>
      <c r="F523" s="1" t="s">
        <v>53</v>
      </c>
      <c r="G523" s="1" t="s">
        <v>46</v>
      </c>
      <c r="H523" s="1" t="s">
        <v>54</v>
      </c>
      <c r="I523" s="33" t="s">
        <v>1089</v>
      </c>
      <c r="J523" s="33" t="s">
        <v>1090</v>
      </c>
      <c r="K523" s="28">
        <v>44594.533576388887</v>
      </c>
      <c r="L523" s="28">
        <v>44594.542812500003</v>
      </c>
      <c r="M523" s="1" t="s">
        <v>50</v>
      </c>
      <c r="N523" s="26"/>
      <c r="O523" s="1"/>
      <c r="P523" s="51"/>
    </row>
    <row r="524" spans="1:16" ht="16.5" hidden="1" customHeight="1" x14ac:dyDescent="0.25">
      <c r="A524" s="47">
        <v>106030</v>
      </c>
      <c r="B524" s="1" t="s">
        <v>41</v>
      </c>
      <c r="C524" s="1" t="s">
        <v>51</v>
      </c>
      <c r="D524" s="1" t="s">
        <v>81</v>
      </c>
      <c r="E524" s="1" t="s">
        <v>44</v>
      </c>
      <c r="F524" s="1" t="s">
        <v>53</v>
      </c>
      <c r="G524" s="1" t="s">
        <v>85</v>
      </c>
      <c r="H524" s="1" t="s">
        <v>54</v>
      </c>
      <c r="I524" s="33" t="s">
        <v>1091</v>
      </c>
      <c r="J524" s="33" t="s">
        <v>1092</v>
      </c>
      <c r="K524" s="28">
        <v>44594.548368055555</v>
      </c>
      <c r="L524" s="28">
        <v>44595.479432870372</v>
      </c>
      <c r="M524" s="1" t="s">
        <v>50</v>
      </c>
      <c r="N524" s="26"/>
      <c r="O524" s="1"/>
      <c r="P524" s="51"/>
    </row>
    <row r="525" spans="1:16" ht="16.5" hidden="1" customHeight="1" x14ac:dyDescent="0.25">
      <c r="A525" s="47">
        <v>106031</v>
      </c>
      <c r="B525" s="1" t="s">
        <v>41</v>
      </c>
      <c r="C525" s="1" t="s">
        <v>51</v>
      </c>
      <c r="D525" s="1" t="s">
        <v>43</v>
      </c>
      <c r="E525" s="1" t="s">
        <v>44</v>
      </c>
      <c r="F525" s="1" t="s">
        <v>45</v>
      </c>
      <c r="G525" s="1" t="s">
        <v>46</v>
      </c>
      <c r="H525" s="1" t="s">
        <v>54</v>
      </c>
      <c r="I525" s="33" t="s">
        <v>1093</v>
      </c>
      <c r="J525" s="33" t="s">
        <v>1094</v>
      </c>
      <c r="K525" s="28">
        <v>44594.581365740742</v>
      </c>
      <c r="L525" s="28">
        <v>44595.665393518517</v>
      </c>
      <c r="M525" s="1" t="s">
        <v>50</v>
      </c>
      <c r="N525" s="26"/>
      <c r="O525" s="1"/>
      <c r="P525" s="51"/>
    </row>
    <row r="526" spans="1:16" ht="16.5" hidden="1" customHeight="1" x14ac:dyDescent="0.25">
      <c r="A526" s="47">
        <v>106032</v>
      </c>
      <c r="B526" s="1" t="s">
        <v>57</v>
      </c>
      <c r="C526" s="1" t="s">
        <v>51</v>
      </c>
      <c r="D526" s="1" t="s">
        <v>71</v>
      </c>
      <c r="E526" s="1" t="s">
        <v>84</v>
      </c>
      <c r="F526" s="1" t="s">
        <v>53</v>
      </c>
      <c r="G526" s="1" t="s">
        <v>46</v>
      </c>
      <c r="H526" s="1" t="s">
        <v>47</v>
      </c>
      <c r="I526" s="33" t="s">
        <v>1095</v>
      </c>
      <c r="J526" s="33" t="s">
        <v>1096</v>
      </c>
      <c r="K526" s="28">
        <v>44594.653611111113</v>
      </c>
      <c r="L526" s="28">
        <v>44594.708460648151</v>
      </c>
      <c r="M526" s="1" t="s">
        <v>50</v>
      </c>
      <c r="N526" s="26"/>
      <c r="O526" s="1"/>
      <c r="P526" s="51"/>
    </row>
    <row r="527" spans="1:16" ht="16.5" hidden="1" customHeight="1" x14ac:dyDescent="0.25">
      <c r="A527" s="47">
        <v>106033</v>
      </c>
      <c r="B527" s="1" t="s">
        <v>60</v>
      </c>
      <c r="C527" s="1" t="s">
        <v>51</v>
      </c>
      <c r="D527" s="1" t="s">
        <v>81</v>
      </c>
      <c r="E527" s="1" t="s">
        <v>44</v>
      </c>
      <c r="F527" s="1" t="s">
        <v>45</v>
      </c>
      <c r="G527" s="1" t="s">
        <v>46</v>
      </c>
      <c r="H527" s="1" t="s">
        <v>47</v>
      </c>
      <c r="I527" s="33" t="s">
        <v>1097</v>
      </c>
      <c r="J527" s="33" t="s">
        <v>1098</v>
      </c>
      <c r="K527" s="28">
        <v>44594.658472222225</v>
      </c>
      <c r="L527" s="28">
        <v>44594.70815972222</v>
      </c>
      <c r="M527" s="1" t="s">
        <v>50</v>
      </c>
      <c r="N527" s="26"/>
      <c r="O527" s="1"/>
      <c r="P527" s="51"/>
    </row>
    <row r="528" spans="1:16" ht="16.5" hidden="1" customHeight="1" x14ac:dyDescent="0.25">
      <c r="A528" s="47">
        <v>106034</v>
      </c>
      <c r="B528" s="1" t="s">
        <v>41</v>
      </c>
      <c r="C528" s="1" t="s">
        <v>651</v>
      </c>
      <c r="D528" s="1" t="s">
        <v>61</v>
      </c>
      <c r="E528" s="1" t="s">
        <v>44</v>
      </c>
      <c r="F528" s="1" t="s">
        <v>45</v>
      </c>
      <c r="G528" s="1" t="s">
        <v>46</v>
      </c>
      <c r="H528" s="1" t="s">
        <v>47</v>
      </c>
      <c r="I528" s="33" t="s">
        <v>1099</v>
      </c>
      <c r="J528" s="33" t="s">
        <v>1100</v>
      </c>
      <c r="K528" s="28">
        <v>44594.682164351849</v>
      </c>
      <c r="L528" s="28">
        <v>44594.705729166664</v>
      </c>
      <c r="M528" s="1" t="s">
        <v>50</v>
      </c>
      <c r="N528" s="26"/>
      <c r="O528" s="1"/>
      <c r="P528" s="51"/>
    </row>
    <row r="529" spans="1:16" ht="16.5" hidden="1" customHeight="1" x14ac:dyDescent="0.25">
      <c r="A529" s="47">
        <v>106035</v>
      </c>
      <c r="B529" s="1" t="s">
        <v>57</v>
      </c>
      <c r="C529" s="1" t="s">
        <v>51</v>
      </c>
      <c r="D529" s="1" t="s">
        <v>81</v>
      </c>
      <c r="E529" s="1" t="s">
        <v>44</v>
      </c>
      <c r="F529" s="1" t="s">
        <v>53</v>
      </c>
      <c r="G529" s="1" t="s">
        <v>46</v>
      </c>
      <c r="H529" s="1" t="s">
        <v>54</v>
      </c>
      <c r="I529" s="33" t="s">
        <v>1101</v>
      </c>
      <c r="J529" s="33" t="s">
        <v>1102</v>
      </c>
      <c r="K529" s="28">
        <v>44594.694618055553</v>
      </c>
      <c r="L529" s="28">
        <v>44594.704942129632</v>
      </c>
      <c r="M529" s="1" t="s">
        <v>50</v>
      </c>
      <c r="N529" s="26"/>
      <c r="O529" s="1"/>
      <c r="P529" s="51"/>
    </row>
    <row r="530" spans="1:16" ht="16.5" hidden="1" customHeight="1" x14ac:dyDescent="0.25">
      <c r="A530" s="47">
        <v>106036</v>
      </c>
      <c r="B530" s="1" t="s">
        <v>41</v>
      </c>
      <c r="C530" s="1" t="s">
        <v>51</v>
      </c>
      <c r="D530" s="1" t="s">
        <v>43</v>
      </c>
      <c r="E530" s="1" t="s">
        <v>44</v>
      </c>
      <c r="F530" s="1" t="s">
        <v>45</v>
      </c>
      <c r="G530" s="1" t="s">
        <v>46</v>
      </c>
      <c r="H530" s="1" t="s">
        <v>47</v>
      </c>
      <c r="I530" s="33" t="s">
        <v>1103</v>
      </c>
      <c r="J530" s="33" t="s">
        <v>1104</v>
      </c>
      <c r="K530" s="28">
        <v>44594.698923611111</v>
      </c>
      <c r="L530" s="28">
        <v>44595.662407407406</v>
      </c>
      <c r="M530" s="1" t="s">
        <v>50</v>
      </c>
      <c r="N530" s="26"/>
      <c r="O530" s="1"/>
      <c r="P530" s="51"/>
    </row>
    <row r="531" spans="1:16" ht="16.5" hidden="1" customHeight="1" x14ac:dyDescent="0.25">
      <c r="A531" s="47">
        <v>106037</v>
      </c>
      <c r="B531" s="1" t="s">
        <v>41</v>
      </c>
      <c r="C531" s="1" t="s">
        <v>114</v>
      </c>
      <c r="D531" s="1" t="s">
        <v>71</v>
      </c>
      <c r="E531" s="1" t="s">
        <v>62</v>
      </c>
      <c r="F531" s="1" t="s">
        <v>45</v>
      </c>
      <c r="G531" s="1" t="s">
        <v>46</v>
      </c>
      <c r="H531" s="1" t="s">
        <v>47</v>
      </c>
      <c r="I531" s="33" t="s">
        <v>1105</v>
      </c>
      <c r="J531" s="33" t="s">
        <v>1106</v>
      </c>
      <c r="K531" s="28">
        <v>44594.70480324074</v>
      </c>
      <c r="L531" s="28">
        <v>44595.47792824074</v>
      </c>
      <c r="M531" s="1" t="s">
        <v>50</v>
      </c>
      <c r="N531" s="26"/>
      <c r="O531" s="1"/>
      <c r="P531" s="51"/>
    </row>
    <row r="532" spans="1:16" ht="16.5" hidden="1" customHeight="1" x14ac:dyDescent="0.25">
      <c r="A532" s="47">
        <v>106038</v>
      </c>
      <c r="B532" s="1" t="s">
        <v>60</v>
      </c>
      <c r="C532" s="1" t="s">
        <v>150</v>
      </c>
      <c r="D532" s="1" t="s">
        <v>61</v>
      </c>
      <c r="E532" s="1" t="s">
        <v>241</v>
      </c>
      <c r="F532" s="1" t="s">
        <v>67</v>
      </c>
      <c r="G532" s="1" t="s">
        <v>46</v>
      </c>
      <c r="H532" s="1" t="s">
        <v>297</v>
      </c>
      <c r="I532" s="33" t="s">
        <v>1107</v>
      </c>
      <c r="J532" s="33" t="s">
        <v>1108</v>
      </c>
      <c r="K532" s="28">
        <v>44594.828726851854</v>
      </c>
      <c r="L532" s="28">
        <v>44596.584270833337</v>
      </c>
      <c r="M532" s="1" t="s">
        <v>50</v>
      </c>
      <c r="N532" s="26"/>
      <c r="O532" s="1"/>
      <c r="P532" s="51"/>
    </row>
    <row r="533" spans="1:16" ht="16.5" hidden="1" customHeight="1" x14ac:dyDescent="0.25">
      <c r="A533" s="47">
        <v>106039</v>
      </c>
      <c r="B533" s="1" t="s">
        <v>252</v>
      </c>
      <c r="C533" s="1" t="s">
        <v>42</v>
      </c>
      <c r="D533" s="1" t="s">
        <v>43</v>
      </c>
      <c r="E533" s="1" t="s">
        <v>66</v>
      </c>
      <c r="F533" s="1" t="s">
        <v>67</v>
      </c>
      <c r="G533" s="1" t="s">
        <v>401</v>
      </c>
      <c r="H533" s="1" t="s">
        <v>54</v>
      </c>
      <c r="I533" s="33" t="s">
        <v>1109</v>
      </c>
      <c r="J533" s="33" t="s">
        <v>1110</v>
      </c>
      <c r="K533" s="28">
        <v>44594.913495370369</v>
      </c>
      <c r="L533" s="28">
        <v>44602.638310185182</v>
      </c>
      <c r="M533" s="1" t="s">
        <v>50</v>
      </c>
      <c r="N533" s="26" t="s">
        <v>443</v>
      </c>
      <c r="O533" s="1"/>
      <c r="P533" s="51"/>
    </row>
    <row r="534" spans="1:16" ht="16.5" hidden="1" customHeight="1" x14ac:dyDescent="0.25">
      <c r="A534" s="47">
        <v>106040</v>
      </c>
      <c r="B534" s="1" t="s">
        <v>252</v>
      </c>
      <c r="C534" s="1" t="s">
        <v>90</v>
      </c>
      <c r="D534" s="1" t="s">
        <v>71</v>
      </c>
      <c r="E534" s="1" t="s">
        <v>44</v>
      </c>
      <c r="F534" s="1" t="s">
        <v>45</v>
      </c>
      <c r="G534" s="1" t="s">
        <v>46</v>
      </c>
      <c r="H534" s="1" t="s">
        <v>54</v>
      </c>
      <c r="I534" s="33" t="s">
        <v>1111</v>
      </c>
      <c r="J534" s="33" t="s">
        <v>1112</v>
      </c>
      <c r="K534" s="28">
        <v>44595.407060185185</v>
      </c>
      <c r="L534" s="28">
        <v>44595.477361111109</v>
      </c>
      <c r="M534" s="1" t="s">
        <v>50</v>
      </c>
      <c r="N534" s="26"/>
      <c r="O534" s="1"/>
      <c r="P534" s="51"/>
    </row>
    <row r="535" spans="1:16" ht="16.5" hidden="1" customHeight="1" x14ac:dyDescent="0.25">
      <c r="A535" s="47">
        <v>106041</v>
      </c>
      <c r="B535" s="1" t="s">
        <v>41</v>
      </c>
      <c r="C535" s="1" t="s">
        <v>42</v>
      </c>
      <c r="D535" s="1" t="s">
        <v>61</v>
      </c>
      <c r="E535" s="1" t="s">
        <v>102</v>
      </c>
      <c r="F535" s="1" t="s">
        <v>45</v>
      </c>
      <c r="G535" s="1" t="s">
        <v>46</v>
      </c>
      <c r="H535" s="1" t="s">
        <v>54</v>
      </c>
      <c r="I535" s="33" t="s">
        <v>853</v>
      </c>
      <c r="J535" s="33" t="s">
        <v>1113</v>
      </c>
      <c r="K535" s="28">
        <v>44595.426527777781</v>
      </c>
      <c r="L535" s="28">
        <v>44595.472696759258</v>
      </c>
      <c r="M535" s="1" t="s">
        <v>50</v>
      </c>
      <c r="N535" s="26"/>
      <c r="O535" s="1"/>
      <c r="P535" s="51"/>
    </row>
    <row r="536" spans="1:16" ht="16.5" hidden="1" customHeight="1" x14ac:dyDescent="0.25">
      <c r="A536" s="47">
        <v>106042</v>
      </c>
      <c r="B536" s="1" t="s">
        <v>60</v>
      </c>
      <c r="C536" s="1" t="s">
        <v>150</v>
      </c>
      <c r="D536" s="1" t="s">
        <v>61</v>
      </c>
      <c r="E536" s="1" t="s">
        <v>44</v>
      </c>
      <c r="F536" s="1" t="s">
        <v>45</v>
      </c>
      <c r="G536" s="1" t="s">
        <v>46</v>
      </c>
      <c r="H536" s="1" t="s">
        <v>47</v>
      </c>
      <c r="I536" s="33" t="s">
        <v>1114</v>
      </c>
      <c r="J536" s="33" t="s">
        <v>1115</v>
      </c>
      <c r="K536" s="28">
        <v>44595.442546296297</v>
      </c>
      <c r="L536" s="28">
        <v>44595.4453125</v>
      </c>
      <c r="M536" s="1" t="s">
        <v>50</v>
      </c>
      <c r="N536" s="26"/>
      <c r="O536" s="1"/>
      <c r="P536" s="51"/>
    </row>
    <row r="537" spans="1:16" ht="16.5" hidden="1" customHeight="1" x14ac:dyDescent="0.25">
      <c r="A537" s="47">
        <v>106043</v>
      </c>
      <c r="B537" s="1" t="s">
        <v>41</v>
      </c>
      <c r="C537" s="1" t="s">
        <v>51</v>
      </c>
      <c r="D537" s="1" t="s">
        <v>43</v>
      </c>
      <c r="E537" s="1" t="s">
        <v>44</v>
      </c>
      <c r="F537" s="1" t="s">
        <v>45</v>
      </c>
      <c r="G537" s="1" t="s">
        <v>46</v>
      </c>
      <c r="H537" s="1" t="s">
        <v>47</v>
      </c>
      <c r="I537" s="33" t="s">
        <v>1116</v>
      </c>
      <c r="J537" s="33" t="s">
        <v>1117</v>
      </c>
      <c r="K537" s="28">
        <v>44595.453657407408</v>
      </c>
      <c r="L537" s="28">
        <v>44595.466643518521</v>
      </c>
      <c r="M537" s="1" t="s">
        <v>50</v>
      </c>
      <c r="N537" s="26"/>
      <c r="O537" s="1"/>
      <c r="P537" s="51"/>
    </row>
    <row r="538" spans="1:16" ht="16.5" hidden="1" customHeight="1" x14ac:dyDescent="0.25">
      <c r="A538" s="47">
        <v>106044</v>
      </c>
      <c r="B538" s="1" t="s">
        <v>60</v>
      </c>
      <c r="C538" s="1" t="s">
        <v>109</v>
      </c>
      <c r="D538" s="1" t="s">
        <v>127</v>
      </c>
      <c r="E538" s="1" t="s">
        <v>102</v>
      </c>
      <c r="F538" s="1" t="s">
        <v>45</v>
      </c>
      <c r="G538" s="1" t="s">
        <v>46</v>
      </c>
      <c r="H538" s="1" t="s">
        <v>54</v>
      </c>
      <c r="I538" s="33" t="s">
        <v>1114</v>
      </c>
      <c r="J538" s="33" t="s">
        <v>1118</v>
      </c>
      <c r="K538" s="28">
        <v>44595.459733796299</v>
      </c>
      <c r="L538" s="28">
        <v>44595.461631944447</v>
      </c>
      <c r="M538" s="1" t="s">
        <v>50</v>
      </c>
      <c r="N538" s="26"/>
      <c r="O538" s="1"/>
      <c r="P538" s="51"/>
    </row>
    <row r="539" spans="1:16" ht="16.5" hidden="1" customHeight="1" x14ac:dyDescent="0.25">
      <c r="A539" s="47">
        <v>106045</v>
      </c>
      <c r="B539" s="1" t="s">
        <v>60</v>
      </c>
      <c r="C539" s="1" t="s">
        <v>388</v>
      </c>
      <c r="D539" s="1" t="s">
        <v>61</v>
      </c>
      <c r="E539" s="1" t="s">
        <v>44</v>
      </c>
      <c r="F539" s="1" t="s">
        <v>45</v>
      </c>
      <c r="G539" s="1" t="s">
        <v>46</v>
      </c>
      <c r="H539" s="1" t="s">
        <v>54</v>
      </c>
      <c r="I539" s="33" t="s">
        <v>1119</v>
      </c>
      <c r="J539" s="33" t="s">
        <v>1120</v>
      </c>
      <c r="K539" s="28">
        <v>44595.478136574071</v>
      </c>
      <c r="L539" s="28">
        <v>44595.50236111111</v>
      </c>
      <c r="M539" s="1" t="s">
        <v>50</v>
      </c>
      <c r="N539" s="26"/>
      <c r="O539" s="1"/>
      <c r="P539" s="51"/>
    </row>
    <row r="540" spans="1:16" ht="16.5" hidden="1" customHeight="1" x14ac:dyDescent="0.25">
      <c r="A540" s="47">
        <v>106046</v>
      </c>
      <c r="B540" s="1" t="s">
        <v>57</v>
      </c>
      <c r="C540" s="1" t="s">
        <v>51</v>
      </c>
      <c r="D540" s="1" t="s">
        <v>61</v>
      </c>
      <c r="E540" s="1" t="s">
        <v>44</v>
      </c>
      <c r="F540" s="1" t="s">
        <v>45</v>
      </c>
      <c r="G540" s="1" t="s">
        <v>46</v>
      </c>
      <c r="H540" s="1" t="s">
        <v>54</v>
      </c>
      <c r="I540" s="33" t="s">
        <v>1121</v>
      </c>
      <c r="J540" s="33" t="s">
        <v>1122</v>
      </c>
      <c r="K540" s="28">
        <v>44595.499259259261</v>
      </c>
      <c r="L540" s="28">
        <v>44595.538113425922</v>
      </c>
      <c r="M540" s="1" t="s">
        <v>50</v>
      </c>
      <c r="N540" s="26"/>
      <c r="O540" s="1"/>
      <c r="P540" s="51"/>
    </row>
    <row r="541" spans="1:16" ht="16.5" hidden="1" customHeight="1" x14ac:dyDescent="0.25">
      <c r="A541" s="47">
        <v>106047</v>
      </c>
      <c r="B541" s="1" t="s">
        <v>41</v>
      </c>
      <c r="C541" s="1" t="s">
        <v>51</v>
      </c>
      <c r="D541" s="1" t="s">
        <v>61</v>
      </c>
      <c r="E541" s="1" t="s">
        <v>44</v>
      </c>
      <c r="F541" s="1" t="s">
        <v>45</v>
      </c>
      <c r="G541" s="1" t="s">
        <v>46</v>
      </c>
      <c r="H541" s="1" t="s">
        <v>47</v>
      </c>
      <c r="I541" s="33" t="s">
        <v>1123</v>
      </c>
      <c r="J541" s="33" t="s">
        <v>1124</v>
      </c>
      <c r="K541" s="28">
        <v>44595.536307870374</v>
      </c>
      <c r="L541" s="28">
        <v>44595.634027777778</v>
      </c>
      <c r="M541" s="1" t="s">
        <v>50</v>
      </c>
      <c r="N541" s="26"/>
      <c r="O541" s="1"/>
      <c r="P541" s="51"/>
    </row>
    <row r="542" spans="1:16" ht="16.5" hidden="1" customHeight="1" x14ac:dyDescent="0.25">
      <c r="A542" s="47">
        <v>106048</v>
      </c>
      <c r="B542" s="1" t="s">
        <v>41</v>
      </c>
      <c r="C542" s="1" t="s">
        <v>189</v>
      </c>
      <c r="D542" s="1" t="s">
        <v>71</v>
      </c>
      <c r="E542" s="1" t="s">
        <v>440</v>
      </c>
      <c r="F542" s="1" t="s">
        <v>45</v>
      </c>
      <c r="G542" s="1" t="s">
        <v>46</v>
      </c>
      <c r="H542" s="1" t="s">
        <v>54</v>
      </c>
      <c r="I542" s="33" t="s">
        <v>1105</v>
      </c>
      <c r="J542" s="33" t="s">
        <v>1125</v>
      </c>
      <c r="K542" s="28">
        <v>44595.631365740737</v>
      </c>
      <c r="L542" s="28">
        <v>44595.652615740742</v>
      </c>
      <c r="M542" s="1" t="s">
        <v>50</v>
      </c>
      <c r="N542" s="26"/>
      <c r="O542" s="1"/>
      <c r="P542" s="51"/>
    </row>
    <row r="543" spans="1:16" ht="16.5" hidden="1" customHeight="1" x14ac:dyDescent="0.25">
      <c r="A543" s="47">
        <v>106049</v>
      </c>
      <c r="B543" s="1" t="s">
        <v>60</v>
      </c>
      <c r="C543" s="1" t="s">
        <v>90</v>
      </c>
      <c r="D543" s="1" t="s">
        <v>151</v>
      </c>
      <c r="E543" s="1" t="s">
        <v>44</v>
      </c>
      <c r="F543" s="1" t="s">
        <v>45</v>
      </c>
      <c r="G543" s="1" t="s">
        <v>46</v>
      </c>
      <c r="H543" s="1" t="s">
        <v>54</v>
      </c>
      <c r="I543" s="33" t="s">
        <v>1126</v>
      </c>
      <c r="J543" s="33" t="s">
        <v>1127</v>
      </c>
      <c r="K543" s="28">
        <v>44595.648587962962</v>
      </c>
      <c r="L543" s="28">
        <v>44595.657337962963</v>
      </c>
      <c r="M543" s="1" t="s">
        <v>50</v>
      </c>
      <c r="N543" s="26"/>
      <c r="O543" s="1"/>
      <c r="P543" s="51"/>
    </row>
    <row r="544" spans="1:16" ht="16.5" hidden="1" customHeight="1" x14ac:dyDescent="0.25">
      <c r="A544" s="47">
        <v>106050</v>
      </c>
      <c r="B544" s="1" t="s">
        <v>41</v>
      </c>
      <c r="C544" s="1" t="s">
        <v>51</v>
      </c>
      <c r="D544" s="1" t="s">
        <v>71</v>
      </c>
      <c r="E544" s="1" t="s">
        <v>44</v>
      </c>
      <c r="F544" s="1" t="s">
        <v>45</v>
      </c>
      <c r="G544" s="1" t="s">
        <v>46</v>
      </c>
      <c r="H544" s="1" t="s">
        <v>54</v>
      </c>
      <c r="I544" s="33" t="s">
        <v>1128</v>
      </c>
      <c r="J544" s="33" t="s">
        <v>1129</v>
      </c>
      <c r="K544" s="28">
        <v>44595.656481481485</v>
      </c>
      <c r="L544" s="28">
        <v>44595.65766203704</v>
      </c>
      <c r="M544" s="1" t="s">
        <v>50</v>
      </c>
      <c r="N544" s="26"/>
      <c r="O544" s="1"/>
      <c r="P544" s="51"/>
    </row>
    <row r="545" spans="1:16" ht="16.5" hidden="1" customHeight="1" x14ac:dyDescent="0.25">
      <c r="A545" s="47">
        <v>106051</v>
      </c>
      <c r="B545" s="1" t="s">
        <v>60</v>
      </c>
      <c r="C545" s="1" t="s">
        <v>189</v>
      </c>
      <c r="D545" s="1" t="s">
        <v>71</v>
      </c>
      <c r="E545" s="1" t="s">
        <v>1130</v>
      </c>
      <c r="F545" s="1" t="s">
        <v>67</v>
      </c>
      <c r="G545" s="1" t="s">
        <v>46</v>
      </c>
      <c r="H545" s="1" t="s">
        <v>47</v>
      </c>
      <c r="I545" s="33" t="s">
        <v>1131</v>
      </c>
      <c r="J545" s="33" t="s">
        <v>1132</v>
      </c>
      <c r="K545" s="28">
        <v>44595.673831018517</v>
      </c>
      <c r="L545" s="28">
        <v>44595.68886574074</v>
      </c>
      <c r="M545" s="1" t="s">
        <v>50</v>
      </c>
      <c r="N545" s="26"/>
      <c r="O545" s="1"/>
      <c r="P545" s="51"/>
    </row>
    <row r="546" spans="1:16" ht="16.5" hidden="1" customHeight="1" x14ac:dyDescent="0.25">
      <c r="A546" s="47">
        <v>106052</v>
      </c>
      <c r="B546" s="1" t="s">
        <v>60</v>
      </c>
      <c r="C546" s="1" t="s">
        <v>189</v>
      </c>
      <c r="D546" s="1" t="s">
        <v>71</v>
      </c>
      <c r="E546" s="1" t="s">
        <v>1130</v>
      </c>
      <c r="F546" s="1" t="s">
        <v>67</v>
      </c>
      <c r="G546" s="1" t="s">
        <v>46</v>
      </c>
      <c r="H546" s="1" t="s">
        <v>47</v>
      </c>
      <c r="I546" s="33" t="s">
        <v>1131</v>
      </c>
      <c r="J546" s="33" t="s">
        <v>1132</v>
      </c>
      <c r="K546" s="28">
        <v>44595.673935185187</v>
      </c>
      <c r="L546" s="28">
        <v>44595.725428240738</v>
      </c>
      <c r="M546" s="1" t="s">
        <v>50</v>
      </c>
      <c r="N546" s="26"/>
      <c r="O546" s="1"/>
      <c r="P546" s="51"/>
    </row>
    <row r="547" spans="1:16" ht="16.5" hidden="1" customHeight="1" x14ac:dyDescent="0.25">
      <c r="A547" s="47">
        <v>106053</v>
      </c>
      <c r="B547" s="1" t="s">
        <v>60</v>
      </c>
      <c r="C547" s="1" t="s">
        <v>189</v>
      </c>
      <c r="D547" s="1" t="s">
        <v>71</v>
      </c>
      <c r="E547" s="1" t="s">
        <v>1130</v>
      </c>
      <c r="F547" s="1" t="s">
        <v>67</v>
      </c>
      <c r="G547" s="1" t="s">
        <v>46</v>
      </c>
      <c r="H547" s="1" t="s">
        <v>47</v>
      </c>
      <c r="I547" s="33" t="s">
        <v>1131</v>
      </c>
      <c r="J547" s="33" t="s">
        <v>1133</v>
      </c>
      <c r="K547" s="28">
        <v>44595.675752314812</v>
      </c>
      <c r="L547" s="28">
        <v>44599.69425925926</v>
      </c>
      <c r="M547" s="1" t="s">
        <v>50</v>
      </c>
      <c r="N547" s="26"/>
      <c r="O547" s="1"/>
      <c r="P547" s="51"/>
    </row>
    <row r="548" spans="1:16" ht="16.5" hidden="1" customHeight="1" x14ac:dyDescent="0.25">
      <c r="A548" s="47">
        <v>106054</v>
      </c>
      <c r="B548" s="1" t="s">
        <v>60</v>
      </c>
      <c r="C548" s="1" t="s">
        <v>51</v>
      </c>
      <c r="D548" s="1" t="s">
        <v>61</v>
      </c>
      <c r="E548" s="1" t="s">
        <v>44</v>
      </c>
      <c r="F548" s="1" t="s">
        <v>45</v>
      </c>
      <c r="G548" s="1" t="s">
        <v>46</v>
      </c>
      <c r="H548" s="1" t="s">
        <v>47</v>
      </c>
      <c r="I548" s="33" t="s">
        <v>1134</v>
      </c>
      <c r="J548" s="33" t="s">
        <v>1135</v>
      </c>
      <c r="K548" s="28">
        <v>44595.678159722222</v>
      </c>
      <c r="L548" s="28">
        <v>44599.44390046296</v>
      </c>
      <c r="M548" s="1" t="s">
        <v>50</v>
      </c>
      <c r="N548" s="26"/>
      <c r="O548" s="1"/>
      <c r="P548" s="51"/>
    </row>
    <row r="549" spans="1:16" ht="16.5" hidden="1" customHeight="1" x14ac:dyDescent="0.25">
      <c r="A549" s="47">
        <v>106055</v>
      </c>
      <c r="B549" s="1" t="s">
        <v>41</v>
      </c>
      <c r="C549" s="1" t="s">
        <v>51</v>
      </c>
      <c r="D549" s="1" t="s">
        <v>43</v>
      </c>
      <c r="E549" s="1" t="s">
        <v>44</v>
      </c>
      <c r="F549" s="1" t="s">
        <v>45</v>
      </c>
      <c r="G549" s="1" t="s">
        <v>46</v>
      </c>
      <c r="H549" s="1" t="s">
        <v>54</v>
      </c>
      <c r="I549" s="33" t="s">
        <v>1136</v>
      </c>
      <c r="J549" s="33" t="s">
        <v>1137</v>
      </c>
      <c r="K549" s="28">
        <v>44595.695185185185</v>
      </c>
      <c r="L549" s="28">
        <v>44600.624837962961</v>
      </c>
      <c r="M549" s="1" t="s">
        <v>50</v>
      </c>
      <c r="N549" s="26"/>
      <c r="O549" s="1"/>
      <c r="P549" s="51"/>
    </row>
    <row r="550" spans="1:16" ht="16.5" hidden="1" customHeight="1" x14ac:dyDescent="0.25">
      <c r="A550" s="47">
        <v>106056</v>
      </c>
      <c r="B550" s="1" t="s">
        <v>57</v>
      </c>
      <c r="C550" s="1" t="s">
        <v>51</v>
      </c>
      <c r="D550" s="1" t="s">
        <v>43</v>
      </c>
      <c r="E550" s="1" t="s">
        <v>44</v>
      </c>
      <c r="F550" s="1" t="s">
        <v>45</v>
      </c>
      <c r="G550" s="1" t="s">
        <v>46</v>
      </c>
      <c r="H550" s="1" t="s">
        <v>54</v>
      </c>
      <c r="I550" s="33" t="s">
        <v>1138</v>
      </c>
      <c r="J550" s="33" t="s">
        <v>1139</v>
      </c>
      <c r="K550" s="28">
        <v>44596.383506944447</v>
      </c>
      <c r="L550" s="28">
        <v>44599.386319444442</v>
      </c>
      <c r="M550" s="1" t="s">
        <v>50</v>
      </c>
      <c r="N550" s="26"/>
      <c r="O550" s="1"/>
      <c r="P550" s="51"/>
    </row>
    <row r="551" spans="1:16" ht="16.5" hidden="1" customHeight="1" x14ac:dyDescent="0.25">
      <c r="A551" s="47">
        <v>106057</v>
      </c>
      <c r="B551" s="1" t="s">
        <v>57</v>
      </c>
      <c r="C551" s="1" t="s">
        <v>51</v>
      </c>
      <c r="D551" s="1" t="s">
        <v>43</v>
      </c>
      <c r="E551" s="1" t="s">
        <v>44</v>
      </c>
      <c r="F551" s="1" t="s">
        <v>45</v>
      </c>
      <c r="G551" s="1" t="s">
        <v>46</v>
      </c>
      <c r="H551" s="1" t="s">
        <v>54</v>
      </c>
      <c r="I551" s="33" t="s">
        <v>1138</v>
      </c>
      <c r="J551" s="33" t="s">
        <v>1140</v>
      </c>
      <c r="K551" s="28">
        <v>44596.383946759262</v>
      </c>
      <c r="L551" s="28">
        <v>44599.387303240743</v>
      </c>
      <c r="M551" s="1" t="s">
        <v>50</v>
      </c>
      <c r="N551" s="26"/>
      <c r="O551" s="1"/>
      <c r="P551" s="51"/>
    </row>
    <row r="552" spans="1:16" ht="16.5" hidden="1" customHeight="1" x14ac:dyDescent="0.25">
      <c r="A552" s="47">
        <v>106058</v>
      </c>
      <c r="B552" s="1" t="s">
        <v>41</v>
      </c>
      <c r="C552" s="1" t="s">
        <v>51</v>
      </c>
      <c r="D552" s="1" t="s">
        <v>81</v>
      </c>
      <c r="E552" s="1" t="s">
        <v>44</v>
      </c>
      <c r="F552" s="1" t="s">
        <v>53</v>
      </c>
      <c r="G552" s="1" t="s">
        <v>85</v>
      </c>
      <c r="H552" s="1" t="s">
        <v>54</v>
      </c>
      <c r="I552" s="33" t="s">
        <v>1141</v>
      </c>
      <c r="J552" s="33" t="s">
        <v>1142</v>
      </c>
      <c r="K552" s="28">
        <v>44596.408761574072</v>
      </c>
      <c r="L552" s="28">
        <v>44599.502002314817</v>
      </c>
      <c r="M552" s="1" t="s">
        <v>50</v>
      </c>
      <c r="N552" s="26"/>
      <c r="O552" s="1"/>
      <c r="P552" s="51"/>
    </row>
    <row r="553" spans="1:16" ht="16.5" hidden="1" customHeight="1" x14ac:dyDescent="0.25">
      <c r="A553" s="47">
        <v>106059</v>
      </c>
      <c r="B553" s="1" t="s">
        <v>60</v>
      </c>
      <c r="C553" s="1" t="s">
        <v>51</v>
      </c>
      <c r="D553" s="1" t="s">
        <v>52</v>
      </c>
      <c r="E553" s="1" t="s">
        <v>44</v>
      </c>
      <c r="F553" s="1" t="s">
        <v>45</v>
      </c>
      <c r="G553" s="1" t="s">
        <v>46</v>
      </c>
      <c r="H553" s="1" t="s">
        <v>47</v>
      </c>
      <c r="I553" s="33" t="s">
        <v>1143</v>
      </c>
      <c r="J553" s="33" t="s">
        <v>1144</v>
      </c>
      <c r="K553" s="28">
        <v>44596.428043981483</v>
      </c>
      <c r="L553" s="28">
        <v>44596.467743055553</v>
      </c>
      <c r="M553" s="1" t="s">
        <v>50</v>
      </c>
      <c r="N553" s="26"/>
      <c r="O553" s="1"/>
      <c r="P553" s="51"/>
    </row>
    <row r="554" spans="1:16" ht="16.5" hidden="1" customHeight="1" x14ac:dyDescent="0.25">
      <c r="A554" s="47">
        <v>106060</v>
      </c>
      <c r="B554" s="1" t="s">
        <v>57</v>
      </c>
      <c r="C554" s="1" t="s">
        <v>51</v>
      </c>
      <c r="D554" s="1" t="s">
        <v>71</v>
      </c>
      <c r="E554" s="1" t="s">
        <v>44</v>
      </c>
      <c r="F554" s="1" t="s">
        <v>53</v>
      </c>
      <c r="G554" s="1" t="s">
        <v>46</v>
      </c>
      <c r="H554" s="1" t="s">
        <v>54</v>
      </c>
      <c r="I554" s="33" t="s">
        <v>1145</v>
      </c>
      <c r="J554" s="33" t="s">
        <v>1146</v>
      </c>
      <c r="K554" s="28">
        <v>44596.449224537035</v>
      </c>
      <c r="L554" s="28">
        <v>44596.468912037039</v>
      </c>
      <c r="M554" s="1" t="s">
        <v>50</v>
      </c>
      <c r="N554" s="26"/>
      <c r="O554" s="1"/>
      <c r="P554" s="51"/>
    </row>
    <row r="555" spans="1:16" ht="16.5" hidden="1" customHeight="1" x14ac:dyDescent="0.25">
      <c r="A555" s="47">
        <v>106061</v>
      </c>
      <c r="B555" s="1" t="s">
        <v>41</v>
      </c>
      <c r="C555" s="1" t="s">
        <v>51</v>
      </c>
      <c r="D555" s="1" t="s">
        <v>61</v>
      </c>
      <c r="E555" s="1" t="s">
        <v>44</v>
      </c>
      <c r="F555" s="1" t="s">
        <v>45</v>
      </c>
      <c r="G555" s="1" t="s">
        <v>46</v>
      </c>
      <c r="H555" s="1" t="s">
        <v>54</v>
      </c>
      <c r="I555" s="33" t="s">
        <v>1147</v>
      </c>
      <c r="J555" s="33" t="s">
        <v>1148</v>
      </c>
      <c r="K555" s="28">
        <v>44596.475960648146</v>
      </c>
      <c r="L555" s="28">
        <v>44596.590069444443</v>
      </c>
      <c r="M555" s="1" t="s">
        <v>50</v>
      </c>
      <c r="N555" s="26"/>
      <c r="O555" s="1"/>
      <c r="P555" s="51"/>
    </row>
    <row r="556" spans="1:16" ht="16.5" hidden="1" customHeight="1" x14ac:dyDescent="0.25">
      <c r="A556" s="47">
        <v>106062</v>
      </c>
      <c r="B556" s="1" t="s">
        <v>60</v>
      </c>
      <c r="C556" s="1" t="s">
        <v>51</v>
      </c>
      <c r="D556" s="1" t="s">
        <v>61</v>
      </c>
      <c r="E556" s="1" t="s">
        <v>44</v>
      </c>
      <c r="F556" s="1" t="s">
        <v>45</v>
      </c>
      <c r="G556" s="1" t="s">
        <v>46</v>
      </c>
      <c r="H556" s="1" t="s">
        <v>47</v>
      </c>
      <c r="I556" s="33" t="s">
        <v>1149</v>
      </c>
      <c r="J556" s="33" t="s">
        <v>1150</v>
      </c>
      <c r="K556" s="28">
        <v>44596.483506944445</v>
      </c>
      <c r="L556" s="28">
        <v>44599.387685185182</v>
      </c>
      <c r="M556" s="1" t="s">
        <v>50</v>
      </c>
      <c r="N556" s="26"/>
      <c r="O556" s="1"/>
      <c r="P556" s="51"/>
    </row>
    <row r="557" spans="1:16" ht="16.5" hidden="1" customHeight="1" x14ac:dyDescent="0.25">
      <c r="A557" s="47">
        <v>106063</v>
      </c>
      <c r="B557" s="1" t="s">
        <v>41</v>
      </c>
      <c r="C557" s="1" t="s">
        <v>51</v>
      </c>
      <c r="D557" s="1" t="s">
        <v>81</v>
      </c>
      <c r="E557" s="1" t="s">
        <v>62</v>
      </c>
      <c r="F557" s="1" t="s">
        <v>45</v>
      </c>
      <c r="G557" s="1" t="s">
        <v>46</v>
      </c>
      <c r="H557" s="1" t="s">
        <v>47</v>
      </c>
      <c r="I557" s="33" t="s">
        <v>1151</v>
      </c>
      <c r="J557" s="33" t="s">
        <v>1152</v>
      </c>
      <c r="K557" s="28">
        <v>44596.486631944441</v>
      </c>
      <c r="L557" s="28">
        <v>44596.591064814813</v>
      </c>
      <c r="M557" s="1" t="s">
        <v>50</v>
      </c>
      <c r="N557" s="26"/>
      <c r="O557" s="1"/>
      <c r="P557" s="51"/>
    </row>
    <row r="558" spans="1:16" ht="16.5" hidden="1" customHeight="1" x14ac:dyDescent="0.25">
      <c r="A558" s="47">
        <v>106064</v>
      </c>
      <c r="B558" s="1" t="s">
        <v>41</v>
      </c>
      <c r="C558" s="1" t="s">
        <v>51</v>
      </c>
      <c r="D558" s="1" t="s">
        <v>71</v>
      </c>
      <c r="E558" s="1" t="s">
        <v>62</v>
      </c>
      <c r="F558" s="1" t="s">
        <v>45</v>
      </c>
      <c r="G558" s="1" t="s">
        <v>46</v>
      </c>
      <c r="H558" s="1" t="s">
        <v>54</v>
      </c>
      <c r="I558" s="33" t="s">
        <v>1105</v>
      </c>
      <c r="J558" s="33" t="s">
        <v>1153</v>
      </c>
      <c r="K558" s="28">
        <v>44596.52076388889</v>
      </c>
      <c r="L558" s="28">
        <v>44596.591562499998</v>
      </c>
      <c r="M558" s="1" t="s">
        <v>50</v>
      </c>
      <c r="N558" s="26"/>
      <c r="O558" s="1"/>
      <c r="P558" s="51"/>
    </row>
    <row r="559" spans="1:16" ht="16.5" hidden="1" customHeight="1" x14ac:dyDescent="0.25">
      <c r="A559" s="47">
        <v>106065</v>
      </c>
      <c r="B559" s="1" t="s">
        <v>41</v>
      </c>
      <c r="C559" s="1" t="s">
        <v>51</v>
      </c>
      <c r="D559" s="1" t="s">
        <v>71</v>
      </c>
      <c r="E559" s="1" t="s">
        <v>62</v>
      </c>
      <c r="F559" s="1" t="s">
        <v>53</v>
      </c>
      <c r="G559" s="1" t="s">
        <v>46</v>
      </c>
      <c r="H559" s="1" t="s">
        <v>54</v>
      </c>
      <c r="I559" s="33" t="s">
        <v>1105</v>
      </c>
      <c r="J559" s="33" t="s">
        <v>1153</v>
      </c>
      <c r="K559" s="28">
        <v>44596.524074074077</v>
      </c>
      <c r="L559" s="28">
        <v>44596.591956018521</v>
      </c>
      <c r="M559" s="1" t="s">
        <v>50</v>
      </c>
      <c r="N559" s="26"/>
      <c r="O559" s="1"/>
      <c r="P559" s="51"/>
    </row>
    <row r="560" spans="1:16" ht="16.5" hidden="1" customHeight="1" x14ac:dyDescent="0.25">
      <c r="A560" s="47">
        <v>106066</v>
      </c>
      <c r="B560" s="1" t="s">
        <v>60</v>
      </c>
      <c r="C560" s="1" t="s">
        <v>388</v>
      </c>
      <c r="D560" s="1" t="s">
        <v>61</v>
      </c>
      <c r="E560" s="1" t="s">
        <v>44</v>
      </c>
      <c r="F560" s="1" t="s">
        <v>45</v>
      </c>
      <c r="G560" s="1" t="s">
        <v>46</v>
      </c>
      <c r="H560" s="1" t="s">
        <v>54</v>
      </c>
      <c r="I560" s="33" t="s">
        <v>1149</v>
      </c>
      <c r="J560" s="33" t="s">
        <v>1154</v>
      </c>
      <c r="K560" s="28">
        <v>44596.548831018517</v>
      </c>
      <c r="L560" s="28">
        <v>44596.555312500001</v>
      </c>
      <c r="M560" s="1" t="s">
        <v>50</v>
      </c>
      <c r="N560" s="26"/>
      <c r="O560" s="1"/>
      <c r="P560" s="51"/>
    </row>
    <row r="561" spans="1:16" ht="16.5" hidden="1" customHeight="1" x14ac:dyDescent="0.25">
      <c r="A561" s="47">
        <v>106067</v>
      </c>
      <c r="B561" s="1" t="s">
        <v>41</v>
      </c>
      <c r="C561" s="1" t="s">
        <v>189</v>
      </c>
      <c r="D561" s="1" t="s">
        <v>43</v>
      </c>
      <c r="E561" s="1" t="s">
        <v>75</v>
      </c>
      <c r="F561" s="1" t="s">
        <v>53</v>
      </c>
      <c r="G561" s="1" t="s">
        <v>46</v>
      </c>
      <c r="H561" s="1" t="s">
        <v>47</v>
      </c>
      <c r="I561" s="33" t="s">
        <v>1155</v>
      </c>
      <c r="J561" s="33" t="s">
        <v>1156</v>
      </c>
      <c r="K561" s="28">
        <v>44596.555081018516</v>
      </c>
      <c r="L561" s="28">
        <v>44599.502418981479</v>
      </c>
      <c r="M561" s="1" t="s">
        <v>50</v>
      </c>
      <c r="N561" s="26"/>
      <c r="O561" s="1"/>
      <c r="P561" s="51"/>
    </row>
    <row r="562" spans="1:16" ht="16.5" hidden="1" customHeight="1" x14ac:dyDescent="0.25">
      <c r="A562" s="47">
        <v>106068</v>
      </c>
      <c r="B562" s="1" t="s">
        <v>41</v>
      </c>
      <c r="C562" s="1" t="s">
        <v>51</v>
      </c>
      <c r="D562" s="1" t="s">
        <v>81</v>
      </c>
      <c r="E562" s="1" t="s">
        <v>44</v>
      </c>
      <c r="F562" s="1" t="s">
        <v>45</v>
      </c>
      <c r="G562" s="1" t="s">
        <v>46</v>
      </c>
      <c r="H562" s="1" t="s">
        <v>54</v>
      </c>
      <c r="I562" s="33" t="s">
        <v>1157</v>
      </c>
      <c r="J562" s="33" t="s">
        <v>1158</v>
      </c>
      <c r="K562" s="28">
        <v>44596.579432870371</v>
      </c>
      <c r="L562" s="28">
        <v>44599.388101851851</v>
      </c>
      <c r="M562" s="1" t="s">
        <v>50</v>
      </c>
      <c r="N562" s="26"/>
      <c r="O562" s="1"/>
      <c r="P562" s="51"/>
    </row>
    <row r="563" spans="1:16" ht="16.5" hidden="1" customHeight="1" x14ac:dyDescent="0.25">
      <c r="A563" s="47">
        <v>106069</v>
      </c>
      <c r="B563" s="1" t="s">
        <v>636</v>
      </c>
      <c r="C563" s="1" t="s">
        <v>42</v>
      </c>
      <c r="D563" s="1" t="s">
        <v>61</v>
      </c>
      <c r="E563" s="1" t="s">
        <v>75</v>
      </c>
      <c r="F563" s="1" t="s">
        <v>67</v>
      </c>
      <c r="G563" s="1" t="s">
        <v>401</v>
      </c>
      <c r="H563" s="1" t="s">
        <v>54</v>
      </c>
      <c r="I563" s="33" t="s">
        <v>1159</v>
      </c>
      <c r="J563" s="33" t="s">
        <v>1160</v>
      </c>
      <c r="K563" s="28">
        <v>44596.649270833332</v>
      </c>
      <c r="L563" s="28">
        <v>44602.519965277781</v>
      </c>
      <c r="M563" s="1" t="s">
        <v>50</v>
      </c>
      <c r="N563" s="26" t="s">
        <v>443</v>
      </c>
      <c r="O563" s="1"/>
      <c r="P563" s="51"/>
    </row>
    <row r="564" spans="1:16" ht="16.5" hidden="1" customHeight="1" x14ac:dyDescent="0.25">
      <c r="A564" s="47">
        <v>106070</v>
      </c>
      <c r="B564" s="1" t="s">
        <v>57</v>
      </c>
      <c r="C564" s="1" t="s">
        <v>51</v>
      </c>
      <c r="D564" s="1" t="s">
        <v>71</v>
      </c>
      <c r="E564" s="1" t="s">
        <v>44</v>
      </c>
      <c r="F564" s="1" t="s">
        <v>45</v>
      </c>
      <c r="G564" s="1" t="s">
        <v>46</v>
      </c>
      <c r="H564" s="1" t="s">
        <v>47</v>
      </c>
      <c r="I564" s="33" t="s">
        <v>1161</v>
      </c>
      <c r="J564" s="33" t="s">
        <v>1162</v>
      </c>
      <c r="K564" s="28">
        <v>44596.684039351851</v>
      </c>
      <c r="L564" s="28">
        <v>44599.388865740744</v>
      </c>
      <c r="M564" s="1" t="s">
        <v>50</v>
      </c>
      <c r="N564" s="26"/>
      <c r="O564" s="1"/>
      <c r="P564" s="51"/>
    </row>
    <row r="565" spans="1:16" ht="16.5" hidden="1" customHeight="1" x14ac:dyDescent="0.25">
      <c r="A565" s="47">
        <v>106071</v>
      </c>
      <c r="B565" s="1" t="s">
        <v>1163</v>
      </c>
      <c r="C565" s="1" t="s">
        <v>1164</v>
      </c>
      <c r="D565" s="1" t="s">
        <v>43</v>
      </c>
      <c r="E565" s="1" t="s">
        <v>75</v>
      </c>
      <c r="F565" s="1" t="s">
        <v>67</v>
      </c>
      <c r="G565" s="1" t="s">
        <v>46</v>
      </c>
      <c r="H565" s="1" t="s">
        <v>297</v>
      </c>
      <c r="I565" s="33" t="s">
        <v>1165</v>
      </c>
      <c r="J565" s="33" t="s">
        <v>1166</v>
      </c>
      <c r="K565" s="28">
        <v>44597.07</v>
      </c>
      <c r="L565" s="28">
        <v>44599.721782407411</v>
      </c>
      <c r="M565" s="1" t="s">
        <v>50</v>
      </c>
      <c r="N565" s="26"/>
      <c r="O565" s="1"/>
      <c r="P565" s="51"/>
    </row>
    <row r="566" spans="1:16" ht="16.5" hidden="1" customHeight="1" x14ac:dyDescent="0.25">
      <c r="A566" s="47">
        <v>106072</v>
      </c>
      <c r="B566" s="1" t="s">
        <v>65</v>
      </c>
      <c r="C566" s="1" t="s">
        <v>51</v>
      </c>
      <c r="D566" s="1" t="s">
        <v>43</v>
      </c>
      <c r="E566" s="1" t="s">
        <v>793</v>
      </c>
      <c r="F566" s="1" t="s">
        <v>67</v>
      </c>
      <c r="G566" s="1" t="s">
        <v>401</v>
      </c>
      <c r="H566" s="1" t="s">
        <v>47</v>
      </c>
      <c r="I566" s="33" t="s">
        <v>1167</v>
      </c>
      <c r="J566" s="33" t="s">
        <v>1168</v>
      </c>
      <c r="K566" s="28">
        <v>44597.479525462964</v>
      </c>
      <c r="L566" s="28">
        <v>44602.635347222225</v>
      </c>
      <c r="M566" s="1" t="s">
        <v>50</v>
      </c>
      <c r="N566" s="26" t="s">
        <v>443</v>
      </c>
      <c r="O566" s="1"/>
      <c r="P566" s="51"/>
    </row>
    <row r="567" spans="1:16" ht="16.5" hidden="1" customHeight="1" x14ac:dyDescent="0.25">
      <c r="A567" s="47">
        <v>106073</v>
      </c>
      <c r="B567" s="1" t="s">
        <v>1169</v>
      </c>
      <c r="C567" s="1" t="s">
        <v>458</v>
      </c>
      <c r="D567" s="1" t="s">
        <v>43</v>
      </c>
      <c r="E567" s="1" t="s">
        <v>134</v>
      </c>
      <c r="F567" s="1" t="s">
        <v>67</v>
      </c>
      <c r="G567" s="1" t="s">
        <v>401</v>
      </c>
      <c r="H567" s="1" t="s">
        <v>54</v>
      </c>
      <c r="I567" s="33" t="s">
        <v>1170</v>
      </c>
      <c r="J567" s="33" t="s">
        <v>1171</v>
      </c>
      <c r="K567" s="28">
        <v>44599.149594907409</v>
      </c>
      <c r="L567" s="28">
        <v>44603.422222222223</v>
      </c>
      <c r="M567" s="1" t="s">
        <v>50</v>
      </c>
      <c r="N567" s="26" t="s">
        <v>642</v>
      </c>
      <c r="O567" s="1"/>
      <c r="P567" s="51"/>
    </row>
    <row r="568" spans="1:16" ht="16.5" hidden="1" customHeight="1" x14ac:dyDescent="0.25">
      <c r="A568" s="47">
        <v>106074</v>
      </c>
      <c r="B568" s="1" t="s">
        <v>575</v>
      </c>
      <c r="C568" s="1" t="s">
        <v>150</v>
      </c>
      <c r="D568" s="1" t="s">
        <v>71</v>
      </c>
      <c r="E568" s="1" t="s">
        <v>66</v>
      </c>
      <c r="F568" s="1" t="s">
        <v>67</v>
      </c>
      <c r="G568" s="1" t="s">
        <v>46</v>
      </c>
      <c r="H568" s="1" t="s">
        <v>47</v>
      </c>
      <c r="I568" s="33" t="s">
        <v>1172</v>
      </c>
      <c r="J568" s="33" t="s">
        <v>1173</v>
      </c>
      <c r="K568" s="28">
        <v>44599.397939814815</v>
      </c>
      <c r="L568" s="28">
        <v>44599.721273148149</v>
      </c>
      <c r="M568" s="1" t="s">
        <v>50</v>
      </c>
      <c r="N568" s="26"/>
      <c r="O568" s="1"/>
      <c r="P568" s="51"/>
    </row>
    <row r="569" spans="1:16" ht="16.5" hidden="1" customHeight="1" x14ac:dyDescent="0.25">
      <c r="A569" s="47">
        <v>106075</v>
      </c>
      <c r="B569" s="1" t="s">
        <v>74</v>
      </c>
      <c r="C569" s="1" t="s">
        <v>51</v>
      </c>
      <c r="D569" s="1" t="s">
        <v>81</v>
      </c>
      <c r="E569" s="1" t="s">
        <v>44</v>
      </c>
      <c r="F569" s="1" t="s">
        <v>67</v>
      </c>
      <c r="G569" s="1" t="s">
        <v>46</v>
      </c>
      <c r="H569" s="1" t="s">
        <v>47</v>
      </c>
      <c r="I569" s="33" t="s">
        <v>1174</v>
      </c>
      <c r="J569" s="33" t="s">
        <v>1175</v>
      </c>
      <c r="K569" s="28">
        <v>44599.412916666668</v>
      </c>
      <c r="L569" s="28">
        <v>44606.647662037038</v>
      </c>
      <c r="M569" s="1" t="s">
        <v>50</v>
      </c>
      <c r="N569" s="26"/>
      <c r="O569" s="1"/>
      <c r="P569" s="51"/>
    </row>
    <row r="570" spans="1:16" ht="16.5" hidden="1" customHeight="1" x14ac:dyDescent="0.25">
      <c r="A570" s="47">
        <v>106076</v>
      </c>
      <c r="B570" s="1" t="s">
        <v>41</v>
      </c>
      <c r="C570" s="1" t="s">
        <v>51</v>
      </c>
      <c r="D570" s="1" t="s">
        <v>81</v>
      </c>
      <c r="E570" s="1" t="s">
        <v>44</v>
      </c>
      <c r="F570" s="1" t="s">
        <v>53</v>
      </c>
      <c r="G570" s="1" t="s">
        <v>85</v>
      </c>
      <c r="H570" s="1" t="s">
        <v>54</v>
      </c>
      <c r="I570" s="33" t="s">
        <v>1176</v>
      </c>
      <c r="J570" s="33" t="s">
        <v>1066</v>
      </c>
      <c r="K570" s="28">
        <v>44599.431921296295</v>
      </c>
      <c r="L570" s="28">
        <v>44600.400625000002</v>
      </c>
      <c r="M570" s="1" t="s">
        <v>50</v>
      </c>
      <c r="N570" s="26"/>
      <c r="O570" s="1"/>
      <c r="P570" s="51"/>
    </row>
    <row r="571" spans="1:16" ht="16.5" hidden="1" customHeight="1" x14ac:dyDescent="0.25">
      <c r="A571" s="47">
        <v>106077</v>
      </c>
      <c r="B571" s="1" t="s">
        <v>57</v>
      </c>
      <c r="C571" s="1" t="s">
        <v>51</v>
      </c>
      <c r="D571" s="1" t="s">
        <v>43</v>
      </c>
      <c r="E571" s="1" t="s">
        <v>62</v>
      </c>
      <c r="F571" s="1" t="s">
        <v>53</v>
      </c>
      <c r="G571" s="1" t="s">
        <v>46</v>
      </c>
      <c r="H571" s="1" t="s">
        <v>54</v>
      </c>
      <c r="I571" s="33" t="s">
        <v>1177</v>
      </c>
      <c r="J571" s="33" t="s">
        <v>1178</v>
      </c>
      <c r="K571" s="28">
        <v>44599.434004629627</v>
      </c>
      <c r="L571" s="28">
        <v>44599.71943287037</v>
      </c>
      <c r="M571" s="1" t="s">
        <v>50</v>
      </c>
      <c r="N571" s="26"/>
      <c r="O571" s="1"/>
      <c r="P571" s="51"/>
    </row>
    <row r="572" spans="1:16" ht="16.5" hidden="1" customHeight="1" x14ac:dyDescent="0.25">
      <c r="A572" s="47">
        <v>106078</v>
      </c>
      <c r="B572" s="1" t="s">
        <v>60</v>
      </c>
      <c r="C572" s="1" t="s">
        <v>51</v>
      </c>
      <c r="D572" s="1" t="s">
        <v>71</v>
      </c>
      <c r="E572" s="1" t="s">
        <v>241</v>
      </c>
      <c r="F572" s="1" t="s">
        <v>67</v>
      </c>
      <c r="G572" s="1" t="s">
        <v>46</v>
      </c>
      <c r="H572" s="1" t="s">
        <v>54</v>
      </c>
      <c r="I572" s="33" t="s">
        <v>1179</v>
      </c>
      <c r="J572" s="33" t="s">
        <v>1180</v>
      </c>
      <c r="K572" s="28">
        <v>44599.43445601852</v>
      </c>
      <c r="L572" s="28">
        <v>44599.717685185184</v>
      </c>
      <c r="M572" s="1" t="s">
        <v>50</v>
      </c>
      <c r="N572" s="26"/>
      <c r="O572" s="1"/>
      <c r="P572" s="51"/>
    </row>
    <row r="573" spans="1:16" ht="16.5" hidden="1" customHeight="1" x14ac:dyDescent="0.25">
      <c r="A573" s="47">
        <v>106079</v>
      </c>
      <c r="B573" s="1" t="s">
        <v>57</v>
      </c>
      <c r="C573" s="1" t="s">
        <v>51</v>
      </c>
      <c r="D573" s="1" t="s">
        <v>81</v>
      </c>
      <c r="E573" s="1" t="s">
        <v>44</v>
      </c>
      <c r="F573" s="1" t="s">
        <v>53</v>
      </c>
      <c r="G573" s="1" t="s">
        <v>46</v>
      </c>
      <c r="H573" s="1" t="s">
        <v>54</v>
      </c>
      <c r="I573" s="33" t="s">
        <v>1181</v>
      </c>
      <c r="J573" s="33" t="s">
        <v>1182</v>
      </c>
      <c r="K573" s="28">
        <v>44599.443969907406</v>
      </c>
      <c r="L573" s="28">
        <v>44599.71733796296</v>
      </c>
      <c r="M573" s="1" t="s">
        <v>50</v>
      </c>
      <c r="N573" s="26"/>
      <c r="O573" s="1"/>
      <c r="P573" s="51"/>
    </row>
    <row r="574" spans="1:16" ht="16.5" hidden="1" customHeight="1" x14ac:dyDescent="0.25">
      <c r="A574" s="47">
        <v>106080</v>
      </c>
      <c r="B574" s="1" t="s">
        <v>41</v>
      </c>
      <c r="C574" s="1" t="s">
        <v>42</v>
      </c>
      <c r="D574" s="1" t="s">
        <v>61</v>
      </c>
      <c r="E574" s="1" t="s">
        <v>186</v>
      </c>
      <c r="F574" s="1" t="s">
        <v>45</v>
      </c>
      <c r="G574" s="1" t="s">
        <v>46</v>
      </c>
      <c r="H574" s="1" t="s">
        <v>47</v>
      </c>
      <c r="I574" s="33" t="s">
        <v>1183</v>
      </c>
      <c r="J574" s="33" t="s">
        <v>1184</v>
      </c>
      <c r="K574" s="28">
        <v>44599.451793981483</v>
      </c>
      <c r="L574" s="28">
        <v>44600.401018518518</v>
      </c>
      <c r="M574" s="1" t="s">
        <v>50</v>
      </c>
      <c r="N574" s="26"/>
      <c r="O574" s="1"/>
      <c r="P574" s="51"/>
    </row>
    <row r="575" spans="1:16" ht="16.5" hidden="1" customHeight="1" x14ac:dyDescent="0.25">
      <c r="A575" s="47">
        <v>106081</v>
      </c>
      <c r="B575" s="1" t="s">
        <v>41</v>
      </c>
      <c r="C575" s="1" t="s">
        <v>51</v>
      </c>
      <c r="D575" s="1" t="s">
        <v>61</v>
      </c>
      <c r="E575" s="1" t="s">
        <v>44</v>
      </c>
      <c r="F575" s="1" t="s">
        <v>53</v>
      </c>
      <c r="G575" s="1" t="s">
        <v>46</v>
      </c>
      <c r="H575" s="1" t="s">
        <v>47</v>
      </c>
      <c r="I575" s="33" t="s">
        <v>1185</v>
      </c>
      <c r="J575" s="33" t="s">
        <v>1186</v>
      </c>
      <c r="K575" s="28">
        <v>44599.455567129633</v>
      </c>
      <c r="L575" s="28">
        <v>44599.505844907406</v>
      </c>
      <c r="M575" s="1" t="s">
        <v>50</v>
      </c>
      <c r="N575" s="26"/>
      <c r="O575" s="1"/>
      <c r="P575" s="51"/>
    </row>
    <row r="576" spans="1:16" ht="16.5" hidden="1" customHeight="1" x14ac:dyDescent="0.25">
      <c r="A576" s="47">
        <v>106082</v>
      </c>
      <c r="B576" s="1" t="s">
        <v>1187</v>
      </c>
      <c r="C576" s="1" t="s">
        <v>200</v>
      </c>
      <c r="D576" s="1" t="s">
        <v>61</v>
      </c>
      <c r="E576" s="1" t="s">
        <v>75</v>
      </c>
      <c r="F576" s="1" t="s">
        <v>67</v>
      </c>
      <c r="G576" s="1" t="s">
        <v>46</v>
      </c>
      <c r="H576" s="1" t="s">
        <v>54</v>
      </c>
      <c r="I576" s="33" t="s">
        <v>1188</v>
      </c>
      <c r="J576" s="33" t="s">
        <v>1189</v>
      </c>
      <c r="K576" s="28">
        <v>44599.468356481484</v>
      </c>
      <c r="L576" s="28">
        <v>44599.716643518521</v>
      </c>
      <c r="M576" s="1" t="s">
        <v>50</v>
      </c>
      <c r="N576" s="26"/>
      <c r="O576" s="1"/>
      <c r="P576" s="51"/>
    </row>
    <row r="577" spans="1:16" ht="16.5" hidden="1" customHeight="1" x14ac:dyDescent="0.25">
      <c r="A577" s="47">
        <v>106083</v>
      </c>
      <c r="B577" s="1" t="s">
        <v>41</v>
      </c>
      <c r="C577" s="1" t="s">
        <v>80</v>
      </c>
      <c r="D577" s="1" t="s">
        <v>61</v>
      </c>
      <c r="E577" s="1" t="s">
        <v>44</v>
      </c>
      <c r="F577" s="1" t="s">
        <v>45</v>
      </c>
      <c r="G577" s="1" t="s">
        <v>46</v>
      </c>
      <c r="H577" s="1" t="s">
        <v>47</v>
      </c>
      <c r="I577" s="33" t="s">
        <v>1190</v>
      </c>
      <c r="J577" s="33" t="s">
        <v>1191</v>
      </c>
      <c r="K577" s="28">
        <v>44599.470439814817</v>
      </c>
      <c r="L577" s="28">
        <v>44599.505289351851</v>
      </c>
      <c r="M577" s="1" t="s">
        <v>50</v>
      </c>
      <c r="N577" s="26"/>
      <c r="O577" s="1"/>
      <c r="P577" s="51"/>
    </row>
    <row r="578" spans="1:16" ht="16.5" hidden="1" customHeight="1" x14ac:dyDescent="0.25">
      <c r="A578" s="47">
        <v>106084</v>
      </c>
      <c r="B578" s="1" t="s">
        <v>60</v>
      </c>
      <c r="C578" s="1" t="s">
        <v>42</v>
      </c>
      <c r="D578" s="1" t="s">
        <v>43</v>
      </c>
      <c r="E578" s="1" t="s">
        <v>44</v>
      </c>
      <c r="F578" s="1" t="s">
        <v>45</v>
      </c>
      <c r="G578" s="1" t="s">
        <v>46</v>
      </c>
      <c r="H578" s="1" t="s">
        <v>54</v>
      </c>
      <c r="I578" s="33" t="s">
        <v>1192</v>
      </c>
      <c r="J578" s="33" t="s">
        <v>1066</v>
      </c>
      <c r="K578" s="28">
        <v>44599.478784722225</v>
      </c>
      <c r="L578" s="28">
        <v>44600.474004629628</v>
      </c>
      <c r="M578" s="1" t="s">
        <v>50</v>
      </c>
      <c r="N578" s="26"/>
      <c r="O578" s="1"/>
      <c r="P578" s="51"/>
    </row>
    <row r="579" spans="1:16" ht="16.5" hidden="1" customHeight="1" x14ac:dyDescent="0.25">
      <c r="A579" s="47">
        <v>106085</v>
      </c>
      <c r="B579" s="1" t="s">
        <v>60</v>
      </c>
      <c r="C579" s="1" t="s">
        <v>42</v>
      </c>
      <c r="D579" s="1" t="s">
        <v>43</v>
      </c>
      <c r="E579" s="1" t="s">
        <v>44</v>
      </c>
      <c r="F579" s="1" t="s">
        <v>45</v>
      </c>
      <c r="G579" s="1" t="s">
        <v>46</v>
      </c>
      <c r="H579" s="1" t="s">
        <v>54</v>
      </c>
      <c r="I579" s="33" t="s">
        <v>1193</v>
      </c>
      <c r="J579" s="33" t="s">
        <v>1194</v>
      </c>
      <c r="K579" s="28">
        <v>44599.48741898148</v>
      </c>
      <c r="L579" s="28">
        <v>44599.503171296295</v>
      </c>
      <c r="M579" s="1" t="s">
        <v>50</v>
      </c>
      <c r="N579" s="26"/>
      <c r="O579" s="1"/>
      <c r="P579" s="51"/>
    </row>
    <row r="580" spans="1:16" ht="16.5" hidden="1" customHeight="1" x14ac:dyDescent="0.25">
      <c r="A580" s="47">
        <v>106086</v>
      </c>
      <c r="B580" s="1" t="s">
        <v>41</v>
      </c>
      <c r="C580" s="1" t="s">
        <v>51</v>
      </c>
      <c r="D580" s="1" t="s">
        <v>52</v>
      </c>
      <c r="E580" s="1" t="s">
        <v>44</v>
      </c>
      <c r="F580" s="1" t="s">
        <v>45</v>
      </c>
      <c r="G580" s="1" t="s">
        <v>46</v>
      </c>
      <c r="H580" s="1" t="s">
        <v>47</v>
      </c>
      <c r="I580" s="33" t="s">
        <v>1195</v>
      </c>
      <c r="J580" s="33" t="s">
        <v>1129</v>
      </c>
      <c r="K580" s="28">
        <v>44599.489687499998</v>
      </c>
      <c r="L580" s="28">
        <v>44599.502766203703</v>
      </c>
      <c r="M580" s="1" t="s">
        <v>50</v>
      </c>
      <c r="N580" s="26"/>
      <c r="O580" s="1"/>
      <c r="P580" s="51"/>
    </row>
    <row r="581" spans="1:16" ht="16.5" hidden="1" customHeight="1" x14ac:dyDescent="0.25">
      <c r="A581" s="47">
        <v>106087</v>
      </c>
      <c r="B581" s="1" t="s">
        <v>60</v>
      </c>
      <c r="C581" s="1" t="s">
        <v>388</v>
      </c>
      <c r="D581" s="1" t="s">
        <v>43</v>
      </c>
      <c r="E581" s="1" t="s">
        <v>44</v>
      </c>
      <c r="F581" s="1" t="s">
        <v>45</v>
      </c>
      <c r="G581" s="1" t="s">
        <v>46</v>
      </c>
      <c r="H581" s="1" t="s">
        <v>47</v>
      </c>
      <c r="I581" s="33" t="s">
        <v>1196</v>
      </c>
      <c r="J581" s="33" t="s">
        <v>1197</v>
      </c>
      <c r="K581" s="28">
        <v>44599.507025462961</v>
      </c>
      <c r="L581" s="28">
        <v>44599.517129629632</v>
      </c>
      <c r="M581" s="1" t="s">
        <v>50</v>
      </c>
      <c r="N581" s="26"/>
      <c r="O581" s="1"/>
      <c r="P581" s="51"/>
    </row>
    <row r="582" spans="1:16" ht="16.5" hidden="1" customHeight="1" x14ac:dyDescent="0.25">
      <c r="A582" s="47">
        <v>106088</v>
      </c>
      <c r="B582" s="1" t="s">
        <v>575</v>
      </c>
      <c r="C582" s="1" t="s">
        <v>51</v>
      </c>
      <c r="D582" s="1" t="s">
        <v>563</v>
      </c>
      <c r="E582" s="1" t="s">
        <v>497</v>
      </c>
      <c r="F582" s="1" t="s">
        <v>67</v>
      </c>
      <c r="G582" s="1" t="s">
        <v>46</v>
      </c>
      <c r="H582" s="1" t="s">
        <v>47</v>
      </c>
      <c r="I582" s="33" t="s">
        <v>1198</v>
      </c>
      <c r="J582" s="33" t="s">
        <v>1199</v>
      </c>
      <c r="K582" s="28">
        <v>44599.516898148147</v>
      </c>
      <c r="L582" s="28">
        <v>44599.537581018521</v>
      </c>
      <c r="M582" s="1" t="s">
        <v>50</v>
      </c>
      <c r="N582" s="26"/>
      <c r="O582" s="1"/>
      <c r="P582" s="51"/>
    </row>
    <row r="583" spans="1:16" ht="16.5" hidden="1" customHeight="1" x14ac:dyDescent="0.25">
      <c r="A583" s="47">
        <v>106089</v>
      </c>
      <c r="B583" s="1" t="s">
        <v>57</v>
      </c>
      <c r="C583" s="1" t="s">
        <v>51</v>
      </c>
      <c r="D583" s="1" t="s">
        <v>43</v>
      </c>
      <c r="E583" s="1" t="s">
        <v>44</v>
      </c>
      <c r="F583" s="1" t="s">
        <v>53</v>
      </c>
      <c r="G583" s="1" t="s">
        <v>46</v>
      </c>
      <c r="H583" s="1" t="s">
        <v>47</v>
      </c>
      <c r="I583" s="33" t="s">
        <v>1200</v>
      </c>
      <c r="J583" s="33" t="s">
        <v>1201</v>
      </c>
      <c r="K583" s="28">
        <v>44599.528599537036</v>
      </c>
      <c r="L583" s="28">
        <v>44599.53696759259</v>
      </c>
      <c r="M583" s="1" t="s">
        <v>50</v>
      </c>
      <c r="N583" s="26"/>
      <c r="O583" s="1"/>
      <c r="P583" s="51"/>
    </row>
    <row r="584" spans="1:16" ht="16.5" hidden="1" customHeight="1" x14ac:dyDescent="0.25">
      <c r="A584" s="47">
        <v>106090</v>
      </c>
      <c r="B584" s="1" t="s">
        <v>41</v>
      </c>
      <c r="C584" s="1" t="s">
        <v>51</v>
      </c>
      <c r="D584" s="1" t="s">
        <v>71</v>
      </c>
      <c r="E584" s="1" t="s">
        <v>44</v>
      </c>
      <c r="F584" s="1" t="s">
        <v>53</v>
      </c>
      <c r="G584" s="1" t="s">
        <v>46</v>
      </c>
      <c r="H584" s="1" t="s">
        <v>54</v>
      </c>
      <c r="I584" s="33" t="s">
        <v>1202</v>
      </c>
      <c r="J584" s="33" t="s">
        <v>1203</v>
      </c>
      <c r="K584" s="28">
        <v>44599.54047453704</v>
      </c>
      <c r="L584" s="28">
        <v>44599.718148148146</v>
      </c>
      <c r="M584" s="1" t="s">
        <v>50</v>
      </c>
      <c r="N584" s="26"/>
      <c r="O584" s="1"/>
      <c r="P584" s="51"/>
    </row>
    <row r="585" spans="1:16" ht="16.5" hidden="1" customHeight="1" x14ac:dyDescent="0.25">
      <c r="A585" s="47">
        <v>106091</v>
      </c>
      <c r="B585" s="1" t="s">
        <v>41</v>
      </c>
      <c r="C585" s="1" t="s">
        <v>42</v>
      </c>
      <c r="D585" s="1" t="s">
        <v>81</v>
      </c>
      <c r="E585" s="1" t="s">
        <v>44</v>
      </c>
      <c r="F585" s="1" t="s">
        <v>45</v>
      </c>
      <c r="G585" s="1" t="s">
        <v>46</v>
      </c>
      <c r="H585" s="1" t="s">
        <v>54</v>
      </c>
      <c r="I585" s="33" t="s">
        <v>1204</v>
      </c>
      <c r="J585" s="33" t="s">
        <v>1205</v>
      </c>
      <c r="K585" s="28">
        <v>44599.556967592594</v>
      </c>
      <c r="L585" s="28">
        <v>44607.427152777775</v>
      </c>
      <c r="M585" s="1" t="s">
        <v>50</v>
      </c>
      <c r="N585" s="26"/>
      <c r="O585" s="1"/>
      <c r="P585" s="51"/>
    </row>
    <row r="586" spans="1:16" ht="16.5" hidden="1" customHeight="1" x14ac:dyDescent="0.25">
      <c r="A586" s="47">
        <v>106092</v>
      </c>
      <c r="B586" s="1" t="s">
        <v>252</v>
      </c>
      <c r="C586" s="1" t="s">
        <v>114</v>
      </c>
      <c r="D586" s="1" t="s">
        <v>61</v>
      </c>
      <c r="E586" s="1" t="s">
        <v>44</v>
      </c>
      <c r="F586" s="1" t="s">
        <v>45</v>
      </c>
      <c r="G586" s="1" t="s">
        <v>46</v>
      </c>
      <c r="H586" s="1" t="s">
        <v>54</v>
      </c>
      <c r="I586" s="33" t="s">
        <v>1206</v>
      </c>
      <c r="J586" s="33" t="s">
        <v>1207</v>
      </c>
      <c r="K586" s="28">
        <v>44599.564432870371</v>
      </c>
      <c r="L586" s="28">
        <v>44599.643125000002</v>
      </c>
      <c r="M586" s="1" t="s">
        <v>50</v>
      </c>
      <c r="N586" s="26"/>
      <c r="O586" s="1"/>
      <c r="P586" s="51"/>
    </row>
    <row r="587" spans="1:16" ht="16.5" hidden="1" customHeight="1" x14ac:dyDescent="0.25">
      <c r="A587" s="47">
        <v>106093</v>
      </c>
      <c r="B587" s="1" t="s">
        <v>60</v>
      </c>
      <c r="C587" s="1" t="s">
        <v>51</v>
      </c>
      <c r="D587" s="1" t="s">
        <v>43</v>
      </c>
      <c r="E587" s="1" t="s">
        <v>44</v>
      </c>
      <c r="F587" s="1" t="s">
        <v>45</v>
      </c>
      <c r="G587" s="1" t="s">
        <v>85</v>
      </c>
      <c r="H587" s="1" t="s">
        <v>47</v>
      </c>
      <c r="I587" s="33" t="s">
        <v>1208</v>
      </c>
      <c r="J587" s="33" t="s">
        <v>167</v>
      </c>
      <c r="K587" s="28">
        <v>44599.595648148148</v>
      </c>
      <c r="L587" s="28">
        <v>44599.686157407406</v>
      </c>
      <c r="M587" s="1" t="s">
        <v>50</v>
      </c>
      <c r="N587" s="26"/>
      <c r="O587" s="1"/>
      <c r="P587" s="51"/>
    </row>
    <row r="588" spans="1:16" ht="16.5" hidden="1" customHeight="1" x14ac:dyDescent="0.25">
      <c r="A588" s="47">
        <v>106094</v>
      </c>
      <c r="B588" s="1" t="s">
        <v>57</v>
      </c>
      <c r="C588" s="1" t="s">
        <v>51</v>
      </c>
      <c r="D588" s="1" t="s">
        <v>43</v>
      </c>
      <c r="E588" s="1" t="s">
        <v>44</v>
      </c>
      <c r="F588" s="1" t="s">
        <v>53</v>
      </c>
      <c r="G588" s="1" t="s">
        <v>46</v>
      </c>
      <c r="H588" s="1" t="s">
        <v>54</v>
      </c>
      <c r="I588" s="33" t="s">
        <v>1209</v>
      </c>
      <c r="J588" s="33" t="s">
        <v>1064</v>
      </c>
      <c r="K588" s="28">
        <v>44599.703333333331</v>
      </c>
      <c r="L588" s="28">
        <v>44599.720601851855</v>
      </c>
      <c r="M588" s="1" t="s">
        <v>50</v>
      </c>
      <c r="N588" s="26"/>
      <c r="O588" s="1"/>
      <c r="P588" s="51"/>
    </row>
    <row r="589" spans="1:16" ht="16.5" hidden="1" customHeight="1" x14ac:dyDescent="0.25">
      <c r="A589" s="47">
        <v>106095</v>
      </c>
      <c r="B589" s="1" t="s">
        <v>60</v>
      </c>
      <c r="C589" s="1" t="s">
        <v>51</v>
      </c>
      <c r="D589" s="1" t="s">
        <v>61</v>
      </c>
      <c r="E589" s="1" t="s">
        <v>44</v>
      </c>
      <c r="F589" s="1" t="s">
        <v>45</v>
      </c>
      <c r="G589" s="1" t="s">
        <v>46</v>
      </c>
      <c r="H589" s="1" t="s">
        <v>54</v>
      </c>
      <c r="I589" s="33" t="s">
        <v>1210</v>
      </c>
      <c r="J589" s="33" t="s">
        <v>1211</v>
      </c>
      <c r="K589" s="28">
        <v>44599.709537037037</v>
      </c>
      <c r="L589" s="28">
        <v>44607.509571759256</v>
      </c>
      <c r="M589" s="1" t="s">
        <v>50</v>
      </c>
      <c r="N589" s="26"/>
      <c r="O589" s="1"/>
      <c r="P589" s="51"/>
    </row>
    <row r="590" spans="1:16" ht="16.5" hidden="1" customHeight="1" x14ac:dyDescent="0.25">
      <c r="A590" s="47">
        <v>106096</v>
      </c>
      <c r="B590" s="1" t="s">
        <v>60</v>
      </c>
      <c r="C590" s="1" t="s">
        <v>90</v>
      </c>
      <c r="D590" s="1" t="s">
        <v>71</v>
      </c>
      <c r="E590" s="1" t="s">
        <v>44</v>
      </c>
      <c r="F590" s="1" t="s">
        <v>45</v>
      </c>
      <c r="G590" s="1" t="s">
        <v>46</v>
      </c>
      <c r="H590" s="1" t="s">
        <v>54</v>
      </c>
      <c r="I590" s="33" t="s">
        <v>1212</v>
      </c>
      <c r="J590" s="33" t="s">
        <v>1213</v>
      </c>
      <c r="K590" s="28">
        <v>44599.713368055556</v>
      </c>
      <c r="L590" s="28">
        <v>44601.436215277776</v>
      </c>
      <c r="M590" s="1" t="s">
        <v>50</v>
      </c>
      <c r="N590" s="26"/>
      <c r="O590" s="1"/>
      <c r="P590" s="51"/>
    </row>
    <row r="591" spans="1:16" ht="16.5" hidden="1" customHeight="1" x14ac:dyDescent="0.25">
      <c r="A591" s="47">
        <v>106097</v>
      </c>
      <c r="B591" s="1" t="s">
        <v>60</v>
      </c>
      <c r="C591" s="1" t="s">
        <v>51</v>
      </c>
      <c r="D591" s="1" t="s">
        <v>81</v>
      </c>
      <c r="E591" s="1" t="s">
        <v>257</v>
      </c>
      <c r="F591" s="1" t="s">
        <v>45</v>
      </c>
      <c r="G591" s="1" t="s">
        <v>46</v>
      </c>
      <c r="H591" s="1" t="s">
        <v>47</v>
      </c>
      <c r="I591" s="33" t="s">
        <v>1214</v>
      </c>
      <c r="J591" s="33" t="s">
        <v>179</v>
      </c>
      <c r="K591" s="28">
        <v>44599.725752314815</v>
      </c>
      <c r="L591" s="28">
        <v>44600.505810185183</v>
      </c>
      <c r="M591" s="1" t="s">
        <v>50</v>
      </c>
      <c r="N591" s="26"/>
      <c r="O591" s="1"/>
      <c r="P591" s="51"/>
    </row>
    <row r="592" spans="1:16" ht="16.5" hidden="1" customHeight="1" x14ac:dyDescent="0.25">
      <c r="A592" s="47">
        <v>106098</v>
      </c>
      <c r="B592" s="1" t="s">
        <v>41</v>
      </c>
      <c r="C592" s="1" t="s">
        <v>51</v>
      </c>
      <c r="D592" s="1" t="s">
        <v>43</v>
      </c>
      <c r="E592" s="1" t="s">
        <v>44</v>
      </c>
      <c r="F592" s="1" t="s">
        <v>45</v>
      </c>
      <c r="G592" s="1" t="s">
        <v>46</v>
      </c>
      <c r="H592" s="1" t="s">
        <v>47</v>
      </c>
      <c r="I592" s="33" t="s">
        <v>1215</v>
      </c>
      <c r="J592" s="33" t="s">
        <v>1216</v>
      </c>
      <c r="K592" s="28">
        <v>44599.728437500002</v>
      </c>
      <c r="L592" s="28">
        <v>44600.433437500003</v>
      </c>
      <c r="M592" s="1" t="s">
        <v>50</v>
      </c>
      <c r="N592" s="26"/>
      <c r="O592" s="1"/>
      <c r="P592" s="51"/>
    </row>
    <row r="593" spans="1:16" ht="16.5" hidden="1" customHeight="1" x14ac:dyDescent="0.25">
      <c r="A593" s="47">
        <v>106099</v>
      </c>
      <c r="B593" s="1" t="s">
        <v>41</v>
      </c>
      <c r="C593" s="1" t="s">
        <v>150</v>
      </c>
      <c r="D593" s="1" t="s">
        <v>71</v>
      </c>
      <c r="E593" s="1" t="s">
        <v>44</v>
      </c>
      <c r="F593" s="1" t="s">
        <v>45</v>
      </c>
      <c r="G593" s="1" t="s">
        <v>46</v>
      </c>
      <c r="H593" s="1" t="s">
        <v>54</v>
      </c>
      <c r="I593" s="33" t="s">
        <v>1217</v>
      </c>
      <c r="J593" s="33" t="s">
        <v>1218</v>
      </c>
      <c r="K593" s="28">
        <v>44600.401296296295</v>
      </c>
      <c r="L593" s="28">
        <v>44600.533599537041</v>
      </c>
      <c r="M593" s="1" t="s">
        <v>50</v>
      </c>
      <c r="N593" s="26"/>
      <c r="O593" s="1"/>
      <c r="P593" s="51"/>
    </row>
    <row r="594" spans="1:16" ht="16.5" hidden="1" customHeight="1" x14ac:dyDescent="0.25">
      <c r="A594" s="47">
        <v>106100</v>
      </c>
      <c r="B594" s="1" t="s">
        <v>41</v>
      </c>
      <c r="C594" s="1" t="s">
        <v>51</v>
      </c>
      <c r="D594" s="1" t="s">
        <v>71</v>
      </c>
      <c r="E594" s="1" t="s">
        <v>84</v>
      </c>
      <c r="F594" s="1" t="s">
        <v>45</v>
      </c>
      <c r="G594" s="1" t="s">
        <v>46</v>
      </c>
      <c r="H594" s="1" t="s">
        <v>54</v>
      </c>
      <c r="I594" s="33" t="s">
        <v>1219</v>
      </c>
      <c r="J594" s="33" t="s">
        <v>1220</v>
      </c>
      <c r="K594" s="28">
        <v>44600.423090277778</v>
      </c>
      <c r="L594" s="28">
        <v>44600.4375462963</v>
      </c>
      <c r="M594" s="1" t="s">
        <v>50</v>
      </c>
      <c r="N594" s="26"/>
      <c r="O594" s="1"/>
      <c r="P594" s="51"/>
    </row>
    <row r="595" spans="1:16" ht="16.5" hidden="1" customHeight="1" x14ac:dyDescent="0.25">
      <c r="A595" s="47">
        <v>106101</v>
      </c>
      <c r="B595" s="1" t="s">
        <v>41</v>
      </c>
      <c r="C595" s="1" t="s">
        <v>99</v>
      </c>
      <c r="D595" s="1" t="s">
        <v>61</v>
      </c>
      <c r="E595" s="1" t="s">
        <v>44</v>
      </c>
      <c r="F595" s="1" t="s">
        <v>45</v>
      </c>
      <c r="G595" s="1" t="s">
        <v>46</v>
      </c>
      <c r="H595" s="1" t="s">
        <v>47</v>
      </c>
      <c r="I595" s="33" t="s">
        <v>1221</v>
      </c>
      <c r="J595" s="33" t="s">
        <v>1222</v>
      </c>
      <c r="K595" s="28">
        <v>44600.43414351852</v>
      </c>
      <c r="L595" s="28">
        <v>44600.510162037041</v>
      </c>
      <c r="M595" s="1" t="s">
        <v>50</v>
      </c>
      <c r="N595" s="26"/>
      <c r="O595" s="1"/>
      <c r="P595" s="51"/>
    </row>
    <row r="596" spans="1:16" ht="16.5" hidden="1" customHeight="1" x14ac:dyDescent="0.25">
      <c r="A596" s="47">
        <v>106102</v>
      </c>
      <c r="B596" s="1" t="s">
        <v>41</v>
      </c>
      <c r="C596" s="1" t="s">
        <v>80</v>
      </c>
      <c r="D596" s="1" t="s">
        <v>81</v>
      </c>
      <c r="E596" s="1" t="s">
        <v>62</v>
      </c>
      <c r="F596" s="1" t="s">
        <v>45</v>
      </c>
      <c r="G596" s="1" t="s">
        <v>46</v>
      </c>
      <c r="H596" s="1" t="s">
        <v>47</v>
      </c>
      <c r="I596" s="33" t="s">
        <v>1223</v>
      </c>
      <c r="J596" s="33" t="s">
        <v>1224</v>
      </c>
      <c r="K596" s="28">
        <v>44600.441550925927</v>
      </c>
      <c r="L596" s="28">
        <v>44600.66988425926</v>
      </c>
      <c r="M596" s="1" t="s">
        <v>50</v>
      </c>
      <c r="N596" s="26"/>
      <c r="O596" s="1"/>
      <c r="P596" s="51"/>
    </row>
    <row r="597" spans="1:16" ht="16.5" hidden="1" customHeight="1" x14ac:dyDescent="0.25">
      <c r="A597" s="47">
        <v>106103</v>
      </c>
      <c r="B597" s="1" t="s">
        <v>41</v>
      </c>
      <c r="C597" s="1" t="s">
        <v>51</v>
      </c>
      <c r="D597" s="1" t="s">
        <v>43</v>
      </c>
      <c r="E597" s="1" t="s">
        <v>44</v>
      </c>
      <c r="F597" s="1" t="s">
        <v>45</v>
      </c>
      <c r="G597" s="1" t="s">
        <v>46</v>
      </c>
      <c r="H597" s="1" t="s">
        <v>47</v>
      </c>
      <c r="I597" s="33" t="s">
        <v>1225</v>
      </c>
      <c r="J597" s="33" t="s">
        <v>1226</v>
      </c>
      <c r="K597" s="28">
        <v>44600.442187499997</v>
      </c>
      <c r="L597" s="28">
        <v>44600.512372685182</v>
      </c>
      <c r="M597" s="1" t="s">
        <v>50</v>
      </c>
      <c r="N597" s="26"/>
      <c r="O597" s="1"/>
      <c r="P597" s="51"/>
    </row>
    <row r="598" spans="1:16" ht="16.5" hidden="1" customHeight="1" x14ac:dyDescent="0.25">
      <c r="A598" s="47">
        <v>106104</v>
      </c>
      <c r="B598" s="1" t="s">
        <v>41</v>
      </c>
      <c r="C598" s="1" t="s">
        <v>51</v>
      </c>
      <c r="D598" s="1" t="s">
        <v>61</v>
      </c>
      <c r="E598" s="1" t="s">
        <v>44</v>
      </c>
      <c r="F598" s="1" t="s">
        <v>45</v>
      </c>
      <c r="G598" s="1" t="s">
        <v>46</v>
      </c>
      <c r="H598" s="1" t="s">
        <v>54</v>
      </c>
      <c r="I598" s="33" t="s">
        <v>1227</v>
      </c>
      <c r="J598" s="33" t="s">
        <v>1228</v>
      </c>
      <c r="K598" s="28">
        <v>44600.465729166666</v>
      </c>
      <c r="L598" s="28">
        <v>44600.523356481484</v>
      </c>
      <c r="M598" s="1" t="s">
        <v>50</v>
      </c>
      <c r="N598" s="26"/>
      <c r="O598" s="1"/>
      <c r="P598" s="51"/>
    </row>
    <row r="599" spans="1:16" ht="16.5" hidden="1" customHeight="1" x14ac:dyDescent="0.25">
      <c r="A599" s="47">
        <v>106105</v>
      </c>
      <c r="B599" s="1" t="s">
        <v>60</v>
      </c>
      <c r="C599" s="1" t="s">
        <v>51</v>
      </c>
      <c r="D599" s="1" t="s">
        <v>81</v>
      </c>
      <c r="E599" s="1" t="s">
        <v>257</v>
      </c>
      <c r="F599" s="1" t="s">
        <v>45</v>
      </c>
      <c r="G599" s="1" t="s">
        <v>46</v>
      </c>
      <c r="H599" s="1" t="s">
        <v>47</v>
      </c>
      <c r="I599" s="33" t="s">
        <v>1229</v>
      </c>
      <c r="J599" s="33" t="s">
        <v>1230</v>
      </c>
      <c r="K599" s="28">
        <v>44600.486724537041</v>
      </c>
      <c r="L599" s="28">
        <v>44600.522870370369</v>
      </c>
      <c r="M599" s="1" t="s">
        <v>50</v>
      </c>
      <c r="N599" s="26"/>
      <c r="O599" s="1"/>
      <c r="P599" s="51"/>
    </row>
    <row r="600" spans="1:16" ht="16.5" hidden="1" customHeight="1" x14ac:dyDescent="0.25">
      <c r="A600" s="47">
        <v>106106</v>
      </c>
      <c r="B600" s="1" t="s">
        <v>57</v>
      </c>
      <c r="C600" s="1" t="s">
        <v>51</v>
      </c>
      <c r="D600" s="1" t="s">
        <v>52</v>
      </c>
      <c r="E600" s="1" t="s">
        <v>44</v>
      </c>
      <c r="F600" s="1" t="s">
        <v>45</v>
      </c>
      <c r="G600" s="1" t="s">
        <v>46</v>
      </c>
      <c r="H600" s="1" t="s">
        <v>54</v>
      </c>
      <c r="I600" s="33" t="s">
        <v>1231</v>
      </c>
      <c r="J600" s="33" t="s">
        <v>1232</v>
      </c>
      <c r="K600" s="28">
        <v>44600.51152777778</v>
      </c>
      <c r="L600" s="28">
        <v>44606.64949074074</v>
      </c>
      <c r="M600" s="1" t="s">
        <v>50</v>
      </c>
      <c r="N600" s="26"/>
      <c r="O600" s="1"/>
      <c r="P600" s="51"/>
    </row>
    <row r="601" spans="1:16" ht="16.5" hidden="1" customHeight="1" x14ac:dyDescent="0.25">
      <c r="A601" s="47">
        <v>106107</v>
      </c>
      <c r="B601" s="1" t="s">
        <v>60</v>
      </c>
      <c r="C601" s="1" t="s">
        <v>51</v>
      </c>
      <c r="D601" s="1" t="s">
        <v>43</v>
      </c>
      <c r="E601" s="1" t="s">
        <v>44</v>
      </c>
      <c r="F601" s="1" t="s">
        <v>45</v>
      </c>
      <c r="G601" s="1" t="s">
        <v>46</v>
      </c>
      <c r="H601" s="1" t="s">
        <v>54</v>
      </c>
      <c r="I601" s="33" t="s">
        <v>1233</v>
      </c>
      <c r="J601" s="33" t="s">
        <v>1234</v>
      </c>
      <c r="K601" s="28">
        <v>44600.515277777777</v>
      </c>
      <c r="L601" s="28">
        <v>44600.669259259259</v>
      </c>
      <c r="M601" s="1" t="s">
        <v>50</v>
      </c>
      <c r="N601" s="26"/>
      <c r="O601" s="1"/>
      <c r="P601" s="51"/>
    </row>
    <row r="602" spans="1:16" ht="16.5" hidden="1" customHeight="1" x14ac:dyDescent="0.25">
      <c r="A602" s="47">
        <v>106108</v>
      </c>
      <c r="B602" s="1" t="s">
        <v>41</v>
      </c>
      <c r="C602" s="1" t="s">
        <v>51</v>
      </c>
      <c r="D602" s="1" t="s">
        <v>563</v>
      </c>
      <c r="E602" s="1" t="s">
        <v>44</v>
      </c>
      <c r="F602" s="1" t="s">
        <v>53</v>
      </c>
      <c r="G602" s="1" t="s">
        <v>46</v>
      </c>
      <c r="H602" s="1" t="s">
        <v>54</v>
      </c>
      <c r="I602" s="33" t="s">
        <v>1235</v>
      </c>
      <c r="J602" s="33" t="s">
        <v>1236</v>
      </c>
      <c r="K602" s="28">
        <v>44600.603101851855</v>
      </c>
      <c r="L602" s="28">
        <v>44601.504525462966</v>
      </c>
      <c r="M602" s="1" t="s">
        <v>50</v>
      </c>
      <c r="N602" s="26"/>
      <c r="O602" s="1"/>
      <c r="P602" s="51"/>
    </row>
    <row r="603" spans="1:16" ht="16.5" hidden="1" customHeight="1" x14ac:dyDescent="0.25">
      <c r="A603" s="47">
        <v>106109</v>
      </c>
      <c r="B603" s="1" t="s">
        <v>41</v>
      </c>
      <c r="C603" s="1" t="s">
        <v>150</v>
      </c>
      <c r="D603" s="1" t="s">
        <v>71</v>
      </c>
      <c r="E603" s="1" t="s">
        <v>44</v>
      </c>
      <c r="F603" s="1" t="s">
        <v>45</v>
      </c>
      <c r="G603" s="1" t="s">
        <v>46</v>
      </c>
      <c r="H603" s="1" t="s">
        <v>47</v>
      </c>
      <c r="I603" s="33" t="s">
        <v>1237</v>
      </c>
      <c r="J603" s="33" t="s">
        <v>854</v>
      </c>
      <c r="K603" s="28">
        <v>44600.621701388889</v>
      </c>
      <c r="L603" s="28">
        <v>44600.62395833333</v>
      </c>
      <c r="M603" s="1" t="s">
        <v>50</v>
      </c>
      <c r="N603" s="26"/>
      <c r="O603" s="1"/>
      <c r="P603" s="51"/>
    </row>
    <row r="604" spans="1:16" ht="16.5" hidden="1" customHeight="1" x14ac:dyDescent="0.25">
      <c r="A604" s="47">
        <v>106110</v>
      </c>
      <c r="B604" s="1" t="s">
        <v>41</v>
      </c>
      <c r="C604" s="1" t="s">
        <v>80</v>
      </c>
      <c r="D604" s="1" t="s">
        <v>52</v>
      </c>
      <c r="E604" s="1" t="s">
        <v>44</v>
      </c>
      <c r="F604" s="1" t="s">
        <v>53</v>
      </c>
      <c r="G604" s="1" t="s">
        <v>46</v>
      </c>
      <c r="H604" s="1" t="s">
        <v>54</v>
      </c>
      <c r="I604" s="33" t="s">
        <v>1238</v>
      </c>
      <c r="J604" s="33" t="s">
        <v>1239</v>
      </c>
      <c r="K604" s="28">
        <v>44600.65997685185</v>
      </c>
      <c r="L604" s="28">
        <v>44607.42759259259</v>
      </c>
      <c r="M604" s="1" t="s">
        <v>50</v>
      </c>
      <c r="N604" s="26"/>
      <c r="O604" s="1"/>
      <c r="P604" s="51"/>
    </row>
    <row r="605" spans="1:16" ht="16.5" hidden="1" customHeight="1" x14ac:dyDescent="0.25">
      <c r="A605" s="47">
        <v>106111</v>
      </c>
      <c r="B605" s="1" t="s">
        <v>41</v>
      </c>
      <c r="C605" s="1" t="s">
        <v>782</v>
      </c>
      <c r="D605" s="1" t="s">
        <v>52</v>
      </c>
      <c r="E605" s="1" t="s">
        <v>134</v>
      </c>
      <c r="F605" s="1" t="s">
        <v>67</v>
      </c>
      <c r="G605" s="1" t="s">
        <v>46</v>
      </c>
      <c r="H605" s="1" t="s">
        <v>54</v>
      </c>
      <c r="I605" s="33" t="s">
        <v>1240</v>
      </c>
      <c r="J605" s="33" t="s">
        <v>1241</v>
      </c>
      <c r="K605" s="28">
        <v>44600.664664351854</v>
      </c>
      <c r="L605" s="28">
        <v>44602.525254629632</v>
      </c>
      <c r="M605" s="1" t="s">
        <v>50</v>
      </c>
      <c r="N605" s="26"/>
      <c r="O605" s="1"/>
      <c r="P605" s="51"/>
    </row>
    <row r="606" spans="1:16" ht="16.5" hidden="1" customHeight="1" x14ac:dyDescent="0.25">
      <c r="A606" s="47">
        <v>106112</v>
      </c>
      <c r="B606" s="1" t="s">
        <v>41</v>
      </c>
      <c r="C606" s="1" t="s">
        <v>51</v>
      </c>
      <c r="D606" s="1" t="s">
        <v>81</v>
      </c>
      <c r="E606" s="1" t="s">
        <v>44</v>
      </c>
      <c r="F606" s="1" t="s">
        <v>53</v>
      </c>
      <c r="G606" s="1" t="s">
        <v>46</v>
      </c>
      <c r="H606" s="1" t="s">
        <v>47</v>
      </c>
      <c r="I606" s="33" t="s">
        <v>1242</v>
      </c>
      <c r="J606" s="33" t="s">
        <v>1243</v>
      </c>
      <c r="K606" s="28">
        <v>44600.682152777779</v>
      </c>
      <c r="L606" s="28">
        <v>44601.394305555557</v>
      </c>
      <c r="M606" s="1" t="s">
        <v>50</v>
      </c>
      <c r="N606" s="26"/>
      <c r="O606" s="1"/>
      <c r="P606" s="51"/>
    </row>
    <row r="607" spans="1:16" ht="16.5" hidden="1" customHeight="1" x14ac:dyDescent="0.25">
      <c r="A607" s="47">
        <v>106113</v>
      </c>
      <c r="B607" s="1" t="s">
        <v>41</v>
      </c>
      <c r="C607" s="1" t="s">
        <v>51</v>
      </c>
      <c r="D607" s="1" t="s">
        <v>43</v>
      </c>
      <c r="E607" s="1" t="s">
        <v>44</v>
      </c>
      <c r="F607" s="1" t="s">
        <v>67</v>
      </c>
      <c r="G607" s="1" t="s">
        <v>401</v>
      </c>
      <c r="H607" s="1" t="s">
        <v>54</v>
      </c>
      <c r="I607" s="33" t="s">
        <v>1244</v>
      </c>
      <c r="J607" s="33" t="s">
        <v>1245</v>
      </c>
      <c r="K607" s="28">
        <v>44600.87</v>
      </c>
      <c r="L607" s="28">
        <v>44602.634733796294</v>
      </c>
      <c r="M607" s="1" t="s">
        <v>50</v>
      </c>
      <c r="N607" s="26" t="s">
        <v>443</v>
      </c>
      <c r="O607" s="1"/>
      <c r="P607" s="51"/>
    </row>
    <row r="608" spans="1:16" ht="16.5" hidden="1" customHeight="1" x14ac:dyDescent="0.25">
      <c r="A608" s="47">
        <v>106114</v>
      </c>
      <c r="B608" s="1" t="s">
        <v>358</v>
      </c>
      <c r="C608" s="1" t="s">
        <v>200</v>
      </c>
      <c r="D608" s="1" t="s">
        <v>127</v>
      </c>
      <c r="E608" s="1" t="s">
        <v>542</v>
      </c>
      <c r="F608" s="1" t="s">
        <v>67</v>
      </c>
      <c r="G608" s="1" t="s">
        <v>46</v>
      </c>
      <c r="H608" s="1" t="s">
        <v>297</v>
      </c>
      <c r="I608" s="33" t="s">
        <v>1246</v>
      </c>
      <c r="J608" s="33" t="s">
        <v>1247</v>
      </c>
      <c r="K608" s="28">
        <v>44601.199166666665</v>
      </c>
      <c r="L608" s="28">
        <v>44601.435914351852</v>
      </c>
      <c r="M608" s="1" t="s">
        <v>50</v>
      </c>
      <c r="N608" s="26"/>
      <c r="O608" s="1"/>
      <c r="P608" s="51"/>
    </row>
    <row r="609" spans="1:16" ht="16.5" hidden="1" customHeight="1" x14ac:dyDescent="0.25">
      <c r="A609" s="47">
        <v>106115</v>
      </c>
      <c r="B609" s="1" t="s">
        <v>358</v>
      </c>
      <c r="C609" s="1" t="s">
        <v>200</v>
      </c>
      <c r="D609" s="1" t="s">
        <v>127</v>
      </c>
      <c r="E609" s="1" t="s">
        <v>542</v>
      </c>
      <c r="F609" s="1" t="s">
        <v>67</v>
      </c>
      <c r="G609" s="1" t="s">
        <v>46</v>
      </c>
      <c r="H609" s="1" t="s">
        <v>297</v>
      </c>
      <c r="I609" s="33" t="s">
        <v>1248</v>
      </c>
      <c r="J609" s="33" t="s">
        <v>1247</v>
      </c>
      <c r="K609" s="28">
        <v>44601.199236111112</v>
      </c>
      <c r="L609" s="28">
        <v>44601.435254629629</v>
      </c>
      <c r="M609" s="1" t="s">
        <v>50</v>
      </c>
      <c r="N609" s="26"/>
      <c r="O609" s="1"/>
      <c r="P609" s="51"/>
    </row>
    <row r="610" spans="1:16" ht="16.5" hidden="1" customHeight="1" x14ac:dyDescent="0.25">
      <c r="A610" s="47">
        <v>106116</v>
      </c>
      <c r="B610" s="1" t="s">
        <v>837</v>
      </c>
      <c r="C610" s="1" t="s">
        <v>42</v>
      </c>
      <c r="D610" s="1" t="s">
        <v>563</v>
      </c>
      <c r="E610" s="1" t="s">
        <v>102</v>
      </c>
      <c r="F610" s="1" t="s">
        <v>67</v>
      </c>
      <c r="G610" s="1" t="s">
        <v>46</v>
      </c>
      <c r="H610" s="1" t="s">
        <v>54</v>
      </c>
      <c r="I610" s="33" t="s">
        <v>1249</v>
      </c>
      <c r="J610" s="33" t="s">
        <v>1250</v>
      </c>
      <c r="K610" s="28">
        <v>44601.287083333336</v>
      </c>
      <c r="L610" s="28">
        <v>44601.411898148152</v>
      </c>
      <c r="M610" s="1" t="s">
        <v>50</v>
      </c>
      <c r="N610" s="26"/>
      <c r="O610" s="1"/>
      <c r="P610" s="51"/>
    </row>
    <row r="611" spans="1:16" ht="16.5" hidden="1" customHeight="1" x14ac:dyDescent="0.25">
      <c r="A611" s="47">
        <v>106117</v>
      </c>
      <c r="B611" s="1" t="s">
        <v>57</v>
      </c>
      <c r="C611" s="1" t="s">
        <v>51</v>
      </c>
      <c r="D611" s="1" t="s">
        <v>71</v>
      </c>
      <c r="E611" s="1" t="s">
        <v>44</v>
      </c>
      <c r="F611" s="1" t="s">
        <v>53</v>
      </c>
      <c r="G611" s="1" t="s">
        <v>46</v>
      </c>
      <c r="H611" s="1" t="s">
        <v>54</v>
      </c>
      <c r="I611" s="33" t="s">
        <v>1251</v>
      </c>
      <c r="J611" s="33" t="s">
        <v>1252</v>
      </c>
      <c r="K611" s="28">
        <v>44601.410254629627</v>
      </c>
      <c r="L611" s="28">
        <v>44601.434618055559</v>
      </c>
      <c r="M611" s="1" t="s">
        <v>50</v>
      </c>
      <c r="N611" s="26"/>
      <c r="O611" s="1"/>
      <c r="P611" s="51"/>
    </row>
    <row r="612" spans="1:16" ht="16.5" hidden="1" customHeight="1" x14ac:dyDescent="0.25">
      <c r="A612" s="47">
        <v>106118</v>
      </c>
      <c r="B612" s="1" t="s">
        <v>60</v>
      </c>
      <c r="C612" s="1" t="s">
        <v>42</v>
      </c>
      <c r="D612" s="1" t="s">
        <v>43</v>
      </c>
      <c r="E612" s="1" t="s">
        <v>44</v>
      </c>
      <c r="F612" s="1" t="s">
        <v>45</v>
      </c>
      <c r="G612" s="1" t="s">
        <v>46</v>
      </c>
      <c r="H612" s="1" t="s">
        <v>54</v>
      </c>
      <c r="I612" s="33" t="s">
        <v>1253</v>
      </c>
      <c r="J612" s="33" t="s">
        <v>1066</v>
      </c>
      <c r="K612" s="28">
        <v>44601.435798611114</v>
      </c>
      <c r="L612" s="28">
        <v>44601.437025462961</v>
      </c>
      <c r="M612" s="1" t="s">
        <v>50</v>
      </c>
      <c r="N612" s="26"/>
      <c r="O612" s="1"/>
      <c r="P612" s="51"/>
    </row>
    <row r="613" spans="1:16" ht="16.5" hidden="1" customHeight="1" x14ac:dyDescent="0.25">
      <c r="A613" s="47">
        <v>106119</v>
      </c>
      <c r="B613" s="1" t="s">
        <v>41</v>
      </c>
      <c r="C613" s="1" t="s">
        <v>51</v>
      </c>
      <c r="D613" s="1" t="s">
        <v>43</v>
      </c>
      <c r="E613" s="1" t="s">
        <v>44</v>
      </c>
      <c r="F613" s="1" t="s">
        <v>45</v>
      </c>
      <c r="G613" s="1" t="s">
        <v>46</v>
      </c>
      <c r="H613" s="1" t="s">
        <v>47</v>
      </c>
      <c r="I613" s="33" t="s">
        <v>1254</v>
      </c>
      <c r="J613" s="33" t="s">
        <v>1255</v>
      </c>
      <c r="K613" s="28">
        <v>44601.466504629629</v>
      </c>
      <c r="L613" s="28">
        <v>44607.640949074077</v>
      </c>
      <c r="M613" s="1" t="s">
        <v>50</v>
      </c>
      <c r="N613" s="26"/>
      <c r="O613" s="1"/>
      <c r="P613" s="51"/>
    </row>
    <row r="614" spans="1:16" ht="16.5" hidden="1" customHeight="1" x14ac:dyDescent="0.25">
      <c r="A614" s="47">
        <v>106120</v>
      </c>
      <c r="B614" s="1" t="s">
        <v>60</v>
      </c>
      <c r="C614" s="1" t="s">
        <v>51</v>
      </c>
      <c r="D614" s="1" t="s">
        <v>81</v>
      </c>
      <c r="E614" s="1" t="s">
        <v>257</v>
      </c>
      <c r="F614" s="1" t="s">
        <v>45</v>
      </c>
      <c r="G614" s="1" t="s">
        <v>46</v>
      </c>
      <c r="H614" s="1" t="s">
        <v>54</v>
      </c>
      <c r="I614" s="33" t="s">
        <v>1256</v>
      </c>
      <c r="J614" s="33" t="s">
        <v>1257</v>
      </c>
      <c r="K614" s="28">
        <v>44601.484675925924</v>
      </c>
      <c r="L614" s="28">
        <v>44607.642685185187</v>
      </c>
      <c r="M614" s="1" t="s">
        <v>50</v>
      </c>
      <c r="N614" s="26"/>
      <c r="O614" s="1"/>
      <c r="P614" s="51"/>
    </row>
    <row r="615" spans="1:16" ht="16.5" hidden="1" customHeight="1" x14ac:dyDescent="0.25">
      <c r="A615" s="47">
        <v>106121</v>
      </c>
      <c r="B615" s="1" t="s">
        <v>57</v>
      </c>
      <c r="C615" s="1" t="s">
        <v>51</v>
      </c>
      <c r="D615" s="1" t="s">
        <v>61</v>
      </c>
      <c r="E615" s="1" t="s">
        <v>44</v>
      </c>
      <c r="F615" s="1" t="s">
        <v>53</v>
      </c>
      <c r="G615" s="1" t="s">
        <v>46</v>
      </c>
      <c r="H615" s="1" t="s">
        <v>54</v>
      </c>
      <c r="I615" s="33" t="s">
        <v>1258</v>
      </c>
      <c r="J615" s="33" t="s">
        <v>1259</v>
      </c>
      <c r="K615" s="28">
        <v>44601.486527777779</v>
      </c>
      <c r="L615" s="28">
        <v>44601.501064814816</v>
      </c>
      <c r="M615" s="1" t="s">
        <v>50</v>
      </c>
      <c r="N615" s="26"/>
      <c r="O615" s="1"/>
      <c r="P615" s="51"/>
    </row>
    <row r="616" spans="1:16" ht="16.5" hidden="1" customHeight="1" x14ac:dyDescent="0.25">
      <c r="A616" s="47">
        <v>106122</v>
      </c>
      <c r="B616" s="1" t="s">
        <v>60</v>
      </c>
      <c r="C616" s="1" t="s">
        <v>51</v>
      </c>
      <c r="D616" s="1" t="s">
        <v>43</v>
      </c>
      <c r="E616" s="1" t="s">
        <v>44</v>
      </c>
      <c r="F616" s="1" t="s">
        <v>45</v>
      </c>
      <c r="G616" s="1" t="s">
        <v>46</v>
      </c>
      <c r="H616" s="1" t="s">
        <v>47</v>
      </c>
      <c r="I616" s="33" t="s">
        <v>1260</v>
      </c>
      <c r="J616" s="33" t="s">
        <v>1261</v>
      </c>
      <c r="K616" s="28">
        <v>44601.493310185186</v>
      </c>
      <c r="L616" s="28">
        <v>44608.456493055557</v>
      </c>
      <c r="M616" s="1" t="s">
        <v>50</v>
      </c>
      <c r="N616" s="26"/>
      <c r="O616" s="1"/>
      <c r="P616" s="51"/>
    </row>
    <row r="617" spans="1:16" ht="16.5" hidden="1" customHeight="1" x14ac:dyDescent="0.25">
      <c r="A617" s="47">
        <v>106123</v>
      </c>
      <c r="B617" s="1" t="s">
        <v>41</v>
      </c>
      <c r="C617" s="1" t="s">
        <v>51</v>
      </c>
      <c r="D617" s="1" t="s">
        <v>52</v>
      </c>
      <c r="E617" s="1" t="s">
        <v>44</v>
      </c>
      <c r="F617" s="1" t="s">
        <v>45</v>
      </c>
      <c r="G617" s="1" t="s">
        <v>46</v>
      </c>
      <c r="H617" s="1" t="s">
        <v>54</v>
      </c>
      <c r="I617" s="33" t="s">
        <v>1262</v>
      </c>
      <c r="J617" s="33" t="s">
        <v>1263</v>
      </c>
      <c r="K617" s="28">
        <v>44601.497650462959</v>
      </c>
      <c r="L617" s="28">
        <v>44601.503530092596</v>
      </c>
      <c r="M617" s="1" t="s">
        <v>50</v>
      </c>
      <c r="N617" s="26"/>
      <c r="O617" s="1"/>
      <c r="P617" s="51"/>
    </row>
    <row r="618" spans="1:16" ht="16.5" hidden="1" customHeight="1" x14ac:dyDescent="0.25">
      <c r="A618" s="47">
        <v>106124</v>
      </c>
      <c r="B618" s="1" t="s">
        <v>57</v>
      </c>
      <c r="C618" s="1" t="s">
        <v>51</v>
      </c>
      <c r="D618" s="1" t="s">
        <v>61</v>
      </c>
      <c r="E618" s="1" t="s">
        <v>44</v>
      </c>
      <c r="F618" s="1" t="s">
        <v>45</v>
      </c>
      <c r="G618" s="1" t="s">
        <v>46</v>
      </c>
      <c r="H618" s="1" t="s">
        <v>54</v>
      </c>
      <c r="I618" s="33" t="s">
        <v>1264</v>
      </c>
      <c r="J618" s="33" t="s">
        <v>1265</v>
      </c>
      <c r="K618" s="28">
        <v>44601.509872685187</v>
      </c>
      <c r="L618" s="28">
        <v>44601.619849537034</v>
      </c>
      <c r="M618" s="1" t="s">
        <v>50</v>
      </c>
      <c r="N618" s="26"/>
      <c r="O618" s="1"/>
      <c r="P618" s="51"/>
    </row>
    <row r="619" spans="1:16" ht="16.5" hidden="1" customHeight="1" x14ac:dyDescent="0.25">
      <c r="A619" s="47">
        <v>106125</v>
      </c>
      <c r="B619" s="1" t="s">
        <v>60</v>
      </c>
      <c r="C619" s="1" t="s">
        <v>51</v>
      </c>
      <c r="D619" s="1" t="s">
        <v>71</v>
      </c>
      <c r="E619" s="1" t="s">
        <v>44</v>
      </c>
      <c r="F619" s="1" t="s">
        <v>53</v>
      </c>
      <c r="G619" s="1" t="s">
        <v>85</v>
      </c>
      <c r="H619" s="1" t="s">
        <v>47</v>
      </c>
      <c r="I619" s="33" t="s">
        <v>1266</v>
      </c>
      <c r="J619" s="33" t="s">
        <v>1267</v>
      </c>
      <c r="K619" s="28">
        <v>44601.511377314811</v>
      </c>
      <c r="L619" s="28">
        <v>44601.625069444446</v>
      </c>
      <c r="M619" s="1" t="s">
        <v>50</v>
      </c>
      <c r="N619" s="26"/>
      <c r="O619" s="1"/>
      <c r="P619" s="51"/>
    </row>
    <row r="620" spans="1:16" ht="16.5" hidden="1" customHeight="1" x14ac:dyDescent="0.25">
      <c r="A620" s="47">
        <v>106126</v>
      </c>
      <c r="B620" s="1" t="s">
        <v>57</v>
      </c>
      <c r="C620" s="1" t="s">
        <v>51</v>
      </c>
      <c r="D620" s="1" t="s">
        <v>43</v>
      </c>
      <c r="E620" s="1" t="s">
        <v>44</v>
      </c>
      <c r="F620" s="1" t="s">
        <v>53</v>
      </c>
      <c r="G620" s="1" t="s">
        <v>46</v>
      </c>
      <c r="H620" s="1" t="s">
        <v>54</v>
      </c>
      <c r="I620" s="33" t="s">
        <v>1268</v>
      </c>
      <c r="J620" s="33" t="s">
        <v>1052</v>
      </c>
      <c r="K620" s="28">
        <v>44601.544166666667</v>
      </c>
      <c r="L620" s="28">
        <v>44601.6405787037</v>
      </c>
      <c r="M620" s="1" t="s">
        <v>50</v>
      </c>
      <c r="N620" s="26"/>
      <c r="O620" s="1"/>
      <c r="P620" s="51"/>
    </row>
    <row r="621" spans="1:16" ht="16.5" hidden="1" customHeight="1" x14ac:dyDescent="0.25">
      <c r="A621" s="47">
        <v>106127</v>
      </c>
      <c r="B621" s="1" t="s">
        <v>60</v>
      </c>
      <c r="C621" s="1" t="s">
        <v>51</v>
      </c>
      <c r="D621" s="1" t="s">
        <v>71</v>
      </c>
      <c r="E621" s="1" t="s">
        <v>44</v>
      </c>
      <c r="F621" s="1" t="s">
        <v>53</v>
      </c>
      <c r="G621" s="1" t="s">
        <v>46</v>
      </c>
      <c r="H621" s="1" t="s">
        <v>54</v>
      </c>
      <c r="I621" s="33" t="s">
        <v>1269</v>
      </c>
      <c r="J621" s="33" t="s">
        <v>1270</v>
      </c>
      <c r="K621" s="28">
        <v>44601.548101851855</v>
      </c>
      <c r="L621" s="28">
        <v>44603.528935185182</v>
      </c>
      <c r="M621" s="1" t="s">
        <v>50</v>
      </c>
      <c r="N621" s="26"/>
      <c r="O621" s="1"/>
      <c r="P621" s="51"/>
    </row>
    <row r="622" spans="1:16" ht="16.5" hidden="1" customHeight="1" x14ac:dyDescent="0.25">
      <c r="A622" s="47">
        <v>106128</v>
      </c>
      <c r="B622" s="1" t="s">
        <v>513</v>
      </c>
      <c r="C622" s="1" t="s">
        <v>51</v>
      </c>
      <c r="D622" s="1" t="s">
        <v>71</v>
      </c>
      <c r="E622" s="1" t="s">
        <v>44</v>
      </c>
      <c r="F622" s="1" t="s">
        <v>53</v>
      </c>
      <c r="G622" s="1" t="s">
        <v>46</v>
      </c>
      <c r="H622" s="1" t="s">
        <v>54</v>
      </c>
      <c r="I622" s="33" t="s">
        <v>1271</v>
      </c>
      <c r="J622" s="33" t="s">
        <v>752</v>
      </c>
      <c r="K622" s="28">
        <v>44601.558472222219</v>
      </c>
      <c r="L622" s="28">
        <v>44601.641423611109</v>
      </c>
      <c r="M622" s="1" t="s">
        <v>50</v>
      </c>
      <c r="N622" s="26"/>
      <c r="O622" s="1"/>
      <c r="P622" s="51"/>
    </row>
    <row r="623" spans="1:16" ht="16.5" hidden="1" customHeight="1" x14ac:dyDescent="0.25">
      <c r="A623" s="47">
        <v>106129</v>
      </c>
      <c r="B623" s="1" t="s">
        <v>57</v>
      </c>
      <c r="C623" s="1" t="s">
        <v>51</v>
      </c>
      <c r="D623" s="1" t="s">
        <v>43</v>
      </c>
      <c r="E623" s="1" t="s">
        <v>66</v>
      </c>
      <c r="F623" s="1" t="s">
        <v>45</v>
      </c>
      <c r="G623" s="1" t="s">
        <v>46</v>
      </c>
      <c r="H623" s="1" t="s">
        <v>54</v>
      </c>
      <c r="I623" s="33" t="s">
        <v>1272</v>
      </c>
      <c r="J623" s="33" t="s">
        <v>1273</v>
      </c>
      <c r="K623" s="28">
        <v>44601.571388888886</v>
      </c>
      <c r="L623" s="28">
        <v>44601.641875000001</v>
      </c>
      <c r="M623" s="1" t="s">
        <v>50</v>
      </c>
      <c r="N623" s="26"/>
      <c r="O623" s="1"/>
      <c r="P623" s="51"/>
    </row>
    <row r="624" spans="1:16" ht="16.5" hidden="1" customHeight="1" x14ac:dyDescent="0.25">
      <c r="A624" s="47">
        <v>106130</v>
      </c>
      <c r="B624" s="1" t="s">
        <v>57</v>
      </c>
      <c r="C624" s="1" t="s">
        <v>51</v>
      </c>
      <c r="D624" s="1" t="s">
        <v>61</v>
      </c>
      <c r="E624" s="1" t="s">
        <v>66</v>
      </c>
      <c r="F624" s="1" t="s">
        <v>53</v>
      </c>
      <c r="G624" s="1" t="s">
        <v>46</v>
      </c>
      <c r="H624" s="1" t="s">
        <v>47</v>
      </c>
      <c r="I624" s="33" t="s">
        <v>1209</v>
      </c>
      <c r="J624" s="33" t="s">
        <v>1064</v>
      </c>
      <c r="K624" s="28">
        <v>44601.589166666665</v>
      </c>
      <c r="L624" s="28">
        <v>44601.642222222225</v>
      </c>
      <c r="M624" s="1" t="s">
        <v>50</v>
      </c>
      <c r="N624" s="26"/>
      <c r="O624" s="1"/>
      <c r="P624" s="51"/>
    </row>
    <row r="625" spans="1:16" ht="16.5" hidden="1" customHeight="1" x14ac:dyDescent="0.25">
      <c r="A625" s="47">
        <v>106131</v>
      </c>
      <c r="B625" s="1" t="s">
        <v>41</v>
      </c>
      <c r="C625" s="1" t="s">
        <v>51</v>
      </c>
      <c r="D625" s="1" t="s">
        <v>71</v>
      </c>
      <c r="E625" s="1" t="s">
        <v>44</v>
      </c>
      <c r="F625" s="1" t="s">
        <v>53</v>
      </c>
      <c r="G625" s="1" t="s">
        <v>46</v>
      </c>
      <c r="H625" s="1" t="s">
        <v>54</v>
      </c>
      <c r="I625" s="33" t="s">
        <v>1105</v>
      </c>
      <c r="J625" s="33" t="s">
        <v>1274</v>
      </c>
      <c r="K625" s="28">
        <v>44601.598194444443</v>
      </c>
      <c r="L625" s="28">
        <v>44601.642743055556</v>
      </c>
      <c r="M625" s="1" t="s">
        <v>50</v>
      </c>
      <c r="N625" s="26"/>
      <c r="O625" s="1"/>
      <c r="P625" s="51"/>
    </row>
    <row r="626" spans="1:16" ht="16.5" hidden="1" customHeight="1" x14ac:dyDescent="0.25">
      <c r="A626" s="47">
        <v>106132</v>
      </c>
      <c r="B626" s="1" t="s">
        <v>57</v>
      </c>
      <c r="C626" s="1" t="s">
        <v>51</v>
      </c>
      <c r="D626" s="1" t="s">
        <v>43</v>
      </c>
      <c r="E626" s="1" t="s">
        <v>44</v>
      </c>
      <c r="F626" s="1" t="s">
        <v>45</v>
      </c>
      <c r="G626" s="1" t="s">
        <v>46</v>
      </c>
      <c r="H626" s="1" t="s">
        <v>47</v>
      </c>
      <c r="I626" s="33" t="s">
        <v>1275</v>
      </c>
      <c r="J626" s="33" t="s">
        <v>1276</v>
      </c>
      <c r="K626" s="28">
        <v>44601.633159722223</v>
      </c>
      <c r="L626" s="28">
        <v>44601.643460648149</v>
      </c>
      <c r="M626" s="1" t="s">
        <v>50</v>
      </c>
      <c r="N626" s="26"/>
      <c r="O626" s="1"/>
      <c r="P626" s="51"/>
    </row>
    <row r="627" spans="1:16" ht="16.5" hidden="1" customHeight="1" x14ac:dyDescent="0.25">
      <c r="A627" s="47">
        <v>106133</v>
      </c>
      <c r="B627" s="1" t="s">
        <v>60</v>
      </c>
      <c r="C627" s="1" t="s">
        <v>51</v>
      </c>
      <c r="D627" s="1" t="s">
        <v>81</v>
      </c>
      <c r="E627" s="1" t="s">
        <v>44</v>
      </c>
      <c r="F627" s="1" t="s">
        <v>45</v>
      </c>
      <c r="G627" s="1" t="s">
        <v>46</v>
      </c>
      <c r="H627" s="1" t="s">
        <v>47</v>
      </c>
      <c r="I627" s="33" t="s">
        <v>1277</v>
      </c>
      <c r="J627" s="33" t="s">
        <v>1278</v>
      </c>
      <c r="K627" s="28">
        <v>44601.674074074072</v>
      </c>
      <c r="L627" s="28">
        <v>44603.530173611114</v>
      </c>
      <c r="M627" s="1" t="s">
        <v>50</v>
      </c>
      <c r="N627" s="26"/>
      <c r="O627" s="1"/>
      <c r="P627" s="51"/>
    </row>
    <row r="628" spans="1:16" ht="16.5" hidden="1" customHeight="1" x14ac:dyDescent="0.25">
      <c r="A628" s="47">
        <v>106134</v>
      </c>
      <c r="B628" s="1" t="s">
        <v>252</v>
      </c>
      <c r="C628" s="1" t="s">
        <v>51</v>
      </c>
      <c r="D628" s="1" t="s">
        <v>43</v>
      </c>
      <c r="E628" s="1" t="s">
        <v>66</v>
      </c>
      <c r="F628" s="1" t="s">
        <v>45</v>
      </c>
      <c r="G628" s="1" t="s">
        <v>46</v>
      </c>
      <c r="H628" s="1" t="s">
        <v>47</v>
      </c>
      <c r="I628" s="33" t="s">
        <v>1279</v>
      </c>
      <c r="J628" s="33" t="s">
        <v>1280</v>
      </c>
      <c r="K628" s="28">
        <v>44601.681793981479</v>
      </c>
      <c r="L628" s="28">
        <v>44601.694212962961</v>
      </c>
      <c r="M628" s="1" t="s">
        <v>50</v>
      </c>
      <c r="N628" s="26"/>
      <c r="O628" s="1"/>
      <c r="P628" s="51"/>
    </row>
    <row r="629" spans="1:16" ht="16.5" hidden="1" customHeight="1" x14ac:dyDescent="0.25">
      <c r="A629" s="47">
        <v>106135</v>
      </c>
      <c r="B629" s="1" t="s">
        <v>60</v>
      </c>
      <c r="C629" s="1" t="s">
        <v>42</v>
      </c>
      <c r="D629" s="1" t="s">
        <v>81</v>
      </c>
      <c r="E629" s="1" t="s">
        <v>44</v>
      </c>
      <c r="F629" s="1" t="s">
        <v>45</v>
      </c>
      <c r="G629" s="1" t="s">
        <v>46</v>
      </c>
      <c r="H629" s="1" t="s">
        <v>54</v>
      </c>
      <c r="I629" s="33" t="s">
        <v>1281</v>
      </c>
      <c r="J629" s="33" t="s">
        <v>1255</v>
      </c>
      <c r="K629" s="28">
        <v>44601.68613425926</v>
      </c>
      <c r="L629" s="28">
        <v>44607.643599537034</v>
      </c>
      <c r="M629" s="1" t="s">
        <v>50</v>
      </c>
      <c r="N629" s="26"/>
      <c r="O629" s="1"/>
      <c r="P629" s="51"/>
    </row>
    <row r="630" spans="1:16" ht="16.5" hidden="1" customHeight="1" x14ac:dyDescent="0.25">
      <c r="A630" s="47">
        <v>106136</v>
      </c>
      <c r="B630" s="1" t="s">
        <v>252</v>
      </c>
      <c r="C630" s="1" t="s">
        <v>51</v>
      </c>
      <c r="D630" s="1" t="s">
        <v>71</v>
      </c>
      <c r="E630" s="1" t="s">
        <v>62</v>
      </c>
      <c r="F630" s="1" t="s">
        <v>67</v>
      </c>
      <c r="G630" s="1" t="s">
        <v>46</v>
      </c>
      <c r="H630" s="1" t="s">
        <v>47</v>
      </c>
      <c r="I630" s="33" t="s">
        <v>1282</v>
      </c>
      <c r="J630" s="33" t="s">
        <v>1283</v>
      </c>
      <c r="K630" s="28">
        <v>44601.697534722225</v>
      </c>
      <c r="L630" s="28">
        <v>44607.64439814815</v>
      </c>
      <c r="M630" s="1" t="s">
        <v>50</v>
      </c>
      <c r="N630" s="26"/>
      <c r="O630" s="1"/>
      <c r="P630" s="51"/>
    </row>
    <row r="631" spans="1:16" ht="16.5" hidden="1" customHeight="1" x14ac:dyDescent="0.25">
      <c r="A631" s="47">
        <v>106137</v>
      </c>
      <c r="B631" s="1" t="s">
        <v>41</v>
      </c>
      <c r="C631" s="1" t="s">
        <v>51</v>
      </c>
      <c r="D631" s="1" t="s">
        <v>81</v>
      </c>
      <c r="E631" s="1" t="s">
        <v>84</v>
      </c>
      <c r="F631" s="1" t="s">
        <v>45</v>
      </c>
      <c r="G631" s="1" t="s">
        <v>46</v>
      </c>
      <c r="H631" s="1" t="s">
        <v>47</v>
      </c>
      <c r="I631" s="33" t="s">
        <v>1284</v>
      </c>
      <c r="J631" s="33" t="s">
        <v>1285</v>
      </c>
      <c r="K631" s="28">
        <v>44601.699259259258</v>
      </c>
      <c r="L631" s="28">
        <v>44601.70585648148</v>
      </c>
      <c r="M631" s="1" t="s">
        <v>50</v>
      </c>
      <c r="N631" s="26"/>
      <c r="O631" s="1"/>
      <c r="P631" s="51"/>
    </row>
    <row r="632" spans="1:16" ht="16.5" hidden="1" customHeight="1" x14ac:dyDescent="0.25">
      <c r="A632" s="47">
        <v>106138</v>
      </c>
      <c r="B632" s="1" t="s">
        <v>41</v>
      </c>
      <c r="C632" s="1" t="s">
        <v>51</v>
      </c>
      <c r="D632" s="1" t="s">
        <v>43</v>
      </c>
      <c r="E632" s="1" t="s">
        <v>44</v>
      </c>
      <c r="F632" s="1" t="s">
        <v>45</v>
      </c>
      <c r="G632" s="1" t="s">
        <v>46</v>
      </c>
      <c r="H632" s="1" t="s">
        <v>47</v>
      </c>
      <c r="I632" s="33" t="s">
        <v>1286</v>
      </c>
      <c r="J632" s="33" t="s">
        <v>1287</v>
      </c>
      <c r="K632" s="28">
        <v>44601.71</v>
      </c>
      <c r="L632" s="28">
        <v>44602.634270833332</v>
      </c>
      <c r="M632" s="1" t="s">
        <v>50</v>
      </c>
      <c r="N632" s="26"/>
      <c r="O632" s="1"/>
      <c r="P632" s="51"/>
    </row>
    <row r="633" spans="1:16" ht="16.5" hidden="1" customHeight="1" x14ac:dyDescent="0.25">
      <c r="A633" s="47">
        <v>106139</v>
      </c>
      <c r="B633" s="1" t="s">
        <v>41</v>
      </c>
      <c r="C633" s="1" t="s">
        <v>42</v>
      </c>
      <c r="D633" s="1" t="s">
        <v>43</v>
      </c>
      <c r="E633" s="1" t="s">
        <v>44</v>
      </c>
      <c r="F633" s="1" t="s">
        <v>67</v>
      </c>
      <c r="G633" s="1" t="s">
        <v>46</v>
      </c>
      <c r="H633" s="1" t="s">
        <v>54</v>
      </c>
      <c r="I633" s="33" t="s">
        <v>1288</v>
      </c>
      <c r="J633" s="33" t="s">
        <v>1289</v>
      </c>
      <c r="K633" s="28">
        <v>44601.737210648149</v>
      </c>
      <c r="L633" s="28">
        <v>44606.365034722221</v>
      </c>
      <c r="M633" s="1" t="s">
        <v>50</v>
      </c>
      <c r="N633" s="26"/>
      <c r="O633" s="1"/>
      <c r="P633" s="51"/>
    </row>
    <row r="634" spans="1:16" ht="16.5" hidden="1" customHeight="1" x14ac:dyDescent="0.25">
      <c r="A634" s="47">
        <v>106140</v>
      </c>
      <c r="B634" s="1" t="s">
        <v>41</v>
      </c>
      <c r="C634" s="1" t="s">
        <v>42</v>
      </c>
      <c r="D634" s="1" t="s">
        <v>43</v>
      </c>
      <c r="E634" s="1" t="s">
        <v>44</v>
      </c>
      <c r="F634" s="1" t="s">
        <v>67</v>
      </c>
      <c r="G634" s="1" t="s">
        <v>46</v>
      </c>
      <c r="H634" s="1" t="s">
        <v>54</v>
      </c>
      <c r="I634" s="33" t="s">
        <v>1288</v>
      </c>
      <c r="J634" s="33" t="s">
        <v>1289</v>
      </c>
      <c r="K634" s="28">
        <v>44601.737581018519</v>
      </c>
      <c r="L634" s="28">
        <v>44606.382581018515</v>
      </c>
      <c r="M634" s="1" t="s">
        <v>50</v>
      </c>
      <c r="N634" s="26"/>
      <c r="O634" s="1"/>
      <c r="P634" s="51"/>
    </row>
    <row r="635" spans="1:16" ht="16.5" hidden="1" customHeight="1" x14ac:dyDescent="0.25">
      <c r="A635" s="47">
        <v>106141</v>
      </c>
      <c r="B635" s="1" t="s">
        <v>41</v>
      </c>
      <c r="C635" s="1" t="s">
        <v>51</v>
      </c>
      <c r="D635" s="1" t="s">
        <v>43</v>
      </c>
      <c r="E635" s="1" t="s">
        <v>44</v>
      </c>
      <c r="F635" s="1" t="s">
        <v>53</v>
      </c>
      <c r="G635" s="1" t="s">
        <v>46</v>
      </c>
      <c r="H635" s="1" t="s">
        <v>54</v>
      </c>
      <c r="I635" s="33" t="s">
        <v>1290</v>
      </c>
      <c r="J635" s="33" t="s">
        <v>1291</v>
      </c>
      <c r="K635" s="28">
        <v>44602.405590277776</v>
      </c>
      <c r="L635" s="28">
        <v>44607.674467592595</v>
      </c>
      <c r="M635" s="1" t="s">
        <v>50</v>
      </c>
      <c r="N635" s="26"/>
      <c r="O635" s="1"/>
      <c r="P635" s="51"/>
    </row>
    <row r="636" spans="1:16" ht="16.5" hidden="1" customHeight="1" x14ac:dyDescent="0.25">
      <c r="A636" s="47">
        <v>106142</v>
      </c>
      <c r="B636" s="1" t="s">
        <v>65</v>
      </c>
      <c r="C636" s="1" t="s">
        <v>200</v>
      </c>
      <c r="D636" s="1" t="s">
        <v>61</v>
      </c>
      <c r="E636" s="1" t="s">
        <v>44</v>
      </c>
      <c r="F636" s="1" t="s">
        <v>67</v>
      </c>
      <c r="G636" s="1" t="s">
        <v>46</v>
      </c>
      <c r="H636" s="1" t="s">
        <v>54</v>
      </c>
      <c r="I636" s="33" t="s">
        <v>1292</v>
      </c>
      <c r="J636" s="33" t="s">
        <v>1247</v>
      </c>
      <c r="K636" s="28">
        <v>44602.412129629629</v>
      </c>
      <c r="L636" s="28">
        <v>44602.633622685185</v>
      </c>
      <c r="M636" s="1" t="s">
        <v>50</v>
      </c>
      <c r="N636" s="26"/>
      <c r="O636" s="1"/>
      <c r="P636" s="51"/>
    </row>
    <row r="637" spans="1:16" ht="16.5" hidden="1" customHeight="1" x14ac:dyDescent="0.25">
      <c r="A637" s="47">
        <v>106143</v>
      </c>
      <c r="B637" s="1" t="s">
        <v>1187</v>
      </c>
      <c r="C637" s="1" t="s">
        <v>388</v>
      </c>
      <c r="D637" s="1" t="s">
        <v>43</v>
      </c>
      <c r="E637" s="1" t="s">
        <v>440</v>
      </c>
      <c r="F637" s="1" t="s">
        <v>67</v>
      </c>
      <c r="G637" s="1" t="s">
        <v>46</v>
      </c>
      <c r="H637" s="1" t="s">
        <v>54</v>
      </c>
      <c r="I637" s="33" t="s">
        <v>1293</v>
      </c>
      <c r="J637" s="33" t="s">
        <v>1294</v>
      </c>
      <c r="K637" s="28">
        <v>44602.418530092589</v>
      </c>
      <c r="L637" s="28">
        <v>44607.645474537036</v>
      </c>
      <c r="M637" s="1" t="s">
        <v>50</v>
      </c>
      <c r="N637" s="26"/>
      <c r="O637" s="1"/>
      <c r="P637" s="51"/>
    </row>
    <row r="638" spans="1:16" ht="16.5" hidden="1" customHeight="1" x14ac:dyDescent="0.25">
      <c r="A638" s="47">
        <v>106144</v>
      </c>
      <c r="B638" s="1" t="s">
        <v>57</v>
      </c>
      <c r="C638" s="1" t="s">
        <v>51</v>
      </c>
      <c r="D638" s="1" t="s">
        <v>71</v>
      </c>
      <c r="E638" s="1" t="s">
        <v>44</v>
      </c>
      <c r="F638" s="1" t="s">
        <v>53</v>
      </c>
      <c r="G638" s="1" t="s">
        <v>46</v>
      </c>
      <c r="H638" s="1" t="s">
        <v>54</v>
      </c>
      <c r="I638" s="33" t="s">
        <v>1295</v>
      </c>
      <c r="J638" s="33" t="s">
        <v>800</v>
      </c>
      <c r="K638" s="28">
        <v>44602.440833333334</v>
      </c>
      <c r="L638" s="28">
        <v>44602.501921296294</v>
      </c>
      <c r="M638" s="1" t="s">
        <v>50</v>
      </c>
      <c r="N638" s="26"/>
      <c r="O638" s="1"/>
      <c r="P638" s="51"/>
    </row>
    <row r="639" spans="1:16" ht="16.5" hidden="1" customHeight="1" x14ac:dyDescent="0.25">
      <c r="A639" s="47">
        <v>106145</v>
      </c>
      <c r="B639" s="1" t="s">
        <v>41</v>
      </c>
      <c r="C639" s="1" t="s">
        <v>51</v>
      </c>
      <c r="D639" s="1" t="s">
        <v>61</v>
      </c>
      <c r="E639" s="1" t="s">
        <v>44</v>
      </c>
      <c r="F639" s="1" t="s">
        <v>45</v>
      </c>
      <c r="G639" s="1" t="s">
        <v>46</v>
      </c>
      <c r="H639" s="1" t="s">
        <v>47</v>
      </c>
      <c r="I639" s="33" t="s">
        <v>1296</v>
      </c>
      <c r="J639" s="33" t="s">
        <v>1297</v>
      </c>
      <c r="K639" s="28">
        <v>44602.457037037035</v>
      </c>
      <c r="L639" s="28">
        <v>44602.47760416667</v>
      </c>
      <c r="M639" s="1" t="s">
        <v>50</v>
      </c>
      <c r="N639" s="26"/>
      <c r="O639" s="1"/>
      <c r="P639" s="51"/>
    </row>
    <row r="640" spans="1:16" ht="16.5" hidden="1" customHeight="1" x14ac:dyDescent="0.25">
      <c r="A640" s="47">
        <v>106146</v>
      </c>
      <c r="B640" s="1" t="s">
        <v>60</v>
      </c>
      <c r="C640" s="1" t="s">
        <v>51</v>
      </c>
      <c r="D640" s="1" t="s">
        <v>61</v>
      </c>
      <c r="E640" s="1" t="s">
        <v>44</v>
      </c>
      <c r="F640" s="1" t="s">
        <v>53</v>
      </c>
      <c r="G640" s="1" t="s">
        <v>46</v>
      </c>
      <c r="H640" s="1" t="s">
        <v>47</v>
      </c>
      <c r="I640" s="33" t="s">
        <v>1298</v>
      </c>
      <c r="J640" s="33" t="s">
        <v>1299</v>
      </c>
      <c r="K640" s="28">
        <v>44602.460266203707</v>
      </c>
      <c r="L640" s="28">
        <v>44602.633136574077</v>
      </c>
      <c r="M640" s="1" t="s">
        <v>50</v>
      </c>
      <c r="N640" s="26"/>
      <c r="O640" s="1"/>
      <c r="P640" s="51"/>
    </row>
    <row r="641" spans="1:16" ht="16.5" hidden="1" customHeight="1" x14ac:dyDescent="0.25">
      <c r="A641" s="47">
        <v>106147</v>
      </c>
      <c r="B641" s="1" t="s">
        <v>60</v>
      </c>
      <c r="C641" s="1" t="s">
        <v>51</v>
      </c>
      <c r="D641" s="1" t="s">
        <v>81</v>
      </c>
      <c r="E641" s="1" t="s">
        <v>257</v>
      </c>
      <c r="F641" s="1" t="s">
        <v>53</v>
      </c>
      <c r="G641" s="1" t="s">
        <v>46</v>
      </c>
      <c r="H641" s="1" t="s">
        <v>54</v>
      </c>
      <c r="I641" s="33" t="s">
        <v>1300</v>
      </c>
      <c r="J641" s="33" t="s">
        <v>1301</v>
      </c>
      <c r="K641" s="28">
        <v>44602.460370370369</v>
      </c>
      <c r="L641" s="28">
        <v>44607.426724537036</v>
      </c>
      <c r="M641" s="1" t="s">
        <v>50</v>
      </c>
      <c r="N641" s="26"/>
      <c r="O641" s="1"/>
      <c r="P641" s="51"/>
    </row>
    <row r="642" spans="1:16" ht="16.5" hidden="1" customHeight="1" x14ac:dyDescent="0.25">
      <c r="A642" s="47">
        <v>106148</v>
      </c>
      <c r="B642" s="1" t="s">
        <v>60</v>
      </c>
      <c r="C642" s="1" t="s">
        <v>80</v>
      </c>
      <c r="D642" s="1" t="s">
        <v>61</v>
      </c>
      <c r="E642" s="1" t="s">
        <v>44</v>
      </c>
      <c r="F642" s="1" t="s">
        <v>53</v>
      </c>
      <c r="G642" s="1" t="s">
        <v>46</v>
      </c>
      <c r="H642" s="1" t="s">
        <v>54</v>
      </c>
      <c r="I642" s="33" t="s">
        <v>1302</v>
      </c>
      <c r="J642" s="33" t="s">
        <v>1303</v>
      </c>
      <c r="K642" s="28">
        <v>44602.487569444442</v>
      </c>
      <c r="L642" s="28">
        <v>44602.632581018515</v>
      </c>
      <c r="M642" s="1" t="s">
        <v>50</v>
      </c>
      <c r="N642" s="26"/>
      <c r="O642" s="1"/>
      <c r="P642" s="51"/>
    </row>
    <row r="643" spans="1:16" ht="16.5" hidden="1" customHeight="1" x14ac:dyDescent="0.25">
      <c r="A643" s="47">
        <v>106149</v>
      </c>
      <c r="B643" s="1" t="s">
        <v>60</v>
      </c>
      <c r="C643" s="1" t="s">
        <v>42</v>
      </c>
      <c r="D643" s="1" t="s">
        <v>71</v>
      </c>
      <c r="E643" s="1" t="s">
        <v>44</v>
      </c>
      <c r="F643" s="1" t="s">
        <v>45</v>
      </c>
      <c r="G643" s="1" t="s">
        <v>46</v>
      </c>
      <c r="H643" s="1" t="s">
        <v>54</v>
      </c>
      <c r="I643" s="33" t="s">
        <v>1304</v>
      </c>
      <c r="J643" s="33" t="s">
        <v>1305</v>
      </c>
      <c r="K643" s="28">
        <v>44602.487962962965</v>
      </c>
      <c r="L643" s="28">
        <v>44606.675266203703</v>
      </c>
      <c r="M643" s="1" t="s">
        <v>50</v>
      </c>
      <c r="N643" s="26"/>
      <c r="O643" s="1"/>
      <c r="P643" s="51"/>
    </row>
    <row r="644" spans="1:16" ht="16.5" hidden="1" customHeight="1" x14ac:dyDescent="0.25">
      <c r="A644" s="47">
        <v>106150</v>
      </c>
      <c r="B644" s="1" t="s">
        <v>41</v>
      </c>
      <c r="C644" s="1" t="s">
        <v>51</v>
      </c>
      <c r="D644" s="1" t="s">
        <v>43</v>
      </c>
      <c r="E644" s="1" t="s">
        <v>44</v>
      </c>
      <c r="F644" s="1" t="s">
        <v>45</v>
      </c>
      <c r="G644" s="1" t="s">
        <v>46</v>
      </c>
      <c r="H644" s="1" t="s">
        <v>54</v>
      </c>
      <c r="I644" s="33" t="s">
        <v>1306</v>
      </c>
      <c r="J644" s="33" t="s">
        <v>1066</v>
      </c>
      <c r="K644" s="28">
        <v>44602.497349537036</v>
      </c>
      <c r="L644" s="28">
        <v>44602.632118055553</v>
      </c>
      <c r="M644" s="1" t="s">
        <v>50</v>
      </c>
      <c r="N644" s="26"/>
      <c r="O644" s="1"/>
      <c r="P644" s="51"/>
    </row>
    <row r="645" spans="1:16" ht="16.5" hidden="1" customHeight="1" x14ac:dyDescent="0.25">
      <c r="A645" s="47">
        <v>106151</v>
      </c>
      <c r="B645" s="1" t="s">
        <v>57</v>
      </c>
      <c r="C645" s="1" t="s">
        <v>51</v>
      </c>
      <c r="D645" s="1" t="s">
        <v>61</v>
      </c>
      <c r="E645" s="1" t="s">
        <v>44</v>
      </c>
      <c r="F645" s="1" t="s">
        <v>53</v>
      </c>
      <c r="G645" s="1" t="s">
        <v>85</v>
      </c>
      <c r="H645" s="1" t="s">
        <v>54</v>
      </c>
      <c r="I645" s="33" t="s">
        <v>1307</v>
      </c>
      <c r="J645" s="33" t="s">
        <v>1308</v>
      </c>
      <c r="K645" s="28">
        <v>44602.528564814813</v>
      </c>
      <c r="L645" s="28">
        <v>44602.63175925926</v>
      </c>
      <c r="M645" s="1" t="s">
        <v>50</v>
      </c>
      <c r="N645" s="26"/>
      <c r="O645" s="1"/>
      <c r="P645" s="51"/>
    </row>
    <row r="646" spans="1:16" ht="16.5" hidden="1" customHeight="1" x14ac:dyDescent="0.25">
      <c r="A646" s="47">
        <v>106152</v>
      </c>
      <c r="B646" s="1" t="s">
        <v>60</v>
      </c>
      <c r="C646" s="1" t="s">
        <v>51</v>
      </c>
      <c r="D646" s="1" t="s">
        <v>563</v>
      </c>
      <c r="E646" s="1" t="s">
        <v>102</v>
      </c>
      <c r="F646" s="1" t="s">
        <v>53</v>
      </c>
      <c r="G646" s="1" t="s">
        <v>46</v>
      </c>
      <c r="H646" s="1" t="s">
        <v>54</v>
      </c>
      <c r="I646" s="33" t="s">
        <v>1309</v>
      </c>
      <c r="J646" s="33" t="s">
        <v>1310</v>
      </c>
      <c r="K646" s="28">
        <v>44602.542488425926</v>
      </c>
      <c r="L646" s="28">
        <v>44602.631157407406</v>
      </c>
      <c r="M646" s="1" t="s">
        <v>50</v>
      </c>
      <c r="N646" s="26"/>
      <c r="O646" s="1"/>
      <c r="P646" s="51"/>
    </row>
    <row r="647" spans="1:16" ht="16.5" hidden="1" customHeight="1" x14ac:dyDescent="0.25">
      <c r="A647" s="47">
        <v>106153</v>
      </c>
      <c r="B647" s="1" t="s">
        <v>41</v>
      </c>
      <c r="C647" s="1" t="s">
        <v>341</v>
      </c>
      <c r="D647" s="1" t="s">
        <v>43</v>
      </c>
      <c r="E647" s="1" t="s">
        <v>75</v>
      </c>
      <c r="F647" s="1" t="s">
        <v>45</v>
      </c>
      <c r="G647" s="1" t="s">
        <v>46</v>
      </c>
      <c r="H647" s="1" t="s">
        <v>47</v>
      </c>
      <c r="I647" s="33" t="s">
        <v>1311</v>
      </c>
      <c r="J647" s="33" t="s">
        <v>1312</v>
      </c>
      <c r="K647" s="28">
        <v>44602.545763888891</v>
      </c>
      <c r="L647" s="28">
        <v>44602.630648148152</v>
      </c>
      <c r="M647" s="1" t="s">
        <v>50</v>
      </c>
      <c r="N647" s="26"/>
      <c r="O647" s="1"/>
      <c r="P647" s="51"/>
    </row>
    <row r="648" spans="1:16" ht="16.5" hidden="1" customHeight="1" x14ac:dyDescent="0.25">
      <c r="A648" s="47">
        <v>106154</v>
      </c>
      <c r="B648" s="1" t="s">
        <v>60</v>
      </c>
      <c r="C648" s="1" t="s">
        <v>51</v>
      </c>
      <c r="D648" s="1" t="s">
        <v>43</v>
      </c>
      <c r="E648" s="1" t="s">
        <v>44</v>
      </c>
      <c r="F648" s="1" t="s">
        <v>45</v>
      </c>
      <c r="G648" s="1" t="s">
        <v>46</v>
      </c>
      <c r="H648" s="1" t="s">
        <v>54</v>
      </c>
      <c r="I648" s="33" t="s">
        <v>1313</v>
      </c>
      <c r="J648" s="33" t="s">
        <v>1314</v>
      </c>
      <c r="K648" s="28">
        <v>44602.623113425929</v>
      </c>
      <c r="L648" s="28">
        <v>44603.542337962965</v>
      </c>
      <c r="M648" s="1" t="s">
        <v>50</v>
      </c>
      <c r="N648" s="26"/>
      <c r="O648" s="1"/>
      <c r="P648" s="51"/>
    </row>
    <row r="649" spans="1:16" ht="16.5" hidden="1" customHeight="1" x14ac:dyDescent="0.25">
      <c r="A649" s="47">
        <v>106155</v>
      </c>
      <c r="B649" s="1" t="s">
        <v>60</v>
      </c>
      <c r="C649" s="1" t="s">
        <v>90</v>
      </c>
      <c r="D649" s="1" t="s">
        <v>71</v>
      </c>
      <c r="E649" s="1" t="s">
        <v>44</v>
      </c>
      <c r="F649" s="1" t="s">
        <v>45</v>
      </c>
      <c r="G649" s="1" t="s">
        <v>46</v>
      </c>
      <c r="H649" s="1" t="s">
        <v>54</v>
      </c>
      <c r="I649" s="33" t="s">
        <v>1315</v>
      </c>
      <c r="J649" s="33" t="s">
        <v>1316</v>
      </c>
      <c r="K649" s="28">
        <v>44602.664537037039</v>
      </c>
      <c r="L649" s="28">
        <v>44606.504930555559</v>
      </c>
      <c r="M649" s="1" t="s">
        <v>50</v>
      </c>
      <c r="N649" s="26"/>
      <c r="O649" s="1"/>
      <c r="P649" s="51"/>
    </row>
    <row r="650" spans="1:16" ht="16.5" hidden="1" customHeight="1" x14ac:dyDescent="0.25">
      <c r="A650" s="47">
        <v>106156</v>
      </c>
      <c r="B650" s="1" t="s">
        <v>60</v>
      </c>
      <c r="C650" s="1" t="s">
        <v>123</v>
      </c>
      <c r="D650" s="1" t="s">
        <v>61</v>
      </c>
      <c r="E650" s="1" t="s">
        <v>186</v>
      </c>
      <c r="F650" s="1" t="s">
        <v>45</v>
      </c>
      <c r="G650" s="1" t="s">
        <v>46</v>
      </c>
      <c r="H650" s="1" t="s">
        <v>54</v>
      </c>
      <c r="I650" s="33" t="s">
        <v>1317</v>
      </c>
      <c r="J650" s="33" t="s">
        <v>1318</v>
      </c>
      <c r="K650" s="28">
        <v>44602.673530092594</v>
      </c>
      <c r="L650" s="28">
        <v>44603.422824074078</v>
      </c>
      <c r="M650" s="1" t="s">
        <v>50</v>
      </c>
      <c r="N650" s="26"/>
      <c r="O650" s="1"/>
      <c r="P650" s="51"/>
    </row>
    <row r="651" spans="1:16" ht="16.5" hidden="1" customHeight="1" x14ac:dyDescent="0.25">
      <c r="A651" s="47">
        <v>106157</v>
      </c>
      <c r="B651" s="1" t="s">
        <v>252</v>
      </c>
      <c r="C651" s="1" t="s">
        <v>126</v>
      </c>
      <c r="D651" s="1" t="s">
        <v>61</v>
      </c>
      <c r="E651" s="1" t="s">
        <v>440</v>
      </c>
      <c r="F651" s="1" t="s">
        <v>67</v>
      </c>
      <c r="G651" s="1" t="s">
        <v>498</v>
      </c>
      <c r="H651" s="1" t="s">
        <v>54</v>
      </c>
      <c r="I651" s="33" t="s">
        <v>1319</v>
      </c>
      <c r="J651" s="33" t="s">
        <v>1320</v>
      </c>
      <c r="K651" s="28">
        <v>44602.683831018519</v>
      </c>
      <c r="L651" s="28">
        <v>44606.394097222219</v>
      </c>
      <c r="M651" s="1" t="s">
        <v>50</v>
      </c>
      <c r="N651" s="26"/>
      <c r="O651" s="1"/>
      <c r="P651" s="51"/>
    </row>
    <row r="652" spans="1:16" ht="16.5" hidden="1" customHeight="1" x14ac:dyDescent="0.25">
      <c r="A652" s="47">
        <v>106158</v>
      </c>
      <c r="B652" s="1" t="s">
        <v>41</v>
      </c>
      <c r="C652" s="1" t="s">
        <v>388</v>
      </c>
      <c r="D652" s="1" t="s">
        <v>43</v>
      </c>
      <c r="E652" s="1" t="s">
        <v>44</v>
      </c>
      <c r="F652" s="1" t="s">
        <v>45</v>
      </c>
      <c r="G652" s="1" t="s">
        <v>46</v>
      </c>
      <c r="H652" s="1" t="s">
        <v>47</v>
      </c>
      <c r="I652" s="33" t="s">
        <v>1321</v>
      </c>
      <c r="J652" s="33" t="s">
        <v>1322</v>
      </c>
      <c r="K652" s="28">
        <v>44602.687256944446</v>
      </c>
      <c r="L652" s="28">
        <v>44602.712905092594</v>
      </c>
      <c r="M652" s="1" t="s">
        <v>50</v>
      </c>
      <c r="N652" s="26"/>
      <c r="O652" s="1"/>
      <c r="P652" s="51"/>
    </row>
    <row r="653" spans="1:16" ht="16.5" hidden="1" customHeight="1" x14ac:dyDescent="0.25">
      <c r="A653" s="47">
        <v>106159</v>
      </c>
      <c r="B653" s="1" t="s">
        <v>60</v>
      </c>
      <c r="C653" s="1" t="s">
        <v>51</v>
      </c>
      <c r="D653" s="1" t="s">
        <v>61</v>
      </c>
      <c r="E653" s="1" t="s">
        <v>44</v>
      </c>
      <c r="F653" s="1" t="s">
        <v>45</v>
      </c>
      <c r="G653" s="1" t="s">
        <v>46</v>
      </c>
      <c r="H653" s="1" t="s">
        <v>54</v>
      </c>
      <c r="I653" s="33" t="s">
        <v>1323</v>
      </c>
      <c r="J653" s="33" t="s">
        <v>1324</v>
      </c>
      <c r="K653" s="28">
        <v>44602.690451388888</v>
      </c>
      <c r="L653" s="28">
        <v>44602.714224537034</v>
      </c>
      <c r="M653" s="1" t="s">
        <v>50</v>
      </c>
      <c r="N653" s="25"/>
      <c r="O653" s="1"/>
      <c r="P653" s="51"/>
    </row>
    <row r="654" spans="1:16" ht="16.5" hidden="1" customHeight="1" x14ac:dyDescent="0.25">
      <c r="A654" s="47">
        <v>106160</v>
      </c>
      <c r="B654" s="1" t="s">
        <v>60</v>
      </c>
      <c r="C654" s="1" t="s">
        <v>51</v>
      </c>
      <c r="D654" s="1" t="s">
        <v>71</v>
      </c>
      <c r="E654" s="1" t="s">
        <v>44</v>
      </c>
      <c r="F654" s="1" t="s">
        <v>45</v>
      </c>
      <c r="G654" s="1" t="s">
        <v>46</v>
      </c>
      <c r="H654" s="1" t="s">
        <v>54</v>
      </c>
      <c r="I654" s="33" t="s">
        <v>1325</v>
      </c>
      <c r="J654" s="33" t="s">
        <v>1066</v>
      </c>
      <c r="K654" s="28">
        <v>44602.693171296298</v>
      </c>
      <c r="L654" s="28">
        <v>44602.713831018518</v>
      </c>
      <c r="M654" s="1" t="s">
        <v>50</v>
      </c>
      <c r="N654" s="25"/>
      <c r="O654" s="1"/>
      <c r="P654" s="51"/>
    </row>
    <row r="655" spans="1:16" ht="16.5" hidden="1" customHeight="1" x14ac:dyDescent="0.25">
      <c r="A655" s="47">
        <v>106161</v>
      </c>
      <c r="B655" s="1" t="s">
        <v>41</v>
      </c>
      <c r="C655" s="1" t="s">
        <v>51</v>
      </c>
      <c r="D655" s="1" t="s">
        <v>61</v>
      </c>
      <c r="E655" s="1" t="s">
        <v>44</v>
      </c>
      <c r="F655" s="1" t="s">
        <v>45</v>
      </c>
      <c r="G655" s="1" t="s">
        <v>46</v>
      </c>
      <c r="H655" s="1" t="s">
        <v>54</v>
      </c>
      <c r="I655" s="33" t="s">
        <v>1105</v>
      </c>
      <c r="J655" s="33" t="s">
        <v>1326</v>
      </c>
      <c r="K655" s="28">
        <v>44603.414085648146</v>
      </c>
      <c r="L655" s="28">
        <v>44603.436180555553</v>
      </c>
      <c r="M655" s="1" t="s">
        <v>50</v>
      </c>
      <c r="N655" s="25"/>
      <c r="O655" s="1"/>
      <c r="P655" s="51"/>
    </row>
    <row r="656" spans="1:16" ht="16.5" hidden="1" customHeight="1" x14ac:dyDescent="0.25">
      <c r="A656" s="47">
        <v>106162</v>
      </c>
      <c r="B656" s="1" t="s">
        <v>41</v>
      </c>
      <c r="C656" s="1" t="s">
        <v>51</v>
      </c>
      <c r="D656" s="1" t="s">
        <v>52</v>
      </c>
      <c r="E656" s="1" t="s">
        <v>207</v>
      </c>
      <c r="F656" s="1" t="s">
        <v>53</v>
      </c>
      <c r="G656" s="1" t="s">
        <v>85</v>
      </c>
      <c r="H656" s="1" t="s">
        <v>54</v>
      </c>
      <c r="I656" s="33" t="s">
        <v>1327</v>
      </c>
      <c r="J656" s="33" t="s">
        <v>1328</v>
      </c>
      <c r="K656" s="28">
        <v>44603.416284722225</v>
      </c>
      <c r="L656" s="28">
        <v>44603.636319444442</v>
      </c>
      <c r="M656" s="1" t="s">
        <v>50</v>
      </c>
      <c r="N656" s="38"/>
      <c r="O656" s="1"/>
      <c r="P656" s="51"/>
    </row>
    <row r="657" spans="1:16" ht="16.5" hidden="1" customHeight="1" x14ac:dyDescent="0.25">
      <c r="A657" s="47">
        <v>106163</v>
      </c>
      <c r="B657" s="1" t="s">
        <v>57</v>
      </c>
      <c r="C657" s="1" t="s">
        <v>51</v>
      </c>
      <c r="D657" s="1" t="s">
        <v>52</v>
      </c>
      <c r="E657" s="1" t="s">
        <v>44</v>
      </c>
      <c r="F657" s="1" t="s">
        <v>53</v>
      </c>
      <c r="G657" s="1" t="s">
        <v>46</v>
      </c>
      <c r="H657" s="1" t="s">
        <v>47</v>
      </c>
      <c r="I657" s="33" t="s">
        <v>1329</v>
      </c>
      <c r="J657" s="33" t="s">
        <v>1330</v>
      </c>
      <c r="K657" s="28">
        <v>44603.41946759259</v>
      </c>
      <c r="L657" s="28">
        <v>44603.453379629631</v>
      </c>
      <c r="M657" s="1" t="s">
        <v>50</v>
      </c>
      <c r="N657" s="25"/>
      <c r="O657" s="1"/>
      <c r="P657" s="51"/>
    </row>
    <row r="658" spans="1:16" ht="16.5" hidden="1" customHeight="1" x14ac:dyDescent="0.25">
      <c r="A658" s="47">
        <v>106164</v>
      </c>
      <c r="B658" s="1" t="s">
        <v>57</v>
      </c>
      <c r="C658" s="1" t="s">
        <v>51</v>
      </c>
      <c r="D658" s="1" t="s">
        <v>71</v>
      </c>
      <c r="E658" s="1" t="s">
        <v>440</v>
      </c>
      <c r="F658" s="1" t="s">
        <v>53</v>
      </c>
      <c r="G658" s="1" t="s">
        <v>46</v>
      </c>
      <c r="H658" s="1" t="s">
        <v>54</v>
      </c>
      <c r="I658" s="33" t="s">
        <v>1331</v>
      </c>
      <c r="J658" s="33" t="s">
        <v>1332</v>
      </c>
      <c r="K658" s="28">
        <v>44603.447314814817</v>
      </c>
      <c r="L658" s="28">
        <v>44603.53466435185</v>
      </c>
      <c r="M658" s="1" t="s">
        <v>50</v>
      </c>
      <c r="N658" s="25"/>
      <c r="O658" s="1"/>
      <c r="P658" s="51"/>
    </row>
    <row r="659" spans="1:16" ht="16.5" hidden="1" customHeight="1" x14ac:dyDescent="0.25">
      <c r="A659" s="47">
        <v>106165</v>
      </c>
      <c r="B659" s="1" t="s">
        <v>57</v>
      </c>
      <c r="C659" s="1" t="s">
        <v>51</v>
      </c>
      <c r="D659" s="1" t="s">
        <v>61</v>
      </c>
      <c r="E659" s="1" t="s">
        <v>62</v>
      </c>
      <c r="F659" s="1" t="s">
        <v>53</v>
      </c>
      <c r="G659" s="1" t="s">
        <v>46</v>
      </c>
      <c r="H659" s="1" t="s">
        <v>54</v>
      </c>
      <c r="I659" s="33" t="s">
        <v>1333</v>
      </c>
      <c r="J659" s="33" t="s">
        <v>1334</v>
      </c>
      <c r="K659" s="28">
        <v>44603.466747685183</v>
      </c>
      <c r="L659" s="28">
        <v>44603.533449074072</v>
      </c>
      <c r="M659" s="1" t="s">
        <v>50</v>
      </c>
      <c r="N659" s="38"/>
      <c r="O659" s="1"/>
      <c r="P659" s="51"/>
    </row>
    <row r="660" spans="1:16" ht="16.5" hidden="1" customHeight="1" x14ac:dyDescent="0.25">
      <c r="A660" s="47">
        <v>106166</v>
      </c>
      <c r="B660" s="1" t="s">
        <v>358</v>
      </c>
      <c r="C660" s="1" t="s">
        <v>123</v>
      </c>
      <c r="D660" s="1" t="s">
        <v>151</v>
      </c>
      <c r="E660" s="1" t="s">
        <v>186</v>
      </c>
      <c r="F660" s="1" t="s">
        <v>67</v>
      </c>
      <c r="G660" s="1" t="s">
        <v>46</v>
      </c>
      <c r="H660" s="1" t="s">
        <v>163</v>
      </c>
      <c r="I660" s="33" t="s">
        <v>1335</v>
      </c>
      <c r="J660" s="33" t="s">
        <v>1336</v>
      </c>
      <c r="K660" s="28">
        <v>44603.478310185186</v>
      </c>
      <c r="L660" s="28">
        <v>44607.425752314812</v>
      </c>
      <c r="M660" s="1" t="s">
        <v>50</v>
      </c>
      <c r="N660" s="25"/>
      <c r="O660" s="1"/>
      <c r="P660" s="51"/>
    </row>
    <row r="661" spans="1:16" ht="16.5" hidden="1" customHeight="1" x14ac:dyDescent="0.25">
      <c r="A661" s="47">
        <v>106167</v>
      </c>
      <c r="B661" s="1" t="s">
        <v>60</v>
      </c>
      <c r="C661" s="1" t="s">
        <v>51</v>
      </c>
      <c r="D661" s="1" t="s">
        <v>81</v>
      </c>
      <c r="E661" s="1" t="s">
        <v>44</v>
      </c>
      <c r="F661" s="1" t="s">
        <v>45</v>
      </c>
      <c r="G661" s="1" t="s">
        <v>46</v>
      </c>
      <c r="H661" s="1" t="s">
        <v>54</v>
      </c>
      <c r="I661" s="33" t="s">
        <v>1337</v>
      </c>
      <c r="J661" s="33" t="s">
        <v>1338</v>
      </c>
      <c r="K661" s="28">
        <v>44603.490682870368</v>
      </c>
      <c r="L661" s="28">
        <v>44603.532893518517</v>
      </c>
      <c r="M661" s="1" t="s">
        <v>50</v>
      </c>
      <c r="N661" s="25"/>
      <c r="O661" s="1"/>
      <c r="P661" s="51"/>
    </row>
    <row r="662" spans="1:16" ht="16.5" hidden="1" customHeight="1" x14ac:dyDescent="0.25">
      <c r="A662" s="47">
        <v>106168</v>
      </c>
      <c r="B662" s="1" t="s">
        <v>41</v>
      </c>
      <c r="C662" s="1" t="s">
        <v>51</v>
      </c>
      <c r="D662" s="1" t="s">
        <v>61</v>
      </c>
      <c r="E662" s="1" t="s">
        <v>44</v>
      </c>
      <c r="F662" s="1" t="s">
        <v>45</v>
      </c>
      <c r="G662" s="1" t="s">
        <v>46</v>
      </c>
      <c r="H662" s="1" t="s">
        <v>54</v>
      </c>
      <c r="I662" s="33" t="s">
        <v>1339</v>
      </c>
      <c r="J662" s="33" t="s">
        <v>265</v>
      </c>
      <c r="K662" s="28">
        <v>44603.495069444441</v>
      </c>
      <c r="L662" s="28">
        <v>44603.515057870369</v>
      </c>
      <c r="M662" s="1" t="s">
        <v>50</v>
      </c>
      <c r="N662" s="25"/>
      <c r="O662" s="1"/>
      <c r="P662" s="51"/>
    </row>
    <row r="663" spans="1:16" ht="16.5" hidden="1" customHeight="1" x14ac:dyDescent="0.25">
      <c r="A663" s="47">
        <v>106169</v>
      </c>
      <c r="B663" s="1" t="s">
        <v>57</v>
      </c>
      <c r="C663" s="1" t="s">
        <v>51</v>
      </c>
      <c r="D663" s="1" t="s">
        <v>61</v>
      </c>
      <c r="E663" s="1" t="s">
        <v>44</v>
      </c>
      <c r="F663" s="1" t="s">
        <v>53</v>
      </c>
      <c r="G663" s="1" t="s">
        <v>46</v>
      </c>
      <c r="H663" s="1" t="s">
        <v>54</v>
      </c>
      <c r="I663" s="33" t="s">
        <v>1340</v>
      </c>
      <c r="J663" s="33" t="s">
        <v>1064</v>
      </c>
      <c r="K663" s="28">
        <v>44603.505798611113</v>
      </c>
      <c r="L663" s="28">
        <v>44603.53224537037</v>
      </c>
      <c r="M663" s="1" t="s">
        <v>50</v>
      </c>
      <c r="N663" s="25"/>
      <c r="O663" s="1"/>
      <c r="P663" s="51"/>
    </row>
    <row r="664" spans="1:16" ht="16.5" hidden="1" customHeight="1" x14ac:dyDescent="0.25">
      <c r="A664" s="47">
        <v>106170</v>
      </c>
      <c r="B664" s="1" t="s">
        <v>41</v>
      </c>
      <c r="C664" s="1" t="s">
        <v>51</v>
      </c>
      <c r="D664" s="1" t="s">
        <v>61</v>
      </c>
      <c r="E664" s="1" t="s">
        <v>44</v>
      </c>
      <c r="F664" s="1" t="s">
        <v>45</v>
      </c>
      <c r="G664" s="1" t="s">
        <v>46</v>
      </c>
      <c r="H664" s="1" t="s">
        <v>54</v>
      </c>
      <c r="I664" s="33" t="s">
        <v>1341</v>
      </c>
      <c r="J664" s="33" t="s">
        <v>1342</v>
      </c>
      <c r="K664" s="28">
        <v>44603.525995370372</v>
      </c>
      <c r="L664" s="28">
        <v>44603.639699074076</v>
      </c>
      <c r="M664" s="1" t="s">
        <v>50</v>
      </c>
      <c r="N664" s="25"/>
      <c r="O664" s="1"/>
      <c r="P664" s="51"/>
    </row>
    <row r="665" spans="1:16" ht="16.5" hidden="1" customHeight="1" x14ac:dyDescent="0.25">
      <c r="A665" s="47">
        <v>106171</v>
      </c>
      <c r="B665" s="1" t="s">
        <v>41</v>
      </c>
      <c r="C665" s="1" t="s">
        <v>51</v>
      </c>
      <c r="D665" s="1" t="s">
        <v>81</v>
      </c>
      <c r="E665" s="1" t="s">
        <v>257</v>
      </c>
      <c r="F665" s="1" t="s">
        <v>53</v>
      </c>
      <c r="G665" s="1" t="s">
        <v>46</v>
      </c>
      <c r="H665" s="1" t="s">
        <v>54</v>
      </c>
      <c r="I665" s="33" t="s">
        <v>1343</v>
      </c>
      <c r="J665" s="33" t="s">
        <v>1344</v>
      </c>
      <c r="K665" s="28">
        <v>44603.54005787037</v>
      </c>
      <c r="L665" s="28">
        <v>44609.473599537036</v>
      </c>
      <c r="M665" s="1" t="s">
        <v>50</v>
      </c>
      <c r="N665" s="25"/>
      <c r="O665" s="1"/>
      <c r="P665" s="51"/>
    </row>
    <row r="666" spans="1:16" ht="16.5" hidden="1" customHeight="1" x14ac:dyDescent="0.25">
      <c r="A666" s="47">
        <v>106172</v>
      </c>
      <c r="B666" s="1" t="s">
        <v>252</v>
      </c>
      <c r="C666" s="1" t="s">
        <v>114</v>
      </c>
      <c r="D666" s="1" t="s">
        <v>52</v>
      </c>
      <c r="E666" s="1" t="s">
        <v>207</v>
      </c>
      <c r="F666" s="1" t="s">
        <v>53</v>
      </c>
      <c r="G666" s="1" t="s">
        <v>46</v>
      </c>
      <c r="H666" s="1" t="s">
        <v>47</v>
      </c>
      <c r="I666" s="33" t="s">
        <v>1345</v>
      </c>
      <c r="J666" s="33" t="s">
        <v>1346</v>
      </c>
      <c r="K666" s="28">
        <v>44603.544398148151</v>
      </c>
      <c r="L666" s="28">
        <v>44603.637870370374</v>
      </c>
      <c r="M666" s="1" t="s">
        <v>50</v>
      </c>
      <c r="N666" s="25"/>
      <c r="O666" s="1"/>
      <c r="P666" s="51"/>
    </row>
    <row r="667" spans="1:16" ht="16.5" hidden="1" customHeight="1" x14ac:dyDescent="0.25">
      <c r="A667" s="47">
        <v>106173</v>
      </c>
      <c r="B667" s="1" t="s">
        <v>57</v>
      </c>
      <c r="C667" s="1" t="s">
        <v>51</v>
      </c>
      <c r="D667" s="1" t="s">
        <v>61</v>
      </c>
      <c r="E667" s="1" t="s">
        <v>257</v>
      </c>
      <c r="F667" s="1" t="s">
        <v>67</v>
      </c>
      <c r="G667" s="1" t="s">
        <v>46</v>
      </c>
      <c r="H667" s="1" t="s">
        <v>54</v>
      </c>
      <c r="I667" s="33" t="s">
        <v>1347</v>
      </c>
      <c r="J667" s="33" t="s">
        <v>304</v>
      </c>
      <c r="K667" s="28">
        <v>44603.560891203706</v>
      </c>
      <c r="L667" s="28">
        <v>44603.637326388889</v>
      </c>
      <c r="M667" s="1" t="s">
        <v>50</v>
      </c>
      <c r="N667" s="25"/>
      <c r="O667" s="1"/>
      <c r="P667" s="51"/>
    </row>
    <row r="668" spans="1:16" ht="16.5" hidden="1" customHeight="1" x14ac:dyDescent="0.25">
      <c r="A668" s="47">
        <v>106174</v>
      </c>
      <c r="B668" s="1" t="s">
        <v>41</v>
      </c>
      <c r="C668" s="1" t="s">
        <v>51</v>
      </c>
      <c r="D668" s="1" t="s">
        <v>61</v>
      </c>
      <c r="E668" s="1" t="s">
        <v>44</v>
      </c>
      <c r="F668" s="1" t="s">
        <v>45</v>
      </c>
      <c r="G668" s="1" t="s">
        <v>46</v>
      </c>
      <c r="H668" s="1" t="s">
        <v>54</v>
      </c>
      <c r="I668" s="33" t="s">
        <v>1348</v>
      </c>
      <c r="J668" s="33" t="s">
        <v>1349</v>
      </c>
      <c r="K668" s="28">
        <v>44603.588761574072</v>
      </c>
      <c r="L668" s="28">
        <v>44603.636886574073</v>
      </c>
      <c r="M668" s="1" t="s">
        <v>50</v>
      </c>
      <c r="N668" s="25"/>
      <c r="O668" s="1"/>
      <c r="P668" s="51"/>
    </row>
    <row r="669" spans="1:16" ht="16.5" hidden="1" customHeight="1" x14ac:dyDescent="0.25">
      <c r="A669" s="47">
        <v>106175</v>
      </c>
      <c r="B669" s="1" t="s">
        <v>57</v>
      </c>
      <c r="C669" s="1" t="s">
        <v>51</v>
      </c>
      <c r="D669" s="1" t="s">
        <v>61</v>
      </c>
      <c r="E669" s="1" t="s">
        <v>44</v>
      </c>
      <c r="F669" s="1" t="s">
        <v>53</v>
      </c>
      <c r="G669" s="1" t="s">
        <v>46</v>
      </c>
      <c r="H669" s="1" t="s">
        <v>54</v>
      </c>
      <c r="I669" s="33" t="s">
        <v>1350</v>
      </c>
      <c r="J669" s="33" t="s">
        <v>1351</v>
      </c>
      <c r="K669" s="28">
        <v>44603.595625000002</v>
      </c>
      <c r="L669" s="28">
        <v>44608.504618055558</v>
      </c>
      <c r="M669" s="1" t="s">
        <v>50</v>
      </c>
      <c r="N669" s="25"/>
      <c r="O669" s="1"/>
      <c r="P669" s="51"/>
    </row>
    <row r="670" spans="1:16" ht="16.5" hidden="1" customHeight="1" x14ac:dyDescent="0.25">
      <c r="A670" s="47">
        <v>106176</v>
      </c>
      <c r="B670" s="1" t="s">
        <v>41</v>
      </c>
      <c r="C670" s="1" t="s">
        <v>51</v>
      </c>
      <c r="D670" s="1" t="s">
        <v>52</v>
      </c>
      <c r="E670" s="1" t="s">
        <v>75</v>
      </c>
      <c r="F670" s="1" t="s">
        <v>45</v>
      </c>
      <c r="G670" s="1" t="s">
        <v>46</v>
      </c>
      <c r="H670" s="1" t="s">
        <v>47</v>
      </c>
      <c r="I670" s="33" t="s">
        <v>1352</v>
      </c>
      <c r="J670" s="33" t="s">
        <v>1353</v>
      </c>
      <c r="K670" s="28">
        <v>44603.616759259261</v>
      </c>
      <c r="L670" s="28">
        <v>44610.37394675926</v>
      </c>
      <c r="M670" s="1" t="s">
        <v>50</v>
      </c>
      <c r="N670" s="25"/>
      <c r="O670" s="1"/>
      <c r="P670" s="51"/>
    </row>
    <row r="671" spans="1:16" ht="16.5" hidden="1" customHeight="1" x14ac:dyDescent="0.25">
      <c r="A671" s="47">
        <v>106177</v>
      </c>
      <c r="B671" s="1" t="s">
        <v>60</v>
      </c>
      <c r="C671" s="1" t="s">
        <v>51</v>
      </c>
      <c r="D671" s="1" t="s">
        <v>81</v>
      </c>
      <c r="E671" s="1" t="s">
        <v>44</v>
      </c>
      <c r="F671" s="1" t="s">
        <v>45</v>
      </c>
      <c r="G671" s="1" t="s">
        <v>46</v>
      </c>
      <c r="H671" s="1" t="s">
        <v>54</v>
      </c>
      <c r="I671" s="33" t="s">
        <v>1354</v>
      </c>
      <c r="J671" s="33" t="s">
        <v>1211</v>
      </c>
      <c r="K671" s="28">
        <v>44603.639386574076</v>
      </c>
      <c r="L671" s="28">
        <v>44606.700231481482</v>
      </c>
      <c r="M671" s="1" t="s">
        <v>50</v>
      </c>
      <c r="N671" s="25"/>
      <c r="O671" s="1"/>
      <c r="P671" s="51"/>
    </row>
    <row r="672" spans="1:16" ht="16.5" hidden="1" customHeight="1" x14ac:dyDescent="0.25">
      <c r="A672" s="47">
        <v>106178</v>
      </c>
      <c r="B672" s="1" t="s">
        <v>41</v>
      </c>
      <c r="C672" s="1" t="s">
        <v>51</v>
      </c>
      <c r="D672" s="1" t="s">
        <v>61</v>
      </c>
      <c r="E672" s="1" t="s">
        <v>44</v>
      </c>
      <c r="F672" s="1" t="s">
        <v>53</v>
      </c>
      <c r="G672" s="1" t="s">
        <v>85</v>
      </c>
      <c r="H672" s="1" t="s">
        <v>47</v>
      </c>
      <c r="I672" s="33" t="s">
        <v>1355</v>
      </c>
      <c r="J672" s="33" t="s">
        <v>1356</v>
      </c>
      <c r="K672" s="28">
        <v>44603.645266203705</v>
      </c>
      <c r="L672" s="28">
        <v>44603.665613425925</v>
      </c>
      <c r="M672" s="1" t="s">
        <v>50</v>
      </c>
      <c r="N672" s="25"/>
      <c r="O672" s="1"/>
      <c r="P672" s="51"/>
    </row>
    <row r="673" spans="1:16" ht="16.5" hidden="1" customHeight="1" x14ac:dyDescent="0.25">
      <c r="A673" s="47">
        <v>106179</v>
      </c>
      <c r="B673" s="1" t="s">
        <v>41</v>
      </c>
      <c r="C673" s="1" t="s">
        <v>51</v>
      </c>
      <c r="D673" s="1" t="s">
        <v>81</v>
      </c>
      <c r="E673" s="1" t="s">
        <v>44</v>
      </c>
      <c r="F673" s="1" t="s">
        <v>45</v>
      </c>
      <c r="G673" s="1" t="s">
        <v>46</v>
      </c>
      <c r="H673" s="1" t="s">
        <v>54</v>
      </c>
      <c r="I673" s="33" t="s">
        <v>1357</v>
      </c>
      <c r="J673" s="33" t="s">
        <v>167</v>
      </c>
      <c r="K673" s="28">
        <v>44603.665844907409</v>
      </c>
      <c r="L673" s="28">
        <v>44603.673182870371</v>
      </c>
      <c r="M673" s="1" t="s">
        <v>50</v>
      </c>
      <c r="N673" s="25"/>
      <c r="O673" s="1"/>
      <c r="P673" s="51"/>
    </row>
    <row r="674" spans="1:16" ht="16.5" hidden="1" customHeight="1" x14ac:dyDescent="0.25">
      <c r="A674" s="47">
        <v>106180</v>
      </c>
      <c r="B674" s="1" t="s">
        <v>60</v>
      </c>
      <c r="C674" s="1" t="s">
        <v>114</v>
      </c>
      <c r="D674" s="1" t="s">
        <v>61</v>
      </c>
      <c r="E674" s="1" t="s">
        <v>102</v>
      </c>
      <c r="F674" s="1" t="s">
        <v>45</v>
      </c>
      <c r="G674" s="1" t="s">
        <v>46</v>
      </c>
      <c r="H674" s="1" t="s">
        <v>47</v>
      </c>
      <c r="I674" s="33" t="s">
        <v>1358</v>
      </c>
      <c r="J674" s="33" t="s">
        <v>1359</v>
      </c>
      <c r="K674" s="28">
        <v>44603.668495370373</v>
      </c>
      <c r="L674" s="28">
        <v>44603.672268518516</v>
      </c>
      <c r="M674" s="1" t="s">
        <v>50</v>
      </c>
      <c r="N674" s="25"/>
      <c r="O674" s="1"/>
      <c r="P674" s="51"/>
    </row>
    <row r="675" spans="1:16" ht="16.5" hidden="1" customHeight="1" x14ac:dyDescent="0.25">
      <c r="A675" s="47">
        <v>106181</v>
      </c>
      <c r="B675" s="1" t="s">
        <v>41</v>
      </c>
      <c r="C675" s="1" t="s">
        <v>51</v>
      </c>
      <c r="D675" s="1" t="s">
        <v>43</v>
      </c>
      <c r="E675" s="1" t="s">
        <v>62</v>
      </c>
      <c r="F675" s="1" t="s">
        <v>53</v>
      </c>
      <c r="G675" s="1" t="s">
        <v>46</v>
      </c>
      <c r="H675" s="1" t="s">
        <v>47</v>
      </c>
      <c r="I675" s="33" t="s">
        <v>1360</v>
      </c>
      <c r="J675" s="33" t="s">
        <v>1361</v>
      </c>
      <c r="K675" s="28">
        <v>44603.671388888892</v>
      </c>
      <c r="L675" s="28">
        <v>44608.461342592593</v>
      </c>
      <c r="M675" s="1" t="s">
        <v>50</v>
      </c>
      <c r="N675" s="25"/>
      <c r="O675" s="1"/>
      <c r="P675" s="51"/>
    </row>
    <row r="676" spans="1:16" ht="16.5" hidden="1" customHeight="1" x14ac:dyDescent="0.25">
      <c r="A676" s="47">
        <v>106182</v>
      </c>
      <c r="B676" s="1" t="s">
        <v>60</v>
      </c>
      <c r="C676" s="1" t="s">
        <v>51</v>
      </c>
      <c r="D676" s="1" t="s">
        <v>81</v>
      </c>
      <c r="E676" s="1" t="s">
        <v>44</v>
      </c>
      <c r="F676" s="1" t="s">
        <v>45</v>
      </c>
      <c r="G676" s="1" t="s">
        <v>46</v>
      </c>
      <c r="H676" s="1" t="s">
        <v>54</v>
      </c>
      <c r="I676" s="33" t="s">
        <v>1362</v>
      </c>
      <c r="J676" s="33" t="s">
        <v>1363</v>
      </c>
      <c r="K676" s="28">
        <v>44603.684976851851</v>
      </c>
      <c r="L676" s="28">
        <v>44606.393275462964</v>
      </c>
      <c r="M676" s="1" t="s">
        <v>50</v>
      </c>
      <c r="N676" s="25"/>
      <c r="O676" s="1"/>
      <c r="P676" s="51"/>
    </row>
    <row r="677" spans="1:16" ht="16.5" hidden="1" customHeight="1" x14ac:dyDescent="0.25">
      <c r="A677" s="47">
        <v>106183</v>
      </c>
      <c r="B677" s="1" t="s">
        <v>74</v>
      </c>
      <c r="C677" s="1" t="s">
        <v>42</v>
      </c>
      <c r="D677" s="1" t="s">
        <v>563</v>
      </c>
      <c r="E677" s="1" t="s">
        <v>841</v>
      </c>
      <c r="F677" s="1" t="s">
        <v>67</v>
      </c>
      <c r="G677" s="1" t="s">
        <v>498</v>
      </c>
      <c r="H677" s="1" t="s">
        <v>54</v>
      </c>
      <c r="I677" s="33" t="s">
        <v>1292</v>
      </c>
      <c r="J677" s="33" t="s">
        <v>1364</v>
      </c>
      <c r="K677" s="28">
        <v>44604.246446759258</v>
      </c>
      <c r="L677" s="28">
        <v>44606.452685185184</v>
      </c>
      <c r="M677" s="1" t="s">
        <v>50</v>
      </c>
      <c r="N677" s="25"/>
      <c r="O677" s="1"/>
      <c r="P677" s="51"/>
    </row>
    <row r="678" spans="1:16" ht="16.5" hidden="1" customHeight="1" x14ac:dyDescent="0.25">
      <c r="A678" s="47">
        <v>106184</v>
      </c>
      <c r="B678" s="1" t="s">
        <v>639</v>
      </c>
      <c r="C678" s="1" t="s">
        <v>388</v>
      </c>
      <c r="D678" s="1" t="s">
        <v>61</v>
      </c>
      <c r="E678" s="1" t="s">
        <v>793</v>
      </c>
      <c r="F678" s="1" t="s">
        <v>67</v>
      </c>
      <c r="G678" s="1" t="s">
        <v>46</v>
      </c>
      <c r="H678" s="1" t="s">
        <v>47</v>
      </c>
      <c r="I678" s="33" t="s">
        <v>1365</v>
      </c>
      <c r="J678" s="33" t="s">
        <v>1366</v>
      </c>
      <c r="K678" s="28">
        <v>44605.908009259256</v>
      </c>
      <c r="L678" s="28">
        <v>44609.666458333333</v>
      </c>
      <c r="M678" s="1" t="s">
        <v>50</v>
      </c>
      <c r="N678" s="25"/>
      <c r="O678" s="1"/>
      <c r="P678" s="51"/>
    </row>
    <row r="679" spans="1:16" ht="16.5" hidden="1" customHeight="1" x14ac:dyDescent="0.25">
      <c r="A679" s="47">
        <v>106185</v>
      </c>
      <c r="B679" s="1" t="s">
        <v>639</v>
      </c>
      <c r="C679" s="1" t="s">
        <v>388</v>
      </c>
      <c r="D679" s="1" t="s">
        <v>61</v>
      </c>
      <c r="E679" s="1" t="s">
        <v>793</v>
      </c>
      <c r="F679" s="1" t="s">
        <v>67</v>
      </c>
      <c r="G679" s="1" t="s">
        <v>46</v>
      </c>
      <c r="H679" s="1" t="s">
        <v>47</v>
      </c>
      <c r="I679" s="33" t="s">
        <v>1365</v>
      </c>
      <c r="J679" s="33" t="s">
        <v>1366</v>
      </c>
      <c r="K679" s="28">
        <v>44605.908726851849</v>
      </c>
      <c r="L679" s="28">
        <v>44609.667083333334</v>
      </c>
      <c r="M679" s="1" t="s">
        <v>50</v>
      </c>
      <c r="N679" s="25"/>
      <c r="O679" s="1"/>
      <c r="P679" s="51"/>
    </row>
    <row r="680" spans="1:16" ht="16.5" hidden="1" customHeight="1" x14ac:dyDescent="0.25">
      <c r="A680" s="47">
        <v>106186</v>
      </c>
      <c r="B680" s="1" t="s">
        <v>639</v>
      </c>
      <c r="C680" s="1" t="s">
        <v>388</v>
      </c>
      <c r="D680" s="1" t="s">
        <v>61</v>
      </c>
      <c r="E680" s="1" t="s">
        <v>793</v>
      </c>
      <c r="F680" s="1" t="s">
        <v>67</v>
      </c>
      <c r="G680" s="1" t="s">
        <v>46</v>
      </c>
      <c r="H680" s="1" t="s">
        <v>47</v>
      </c>
      <c r="I680" s="33" t="s">
        <v>1365</v>
      </c>
      <c r="J680" s="33" t="s">
        <v>1366</v>
      </c>
      <c r="K680" s="28">
        <v>44605.910844907405</v>
      </c>
      <c r="L680" s="28">
        <v>44609.667731481481</v>
      </c>
      <c r="M680" s="1" t="s">
        <v>50</v>
      </c>
      <c r="N680" s="25"/>
      <c r="O680" s="1"/>
      <c r="P680" s="51"/>
    </row>
    <row r="681" spans="1:16" ht="16.5" hidden="1" customHeight="1" x14ac:dyDescent="0.25">
      <c r="A681" s="47">
        <v>106187</v>
      </c>
      <c r="B681" s="1" t="s">
        <v>248</v>
      </c>
      <c r="C681" s="1" t="s">
        <v>80</v>
      </c>
      <c r="D681" s="1" t="s">
        <v>127</v>
      </c>
      <c r="E681" s="1" t="s">
        <v>440</v>
      </c>
      <c r="F681" s="1" t="s">
        <v>67</v>
      </c>
      <c r="G681" s="1" t="s">
        <v>46</v>
      </c>
      <c r="H681" s="1" t="s">
        <v>54</v>
      </c>
      <c r="I681" s="33" t="s">
        <v>1367</v>
      </c>
      <c r="J681" s="33" t="s">
        <v>1364</v>
      </c>
      <c r="K681" s="28">
        <v>44606.257800925923</v>
      </c>
      <c r="L681" s="28">
        <v>44606.452384259261</v>
      </c>
      <c r="M681" s="1" t="s">
        <v>50</v>
      </c>
      <c r="N681" s="25"/>
      <c r="O681" s="1"/>
      <c r="P681" s="51"/>
    </row>
    <row r="682" spans="1:16" ht="16.5" hidden="1" customHeight="1" x14ac:dyDescent="0.25">
      <c r="A682" s="47">
        <v>106188</v>
      </c>
      <c r="B682" s="1" t="s">
        <v>41</v>
      </c>
      <c r="C682" s="1" t="s">
        <v>51</v>
      </c>
      <c r="D682" s="1" t="s">
        <v>563</v>
      </c>
      <c r="E682" s="1" t="s">
        <v>102</v>
      </c>
      <c r="F682" s="1" t="s">
        <v>45</v>
      </c>
      <c r="G682" s="1" t="s">
        <v>46</v>
      </c>
      <c r="H682" s="1" t="s">
        <v>54</v>
      </c>
      <c r="I682" s="33" t="s">
        <v>1368</v>
      </c>
      <c r="J682" s="33" t="s">
        <v>1369</v>
      </c>
      <c r="K682" s="28">
        <v>44606.407372685186</v>
      </c>
      <c r="L682" s="28">
        <v>44606.607430555552</v>
      </c>
      <c r="M682" s="1" t="s">
        <v>50</v>
      </c>
      <c r="N682" s="25"/>
      <c r="O682" s="1"/>
      <c r="P682" s="51"/>
    </row>
    <row r="683" spans="1:16" ht="16.5" hidden="1" customHeight="1" x14ac:dyDescent="0.25">
      <c r="A683" s="47">
        <v>106189</v>
      </c>
      <c r="B683" s="1" t="s">
        <v>41</v>
      </c>
      <c r="C683" s="1" t="s">
        <v>341</v>
      </c>
      <c r="D683" s="1" t="s">
        <v>43</v>
      </c>
      <c r="E683" s="1" t="s">
        <v>75</v>
      </c>
      <c r="F683" s="1" t="s">
        <v>45</v>
      </c>
      <c r="G683" s="1" t="s">
        <v>46</v>
      </c>
      <c r="H683" s="1" t="s">
        <v>47</v>
      </c>
      <c r="I683" s="33" t="s">
        <v>1105</v>
      </c>
      <c r="J683" s="33" t="s">
        <v>1370</v>
      </c>
      <c r="K683" s="28">
        <v>44606.411412037036</v>
      </c>
      <c r="L683" s="28">
        <v>44614.495937500003</v>
      </c>
      <c r="M683" s="1" t="s">
        <v>50</v>
      </c>
      <c r="N683" s="25"/>
      <c r="O683" s="1"/>
      <c r="P683" s="51"/>
    </row>
    <row r="684" spans="1:16" ht="16.5" hidden="1" customHeight="1" x14ac:dyDescent="0.25">
      <c r="A684" s="47">
        <v>106190</v>
      </c>
      <c r="B684" s="1" t="s">
        <v>41</v>
      </c>
      <c r="C684" s="1" t="s">
        <v>51</v>
      </c>
      <c r="D684" s="1" t="s">
        <v>81</v>
      </c>
      <c r="E684" s="1" t="s">
        <v>44</v>
      </c>
      <c r="F684" s="1" t="s">
        <v>45</v>
      </c>
      <c r="G684" s="1" t="s">
        <v>46</v>
      </c>
      <c r="H684" s="1" t="s">
        <v>54</v>
      </c>
      <c r="I684" s="33" t="s">
        <v>1371</v>
      </c>
      <c r="J684" s="33" t="s">
        <v>1372</v>
      </c>
      <c r="K684" s="28">
        <v>44606.413854166669</v>
      </c>
      <c r="L684" s="28">
        <v>44606.450949074075</v>
      </c>
      <c r="M684" s="1" t="s">
        <v>50</v>
      </c>
      <c r="N684" s="25"/>
      <c r="O684" s="1"/>
      <c r="P684" s="51"/>
    </row>
    <row r="685" spans="1:16" ht="16.5" hidden="1" customHeight="1" x14ac:dyDescent="0.25">
      <c r="A685" s="47">
        <v>106191</v>
      </c>
      <c r="B685" s="1" t="s">
        <v>60</v>
      </c>
      <c r="C685" s="1" t="s">
        <v>42</v>
      </c>
      <c r="D685" s="1" t="s">
        <v>61</v>
      </c>
      <c r="E685" s="1" t="s">
        <v>62</v>
      </c>
      <c r="F685" s="1" t="s">
        <v>45</v>
      </c>
      <c r="G685" s="1" t="s">
        <v>46</v>
      </c>
      <c r="H685" s="1" t="s">
        <v>54</v>
      </c>
      <c r="I685" s="33" t="s">
        <v>1373</v>
      </c>
      <c r="J685" s="33" t="s">
        <v>1374</v>
      </c>
      <c r="K685" s="28">
        <v>44606.437314814815</v>
      </c>
      <c r="L685" s="28">
        <v>44606.450057870374</v>
      </c>
      <c r="M685" s="1" t="s">
        <v>50</v>
      </c>
      <c r="N685" s="25"/>
      <c r="O685" s="1"/>
      <c r="P685" s="51"/>
    </row>
    <row r="686" spans="1:16" ht="16.5" hidden="1" customHeight="1" x14ac:dyDescent="0.25">
      <c r="A686" s="47">
        <v>106192</v>
      </c>
      <c r="B686" s="1" t="s">
        <v>41</v>
      </c>
      <c r="C686" s="1" t="s">
        <v>782</v>
      </c>
      <c r="D686" s="1" t="s">
        <v>61</v>
      </c>
      <c r="E686" s="1" t="s">
        <v>44</v>
      </c>
      <c r="F686" s="1" t="s">
        <v>45</v>
      </c>
      <c r="G686" s="1" t="s">
        <v>46</v>
      </c>
      <c r="H686" s="1" t="s">
        <v>47</v>
      </c>
      <c r="I686" s="33" t="s">
        <v>1375</v>
      </c>
      <c r="J686" s="33" t="s">
        <v>1376</v>
      </c>
      <c r="K686" s="28">
        <v>44606.453634259262</v>
      </c>
      <c r="L686" s="28">
        <v>44606.466273148151</v>
      </c>
      <c r="M686" s="1" t="s">
        <v>50</v>
      </c>
      <c r="N686" s="25"/>
      <c r="O686" s="1"/>
      <c r="P686" s="51"/>
    </row>
    <row r="687" spans="1:16" ht="16.5" hidden="1" customHeight="1" x14ac:dyDescent="0.25">
      <c r="A687" s="47">
        <v>106193</v>
      </c>
      <c r="B687" s="1" t="s">
        <v>60</v>
      </c>
      <c r="C687" s="1" t="s">
        <v>51</v>
      </c>
      <c r="D687" s="1" t="s">
        <v>81</v>
      </c>
      <c r="E687" s="1" t="s">
        <v>44</v>
      </c>
      <c r="F687" s="1" t="s">
        <v>53</v>
      </c>
      <c r="G687" s="1" t="s">
        <v>85</v>
      </c>
      <c r="H687" s="1" t="s">
        <v>54</v>
      </c>
      <c r="I687" s="33" t="s">
        <v>1377</v>
      </c>
      <c r="J687" s="33" t="s">
        <v>1378</v>
      </c>
      <c r="K687" s="28">
        <v>44606.484629629631</v>
      </c>
      <c r="L687" s="28">
        <v>44607.415821759256</v>
      </c>
      <c r="M687" s="1" t="s">
        <v>50</v>
      </c>
      <c r="N687" s="25"/>
      <c r="O687" s="1"/>
      <c r="P687" s="51"/>
    </row>
    <row r="688" spans="1:16" ht="16.5" hidden="1" customHeight="1" x14ac:dyDescent="0.25">
      <c r="A688" s="47">
        <v>106194</v>
      </c>
      <c r="B688" s="1" t="s">
        <v>57</v>
      </c>
      <c r="C688" s="1" t="s">
        <v>51</v>
      </c>
      <c r="D688" s="1" t="s">
        <v>61</v>
      </c>
      <c r="E688" s="1" t="s">
        <v>44</v>
      </c>
      <c r="F688" s="1" t="s">
        <v>53</v>
      </c>
      <c r="G688" s="1" t="s">
        <v>46</v>
      </c>
      <c r="H688" s="1" t="s">
        <v>47</v>
      </c>
      <c r="I688" s="33" t="s">
        <v>1379</v>
      </c>
      <c r="J688" s="33" t="s">
        <v>800</v>
      </c>
      <c r="K688" s="28">
        <v>44606.487326388888</v>
      </c>
      <c r="L688" s="28">
        <v>44606.49658564815</v>
      </c>
      <c r="M688" s="1" t="s">
        <v>50</v>
      </c>
      <c r="N688" s="25"/>
      <c r="O688" s="1"/>
      <c r="P688" s="51"/>
    </row>
    <row r="689" spans="1:16" ht="16.5" hidden="1" customHeight="1" x14ac:dyDescent="0.25">
      <c r="A689" s="47">
        <v>106195</v>
      </c>
      <c r="B689" s="1" t="s">
        <v>41</v>
      </c>
      <c r="C689" s="1" t="s">
        <v>51</v>
      </c>
      <c r="D689" s="1" t="s">
        <v>71</v>
      </c>
      <c r="E689" s="1" t="s">
        <v>44</v>
      </c>
      <c r="F689" s="1" t="s">
        <v>53</v>
      </c>
      <c r="G689" s="1" t="s">
        <v>85</v>
      </c>
      <c r="H689" s="1" t="s">
        <v>54</v>
      </c>
      <c r="I689" s="33" t="s">
        <v>1380</v>
      </c>
      <c r="J689" s="33" t="s">
        <v>1381</v>
      </c>
      <c r="K689" s="28">
        <v>44606.513055555559</v>
      </c>
      <c r="L689" s="28">
        <v>44606.522048611114</v>
      </c>
      <c r="M689" s="1" t="s">
        <v>50</v>
      </c>
      <c r="N689" s="26"/>
      <c r="O689" s="1"/>
      <c r="P689" s="51"/>
    </row>
    <row r="690" spans="1:16" ht="16.5" hidden="1" customHeight="1" x14ac:dyDescent="0.25">
      <c r="A690" s="47">
        <v>106196</v>
      </c>
      <c r="B690" s="1" t="s">
        <v>41</v>
      </c>
      <c r="C690" s="1" t="s">
        <v>51</v>
      </c>
      <c r="D690" s="1" t="s">
        <v>81</v>
      </c>
      <c r="E690" s="1" t="s">
        <v>241</v>
      </c>
      <c r="F690" s="1" t="s">
        <v>53</v>
      </c>
      <c r="G690" s="1" t="s">
        <v>85</v>
      </c>
      <c r="H690" s="1" t="s">
        <v>54</v>
      </c>
      <c r="I690" s="33" t="s">
        <v>1382</v>
      </c>
      <c r="J690" s="33" t="s">
        <v>1383</v>
      </c>
      <c r="K690" s="28">
        <v>44606.514432870368</v>
      </c>
      <c r="L690" s="28">
        <v>44607.408750000002</v>
      </c>
      <c r="M690" s="1" t="s">
        <v>50</v>
      </c>
      <c r="N690" s="25"/>
      <c r="O690" s="1"/>
      <c r="P690" s="51"/>
    </row>
    <row r="691" spans="1:16" ht="16.5" hidden="1" customHeight="1" x14ac:dyDescent="0.25">
      <c r="A691" s="47">
        <v>106197</v>
      </c>
      <c r="B691" s="1" t="s">
        <v>41</v>
      </c>
      <c r="C691" s="1" t="s">
        <v>51</v>
      </c>
      <c r="D691" s="1" t="s">
        <v>71</v>
      </c>
      <c r="E691" s="1" t="s">
        <v>44</v>
      </c>
      <c r="F691" s="1" t="s">
        <v>53</v>
      </c>
      <c r="G691" s="1" t="s">
        <v>85</v>
      </c>
      <c r="H691" s="1" t="s">
        <v>54</v>
      </c>
      <c r="I691" s="33" t="s">
        <v>1384</v>
      </c>
      <c r="J691" s="33" t="s">
        <v>1378</v>
      </c>
      <c r="K691" s="28">
        <v>44606.519849537035</v>
      </c>
      <c r="L691" s="28">
        <v>44607.40283564815</v>
      </c>
      <c r="M691" s="1" t="s">
        <v>50</v>
      </c>
      <c r="N691" s="25"/>
      <c r="O691" s="1"/>
      <c r="P691" s="51"/>
    </row>
    <row r="692" spans="1:16" ht="16.5" hidden="1" customHeight="1" x14ac:dyDescent="0.25">
      <c r="A692" s="47">
        <v>106198</v>
      </c>
      <c r="B692" s="1" t="s">
        <v>41</v>
      </c>
      <c r="C692" s="1" t="s">
        <v>80</v>
      </c>
      <c r="D692" s="1" t="s">
        <v>61</v>
      </c>
      <c r="E692" s="1" t="s">
        <v>62</v>
      </c>
      <c r="F692" s="1" t="s">
        <v>67</v>
      </c>
      <c r="G692" s="1" t="s">
        <v>46</v>
      </c>
      <c r="H692" s="1" t="s">
        <v>47</v>
      </c>
      <c r="I692" s="33" t="s">
        <v>1385</v>
      </c>
      <c r="J692" s="33" t="s">
        <v>1386</v>
      </c>
      <c r="K692" s="28">
        <v>44606.525879629633</v>
      </c>
      <c r="L692" s="28">
        <v>44607.675046296295</v>
      </c>
      <c r="M692" s="1" t="s">
        <v>50</v>
      </c>
      <c r="N692" s="26"/>
      <c r="O692" s="1"/>
      <c r="P692" s="51"/>
    </row>
    <row r="693" spans="1:16" ht="16.5" hidden="1" customHeight="1" x14ac:dyDescent="0.25">
      <c r="A693" s="47">
        <v>106199</v>
      </c>
      <c r="B693" s="1" t="s">
        <v>41</v>
      </c>
      <c r="C693" s="1" t="s">
        <v>51</v>
      </c>
      <c r="D693" s="1" t="s">
        <v>81</v>
      </c>
      <c r="E693" s="1" t="s">
        <v>84</v>
      </c>
      <c r="F693" s="1" t="s">
        <v>53</v>
      </c>
      <c r="G693" s="1" t="s">
        <v>85</v>
      </c>
      <c r="H693" s="1" t="s">
        <v>54</v>
      </c>
      <c r="I693" s="33" t="s">
        <v>1387</v>
      </c>
      <c r="J693" s="33" t="s">
        <v>1388</v>
      </c>
      <c r="K693" s="28">
        <v>44606.531388888892</v>
      </c>
      <c r="L693" s="28">
        <v>44606.611250000002</v>
      </c>
      <c r="M693" s="1" t="s">
        <v>50</v>
      </c>
      <c r="N693" s="26"/>
      <c r="O693" s="1"/>
      <c r="P693" s="51"/>
    </row>
    <row r="694" spans="1:16" ht="16.5" hidden="1" customHeight="1" x14ac:dyDescent="0.25">
      <c r="A694" s="47">
        <v>106200</v>
      </c>
      <c r="B694" s="1" t="s">
        <v>41</v>
      </c>
      <c r="C694" s="1" t="s">
        <v>90</v>
      </c>
      <c r="D694" s="1" t="s">
        <v>71</v>
      </c>
      <c r="E694" s="1" t="s">
        <v>44</v>
      </c>
      <c r="F694" s="1" t="s">
        <v>53</v>
      </c>
      <c r="G694" s="1" t="s">
        <v>46</v>
      </c>
      <c r="H694" s="1" t="s">
        <v>54</v>
      </c>
      <c r="I694" s="33" t="s">
        <v>1389</v>
      </c>
      <c r="J694" s="33" t="s">
        <v>1390</v>
      </c>
      <c r="K694" s="28">
        <v>44606.53696759259</v>
      </c>
      <c r="L694" s="28">
        <v>44606.610532407409</v>
      </c>
      <c r="M694" s="1" t="s">
        <v>50</v>
      </c>
      <c r="N694" s="25"/>
      <c r="O694" s="1"/>
      <c r="P694" s="51"/>
    </row>
    <row r="695" spans="1:16" ht="16.5" hidden="1" customHeight="1" x14ac:dyDescent="0.25">
      <c r="A695" s="47">
        <v>106201</v>
      </c>
      <c r="B695" s="1" t="s">
        <v>41</v>
      </c>
      <c r="C695" s="1" t="s">
        <v>80</v>
      </c>
      <c r="D695" s="1" t="s">
        <v>151</v>
      </c>
      <c r="E695" s="1" t="s">
        <v>62</v>
      </c>
      <c r="F695" s="1" t="s">
        <v>67</v>
      </c>
      <c r="G695" s="1" t="s">
        <v>46</v>
      </c>
      <c r="H695" s="1" t="s">
        <v>163</v>
      </c>
      <c r="I695" s="33" t="s">
        <v>1391</v>
      </c>
      <c r="J695" s="33" t="s">
        <v>1392</v>
      </c>
      <c r="K695" s="28">
        <v>44606.546377314815</v>
      </c>
      <c r="L695" s="28">
        <v>44607.509050925924</v>
      </c>
      <c r="M695" s="1" t="s">
        <v>50</v>
      </c>
      <c r="N695" s="25"/>
      <c r="O695" s="1"/>
      <c r="P695" s="51"/>
    </row>
    <row r="696" spans="1:16" ht="16.5" hidden="1" customHeight="1" x14ac:dyDescent="0.25">
      <c r="A696" s="47">
        <v>106202</v>
      </c>
      <c r="B696" s="1" t="s">
        <v>60</v>
      </c>
      <c r="C696" s="1" t="s">
        <v>51</v>
      </c>
      <c r="D696" s="1" t="s">
        <v>61</v>
      </c>
      <c r="E696" s="1" t="s">
        <v>44</v>
      </c>
      <c r="F696" s="1" t="s">
        <v>45</v>
      </c>
      <c r="G696" s="1" t="s">
        <v>46</v>
      </c>
      <c r="H696" s="1" t="s">
        <v>47</v>
      </c>
      <c r="I696" s="33" t="s">
        <v>1393</v>
      </c>
      <c r="J696" s="33" t="s">
        <v>1394</v>
      </c>
      <c r="K696" s="28">
        <v>44606.55840277778</v>
      </c>
      <c r="L696" s="28">
        <v>44606.675682870373</v>
      </c>
      <c r="M696" s="1" t="s">
        <v>50</v>
      </c>
      <c r="N696" s="25"/>
      <c r="O696" s="1"/>
      <c r="P696" s="51"/>
    </row>
    <row r="697" spans="1:16" ht="16.5" hidden="1" customHeight="1" x14ac:dyDescent="0.25">
      <c r="A697" s="47">
        <v>106203</v>
      </c>
      <c r="B697" s="1" t="s">
        <v>60</v>
      </c>
      <c r="C697" s="1" t="s">
        <v>51</v>
      </c>
      <c r="D697" s="1" t="s">
        <v>81</v>
      </c>
      <c r="E697" s="1" t="s">
        <v>44</v>
      </c>
      <c r="F697" s="1" t="s">
        <v>53</v>
      </c>
      <c r="G697" s="1" t="s">
        <v>46</v>
      </c>
      <c r="H697" s="1" t="s">
        <v>54</v>
      </c>
      <c r="I697" s="33" t="s">
        <v>1395</v>
      </c>
      <c r="J697" s="33" t="s">
        <v>1396</v>
      </c>
      <c r="K697" s="28">
        <v>44606.560590277775</v>
      </c>
      <c r="L697" s="28">
        <v>44606.703194444446</v>
      </c>
      <c r="M697" s="1" t="s">
        <v>50</v>
      </c>
      <c r="N697" s="25"/>
      <c r="O697" s="1"/>
      <c r="P697" s="51"/>
    </row>
    <row r="698" spans="1:16" ht="16.5" hidden="1" customHeight="1" x14ac:dyDescent="0.25">
      <c r="A698" s="47">
        <v>106204</v>
      </c>
      <c r="B698" s="1" t="s">
        <v>57</v>
      </c>
      <c r="C698" s="1" t="s">
        <v>51</v>
      </c>
      <c r="D698" s="1" t="s">
        <v>43</v>
      </c>
      <c r="E698" s="1" t="s">
        <v>44</v>
      </c>
      <c r="F698" s="1" t="s">
        <v>45</v>
      </c>
      <c r="G698" s="1" t="s">
        <v>46</v>
      </c>
      <c r="H698" s="1" t="s">
        <v>47</v>
      </c>
      <c r="I698" s="33" t="s">
        <v>1397</v>
      </c>
      <c r="J698" s="33" t="s">
        <v>1398</v>
      </c>
      <c r="K698" s="28">
        <v>44606.587291666663</v>
      </c>
      <c r="L698" s="28">
        <v>44606.609398148146</v>
      </c>
      <c r="M698" s="1" t="s">
        <v>50</v>
      </c>
      <c r="N698" s="25"/>
      <c r="O698" s="1"/>
      <c r="P698" s="51"/>
    </row>
    <row r="699" spans="1:16" ht="16.5" hidden="1" customHeight="1" x14ac:dyDescent="0.25">
      <c r="A699" s="47">
        <v>106205</v>
      </c>
      <c r="B699" s="1" t="s">
        <v>636</v>
      </c>
      <c r="C699" s="1" t="s">
        <v>42</v>
      </c>
      <c r="D699" s="1" t="s">
        <v>61</v>
      </c>
      <c r="E699" s="1" t="s">
        <v>66</v>
      </c>
      <c r="F699" s="1" t="s">
        <v>67</v>
      </c>
      <c r="G699" s="1" t="s">
        <v>46</v>
      </c>
      <c r="H699" s="1" t="s">
        <v>54</v>
      </c>
      <c r="I699" s="33" t="s">
        <v>1399</v>
      </c>
      <c r="J699" s="33" t="s">
        <v>1400</v>
      </c>
      <c r="K699" s="28">
        <v>44606.644421296296</v>
      </c>
      <c r="L699" s="28">
        <v>44609.403217592589</v>
      </c>
      <c r="M699" s="1" t="s">
        <v>50</v>
      </c>
      <c r="N699" s="26"/>
      <c r="O699" s="1"/>
      <c r="P699" s="51"/>
    </row>
    <row r="700" spans="1:16" ht="16.5" hidden="1" customHeight="1" x14ac:dyDescent="0.25">
      <c r="A700" s="47">
        <v>106206</v>
      </c>
      <c r="B700" s="1" t="s">
        <v>60</v>
      </c>
      <c r="C700" s="1" t="s">
        <v>114</v>
      </c>
      <c r="D700" s="1" t="s">
        <v>61</v>
      </c>
      <c r="E700" s="1" t="s">
        <v>44</v>
      </c>
      <c r="F700" s="1" t="s">
        <v>45</v>
      </c>
      <c r="G700" s="1" t="s">
        <v>46</v>
      </c>
      <c r="H700" s="1" t="s">
        <v>47</v>
      </c>
      <c r="I700" s="33" t="s">
        <v>1401</v>
      </c>
      <c r="J700" s="33" t="s">
        <v>179</v>
      </c>
      <c r="K700" s="28">
        <v>44606.664282407408</v>
      </c>
      <c r="L700" s="28">
        <v>44606.702696759261</v>
      </c>
      <c r="M700" s="1" t="s">
        <v>50</v>
      </c>
      <c r="N700" s="26"/>
      <c r="O700" s="1"/>
      <c r="P700" s="51"/>
    </row>
    <row r="701" spans="1:16" ht="16.5" hidden="1" customHeight="1" x14ac:dyDescent="0.25">
      <c r="A701" s="47">
        <v>106207</v>
      </c>
      <c r="B701" s="1" t="s">
        <v>60</v>
      </c>
      <c r="C701" s="1" t="s">
        <v>51</v>
      </c>
      <c r="D701" s="1" t="s">
        <v>43</v>
      </c>
      <c r="E701" s="1" t="s">
        <v>62</v>
      </c>
      <c r="F701" s="1" t="s">
        <v>45</v>
      </c>
      <c r="G701" s="1" t="s">
        <v>46</v>
      </c>
      <c r="H701" s="1" t="s">
        <v>47</v>
      </c>
      <c r="I701" s="33" t="s">
        <v>1402</v>
      </c>
      <c r="J701" s="33" t="s">
        <v>1403</v>
      </c>
      <c r="K701" s="28">
        <v>44606.676724537036</v>
      </c>
      <c r="L701" s="28">
        <v>44608.611724537041</v>
      </c>
      <c r="M701" s="1" t="s">
        <v>50</v>
      </c>
      <c r="N701" s="25"/>
      <c r="O701" s="1"/>
      <c r="P701" s="51"/>
    </row>
    <row r="702" spans="1:16" ht="16.5" hidden="1" customHeight="1" x14ac:dyDescent="0.25">
      <c r="A702" s="47">
        <v>106208</v>
      </c>
      <c r="B702" s="1" t="s">
        <v>60</v>
      </c>
      <c r="C702" s="1" t="s">
        <v>51</v>
      </c>
      <c r="D702" s="1" t="s">
        <v>43</v>
      </c>
      <c r="E702" s="1" t="s">
        <v>62</v>
      </c>
      <c r="F702" s="1" t="s">
        <v>45</v>
      </c>
      <c r="G702" s="1" t="s">
        <v>46</v>
      </c>
      <c r="H702" s="1" t="s">
        <v>47</v>
      </c>
      <c r="I702" s="33" t="s">
        <v>1402</v>
      </c>
      <c r="J702" s="33" t="s">
        <v>1403</v>
      </c>
      <c r="K702" s="28">
        <v>44606.677083333336</v>
      </c>
      <c r="L702" s="28">
        <v>44608.612627314818</v>
      </c>
      <c r="M702" s="1" t="s">
        <v>50</v>
      </c>
      <c r="N702" s="25"/>
      <c r="O702" s="1"/>
      <c r="P702" s="51"/>
    </row>
    <row r="703" spans="1:16" ht="16.5" hidden="1" customHeight="1" x14ac:dyDescent="0.25">
      <c r="A703" s="47">
        <v>106209</v>
      </c>
      <c r="B703" s="1" t="s">
        <v>60</v>
      </c>
      <c r="C703" s="1" t="s">
        <v>51</v>
      </c>
      <c r="D703" s="1" t="s">
        <v>81</v>
      </c>
      <c r="E703" s="1" t="s">
        <v>44</v>
      </c>
      <c r="F703" s="1" t="s">
        <v>45</v>
      </c>
      <c r="G703" s="1" t="s">
        <v>46</v>
      </c>
      <c r="H703" s="1" t="s">
        <v>47</v>
      </c>
      <c r="I703" s="33" t="s">
        <v>1114</v>
      </c>
      <c r="J703" s="33" t="s">
        <v>1344</v>
      </c>
      <c r="K703" s="28">
        <v>44606.703935185185</v>
      </c>
      <c r="L703" s="28">
        <v>44609.480127314811</v>
      </c>
      <c r="M703" s="1" t="s">
        <v>50</v>
      </c>
      <c r="N703" s="26"/>
      <c r="O703" s="1"/>
      <c r="P703" s="51"/>
    </row>
    <row r="704" spans="1:16" ht="16.5" hidden="1" customHeight="1" x14ac:dyDescent="0.25">
      <c r="A704" s="47">
        <v>106210</v>
      </c>
      <c r="B704" s="1" t="s">
        <v>60</v>
      </c>
      <c r="C704" s="1" t="s">
        <v>51</v>
      </c>
      <c r="D704" s="1" t="s">
        <v>81</v>
      </c>
      <c r="E704" s="1" t="s">
        <v>44</v>
      </c>
      <c r="F704" s="1" t="s">
        <v>45</v>
      </c>
      <c r="G704" s="1" t="s">
        <v>46</v>
      </c>
      <c r="H704" s="1" t="s">
        <v>47</v>
      </c>
      <c r="I704" s="33" t="s">
        <v>1404</v>
      </c>
      <c r="J704" s="33" t="s">
        <v>1405</v>
      </c>
      <c r="K704" s="28">
        <v>44606.723310185182</v>
      </c>
      <c r="L704" s="28">
        <v>44607.64638888889</v>
      </c>
      <c r="M704" s="1" t="s">
        <v>50</v>
      </c>
      <c r="N704" s="38"/>
      <c r="O704" s="1"/>
      <c r="P704" s="51"/>
    </row>
    <row r="705" spans="1:16" ht="16.5" hidden="1" customHeight="1" x14ac:dyDescent="0.25">
      <c r="A705" s="47">
        <v>106211</v>
      </c>
      <c r="B705" s="1" t="s">
        <v>636</v>
      </c>
      <c r="C705" s="1" t="s">
        <v>51</v>
      </c>
      <c r="D705" s="1" t="s">
        <v>43</v>
      </c>
      <c r="E705" s="1" t="s">
        <v>44</v>
      </c>
      <c r="F705" s="1" t="s">
        <v>67</v>
      </c>
      <c r="G705" s="1" t="s">
        <v>46</v>
      </c>
      <c r="H705" s="1" t="s">
        <v>54</v>
      </c>
      <c r="I705" s="33" t="s">
        <v>1406</v>
      </c>
      <c r="J705" s="33" t="s">
        <v>1407</v>
      </c>
      <c r="K705" s="28">
        <v>44606.729803240742</v>
      </c>
      <c r="L705" s="28">
        <v>44614.48883101852</v>
      </c>
      <c r="M705" s="1" t="s">
        <v>50</v>
      </c>
      <c r="N705" s="25"/>
      <c r="O705" s="1"/>
      <c r="P705" s="51"/>
    </row>
    <row r="706" spans="1:16" ht="16.5" hidden="1" customHeight="1" x14ac:dyDescent="0.25">
      <c r="A706" s="47">
        <v>106212</v>
      </c>
      <c r="B706" s="1" t="s">
        <v>41</v>
      </c>
      <c r="C706" s="1" t="s">
        <v>126</v>
      </c>
      <c r="D706" s="1" t="s">
        <v>151</v>
      </c>
      <c r="E706" s="1" t="s">
        <v>44</v>
      </c>
      <c r="F706" s="1" t="s">
        <v>67</v>
      </c>
      <c r="G706" s="1" t="s">
        <v>46</v>
      </c>
      <c r="H706" s="1" t="s">
        <v>47</v>
      </c>
      <c r="I706" s="33" t="s">
        <v>1408</v>
      </c>
      <c r="J706" s="33" t="s">
        <v>1409</v>
      </c>
      <c r="K706" s="28">
        <v>44606.737025462964</v>
      </c>
      <c r="L706" s="28">
        <v>44607.508622685185</v>
      </c>
      <c r="M706" s="1" t="s">
        <v>50</v>
      </c>
      <c r="N706" s="25"/>
      <c r="O706" s="1"/>
      <c r="P706" s="51"/>
    </row>
    <row r="707" spans="1:16" ht="16.5" hidden="1" customHeight="1" x14ac:dyDescent="0.25">
      <c r="A707" s="47">
        <v>106213</v>
      </c>
      <c r="B707" s="1" t="s">
        <v>57</v>
      </c>
      <c r="C707" s="1" t="s">
        <v>51</v>
      </c>
      <c r="D707" s="1" t="s">
        <v>71</v>
      </c>
      <c r="E707" s="1" t="s">
        <v>62</v>
      </c>
      <c r="F707" s="1" t="s">
        <v>53</v>
      </c>
      <c r="G707" s="1" t="s">
        <v>46</v>
      </c>
      <c r="H707" s="1" t="s">
        <v>54</v>
      </c>
      <c r="I707" s="33" t="s">
        <v>1410</v>
      </c>
      <c r="J707" s="33" t="s">
        <v>1411</v>
      </c>
      <c r="K707" s="28">
        <v>44607.397037037037</v>
      </c>
      <c r="L707" s="28">
        <v>44607.405046296299</v>
      </c>
      <c r="M707" s="1" t="s">
        <v>50</v>
      </c>
      <c r="N707" s="25"/>
      <c r="O707" s="1"/>
      <c r="P707" s="51"/>
    </row>
    <row r="708" spans="1:16" ht="16.5" hidden="1" customHeight="1" x14ac:dyDescent="0.25">
      <c r="A708" s="47">
        <v>106214</v>
      </c>
      <c r="B708" s="1" t="s">
        <v>57</v>
      </c>
      <c r="C708" s="1" t="s">
        <v>51</v>
      </c>
      <c r="D708" s="1" t="s">
        <v>43</v>
      </c>
      <c r="E708" s="1" t="s">
        <v>44</v>
      </c>
      <c r="F708" s="1" t="s">
        <v>53</v>
      </c>
      <c r="G708" s="1" t="s">
        <v>46</v>
      </c>
      <c r="H708" s="1" t="s">
        <v>54</v>
      </c>
      <c r="I708" s="33" t="s">
        <v>1412</v>
      </c>
      <c r="J708" s="33" t="s">
        <v>810</v>
      </c>
      <c r="K708" s="28">
        <v>44607.43072916667</v>
      </c>
      <c r="L708" s="28">
        <v>44607.484351851854</v>
      </c>
      <c r="M708" s="1" t="s">
        <v>50</v>
      </c>
      <c r="N708" s="25"/>
      <c r="O708" s="1"/>
      <c r="P708" s="51"/>
    </row>
    <row r="709" spans="1:16" ht="16.5" hidden="1" customHeight="1" x14ac:dyDescent="0.25">
      <c r="A709" s="47">
        <v>106215</v>
      </c>
      <c r="B709" s="1" t="s">
        <v>41</v>
      </c>
      <c r="C709" s="1" t="s">
        <v>51</v>
      </c>
      <c r="D709" s="1" t="s">
        <v>81</v>
      </c>
      <c r="E709" s="1" t="s">
        <v>62</v>
      </c>
      <c r="F709" s="1" t="s">
        <v>53</v>
      </c>
      <c r="G709" s="1" t="s">
        <v>85</v>
      </c>
      <c r="H709" s="1" t="s">
        <v>54</v>
      </c>
      <c r="I709" s="33" t="s">
        <v>1413</v>
      </c>
      <c r="J709" s="33" t="s">
        <v>1414</v>
      </c>
      <c r="K709" s="28">
        <v>44607.437662037039</v>
      </c>
      <c r="L709" s="28">
        <v>44608.505937499998</v>
      </c>
      <c r="M709" s="1" t="s">
        <v>50</v>
      </c>
      <c r="N709" s="25"/>
      <c r="O709" s="1"/>
      <c r="P709" s="51"/>
    </row>
    <row r="710" spans="1:16" ht="16.5" hidden="1" customHeight="1" x14ac:dyDescent="0.25">
      <c r="A710" s="47">
        <v>106216</v>
      </c>
      <c r="B710" s="1" t="s">
        <v>41</v>
      </c>
      <c r="C710" s="1" t="s">
        <v>51</v>
      </c>
      <c r="D710" s="1" t="s">
        <v>81</v>
      </c>
      <c r="E710" s="1" t="s">
        <v>257</v>
      </c>
      <c r="F710" s="1" t="s">
        <v>53</v>
      </c>
      <c r="G710" s="1" t="s">
        <v>46</v>
      </c>
      <c r="H710" s="1" t="s">
        <v>54</v>
      </c>
      <c r="I710" s="33" t="s">
        <v>1415</v>
      </c>
      <c r="J710" s="33" t="s">
        <v>1416</v>
      </c>
      <c r="K710" s="28">
        <v>44607.44494212963</v>
      </c>
      <c r="L710" s="28">
        <v>44607.484039351853</v>
      </c>
      <c r="M710" s="1" t="s">
        <v>50</v>
      </c>
      <c r="N710" s="38"/>
      <c r="O710" s="1"/>
      <c r="P710" s="51"/>
    </row>
    <row r="711" spans="1:16" ht="16.5" hidden="1" customHeight="1" x14ac:dyDescent="0.25">
      <c r="A711" s="47">
        <v>106217</v>
      </c>
      <c r="B711" s="1" t="s">
        <v>41</v>
      </c>
      <c r="C711" s="1" t="s">
        <v>51</v>
      </c>
      <c r="D711" s="1" t="s">
        <v>71</v>
      </c>
      <c r="E711" s="1" t="s">
        <v>62</v>
      </c>
      <c r="F711" s="1" t="s">
        <v>53</v>
      </c>
      <c r="G711" s="1" t="s">
        <v>46</v>
      </c>
      <c r="H711" s="1" t="s">
        <v>54</v>
      </c>
      <c r="I711" s="33" t="s">
        <v>1417</v>
      </c>
      <c r="J711" s="33" t="s">
        <v>1418</v>
      </c>
      <c r="K711" s="28">
        <v>44607.455254629633</v>
      </c>
      <c r="L711" s="28">
        <v>44607.483611111114</v>
      </c>
      <c r="M711" s="1" t="s">
        <v>50</v>
      </c>
      <c r="N711" s="26"/>
      <c r="O711" s="1"/>
      <c r="P711" s="51"/>
    </row>
    <row r="712" spans="1:16" ht="16.5" hidden="1" customHeight="1" x14ac:dyDescent="0.25">
      <c r="A712" s="47">
        <v>106218</v>
      </c>
      <c r="B712" s="1" t="s">
        <v>41</v>
      </c>
      <c r="C712" s="1" t="s">
        <v>150</v>
      </c>
      <c r="D712" s="1" t="s">
        <v>43</v>
      </c>
      <c r="E712" s="1" t="s">
        <v>44</v>
      </c>
      <c r="F712" s="1" t="s">
        <v>45</v>
      </c>
      <c r="G712" s="1" t="s">
        <v>46</v>
      </c>
      <c r="H712" s="1" t="s">
        <v>47</v>
      </c>
      <c r="I712" s="33" t="s">
        <v>1419</v>
      </c>
      <c r="J712" s="33" t="s">
        <v>1420</v>
      </c>
      <c r="K712" s="28">
        <v>44607.473738425928</v>
      </c>
      <c r="L712" s="28">
        <v>44607.483252314814</v>
      </c>
      <c r="M712" s="1" t="s">
        <v>50</v>
      </c>
      <c r="N712" s="25"/>
      <c r="O712" s="1"/>
      <c r="P712" s="51"/>
    </row>
    <row r="713" spans="1:16" ht="16.5" hidden="1" customHeight="1" x14ac:dyDescent="0.25">
      <c r="A713" s="47">
        <v>106219</v>
      </c>
      <c r="B713" s="1" t="s">
        <v>60</v>
      </c>
      <c r="C713" s="1" t="s">
        <v>51</v>
      </c>
      <c r="D713" s="1" t="s">
        <v>81</v>
      </c>
      <c r="E713" s="1" t="s">
        <v>44</v>
      </c>
      <c r="F713" s="1" t="s">
        <v>45</v>
      </c>
      <c r="G713" s="1" t="s">
        <v>46</v>
      </c>
      <c r="H713" s="1" t="s">
        <v>54</v>
      </c>
      <c r="I713" s="33" t="s">
        <v>1421</v>
      </c>
      <c r="J713" s="33" t="s">
        <v>1422</v>
      </c>
      <c r="K713" s="28">
        <v>44607.493703703702</v>
      </c>
      <c r="L713" s="28">
        <v>44607.5078587963</v>
      </c>
      <c r="M713" s="1" t="s">
        <v>50</v>
      </c>
      <c r="N713" s="25"/>
      <c r="O713" s="1"/>
      <c r="P713" s="51"/>
    </row>
    <row r="714" spans="1:16" ht="16.5" hidden="1" customHeight="1" x14ac:dyDescent="0.25">
      <c r="A714" s="47">
        <v>106220</v>
      </c>
      <c r="B714" s="1" t="s">
        <v>57</v>
      </c>
      <c r="C714" s="1" t="s">
        <v>51</v>
      </c>
      <c r="D714" s="1" t="s">
        <v>61</v>
      </c>
      <c r="E714" s="1" t="s">
        <v>186</v>
      </c>
      <c r="F714" s="1" t="s">
        <v>53</v>
      </c>
      <c r="G714" s="1" t="s">
        <v>46</v>
      </c>
      <c r="H714" s="1" t="s">
        <v>54</v>
      </c>
      <c r="I714" s="33" t="s">
        <v>1423</v>
      </c>
      <c r="J714" s="33" t="s">
        <v>1424</v>
      </c>
      <c r="K714" s="28">
        <v>44607.50476851852</v>
      </c>
      <c r="L714" s="28">
        <v>44607.514988425923</v>
      </c>
      <c r="M714" s="1" t="s">
        <v>50</v>
      </c>
      <c r="N714" s="25"/>
      <c r="O714" s="1"/>
      <c r="P714" s="51"/>
    </row>
    <row r="715" spans="1:16" ht="16.5" hidden="1" customHeight="1" x14ac:dyDescent="0.25">
      <c r="A715" s="47">
        <v>106221</v>
      </c>
      <c r="B715" s="1" t="s">
        <v>41</v>
      </c>
      <c r="C715" s="1" t="s">
        <v>51</v>
      </c>
      <c r="D715" s="1" t="s">
        <v>43</v>
      </c>
      <c r="E715" s="1" t="s">
        <v>44</v>
      </c>
      <c r="F715" s="1" t="s">
        <v>45</v>
      </c>
      <c r="G715" s="1" t="s">
        <v>46</v>
      </c>
      <c r="H715" s="1" t="s">
        <v>47</v>
      </c>
      <c r="I715" s="33" t="s">
        <v>1425</v>
      </c>
      <c r="J715" s="33" t="s">
        <v>1426</v>
      </c>
      <c r="K715" s="28">
        <v>44607.559849537036</v>
      </c>
      <c r="L715" s="28">
        <v>44607.647824074076</v>
      </c>
      <c r="M715" s="1" t="s">
        <v>50</v>
      </c>
      <c r="N715" s="38"/>
      <c r="O715" s="1"/>
      <c r="P715" s="51"/>
    </row>
    <row r="716" spans="1:16" ht="16.5" hidden="1" customHeight="1" x14ac:dyDescent="0.25">
      <c r="A716" s="47">
        <v>106222</v>
      </c>
      <c r="B716" s="1" t="s">
        <v>74</v>
      </c>
      <c r="C716" s="1" t="s">
        <v>51</v>
      </c>
      <c r="D716" s="1" t="s">
        <v>52</v>
      </c>
      <c r="E716" s="1" t="s">
        <v>62</v>
      </c>
      <c r="F716" s="1" t="s">
        <v>67</v>
      </c>
      <c r="G716" s="1" t="s">
        <v>46</v>
      </c>
      <c r="H716" s="1" t="s">
        <v>54</v>
      </c>
      <c r="I716" s="33" t="s">
        <v>1427</v>
      </c>
      <c r="J716" s="33" t="s">
        <v>1428</v>
      </c>
      <c r="K716" s="28">
        <v>44607.569189814814</v>
      </c>
      <c r="L716" s="28">
        <v>44607.710509259261</v>
      </c>
      <c r="M716" s="1" t="s">
        <v>50</v>
      </c>
      <c r="N716" s="25"/>
      <c r="O716" s="1"/>
      <c r="P716" s="51"/>
    </row>
    <row r="717" spans="1:16" ht="16.5" hidden="1" customHeight="1" x14ac:dyDescent="0.25">
      <c r="A717" s="47">
        <v>106223</v>
      </c>
      <c r="B717" s="1" t="s">
        <v>513</v>
      </c>
      <c r="C717" s="1" t="s">
        <v>51</v>
      </c>
      <c r="D717" s="1" t="s">
        <v>71</v>
      </c>
      <c r="E717" s="1" t="s">
        <v>66</v>
      </c>
      <c r="F717" s="1" t="s">
        <v>67</v>
      </c>
      <c r="G717" s="1" t="s">
        <v>46</v>
      </c>
      <c r="H717" s="1" t="s">
        <v>47</v>
      </c>
      <c r="I717" s="33" t="s">
        <v>1429</v>
      </c>
      <c r="J717" s="33" t="s">
        <v>1430</v>
      </c>
      <c r="K717" s="28">
        <v>44607.589120370372</v>
      </c>
      <c r="L717" s="28">
        <v>44608.507025462961</v>
      </c>
      <c r="M717" s="1" t="s">
        <v>50</v>
      </c>
      <c r="N717" s="25"/>
      <c r="O717" s="1"/>
      <c r="P717" s="51"/>
    </row>
    <row r="718" spans="1:16" ht="16.5" hidden="1" customHeight="1" x14ac:dyDescent="0.25">
      <c r="A718" s="47">
        <v>106224</v>
      </c>
      <c r="B718" s="1" t="s">
        <v>41</v>
      </c>
      <c r="C718" s="1" t="s">
        <v>51</v>
      </c>
      <c r="D718" s="1" t="s">
        <v>61</v>
      </c>
      <c r="E718" s="1" t="s">
        <v>44</v>
      </c>
      <c r="F718" s="1" t="s">
        <v>45</v>
      </c>
      <c r="G718" s="1" t="s">
        <v>46</v>
      </c>
      <c r="H718" s="1" t="s">
        <v>47</v>
      </c>
      <c r="I718" s="33" t="s">
        <v>1431</v>
      </c>
      <c r="J718" s="33" t="s">
        <v>1432</v>
      </c>
      <c r="K718" s="28">
        <v>44607.645462962966</v>
      </c>
      <c r="L718" s="28">
        <v>44607.649004629631</v>
      </c>
      <c r="M718" s="1" t="s">
        <v>50</v>
      </c>
      <c r="N718" s="25"/>
      <c r="O718" s="1"/>
      <c r="P718" s="51"/>
    </row>
    <row r="719" spans="1:16" ht="16.5" hidden="1" customHeight="1" x14ac:dyDescent="0.25">
      <c r="A719" s="47">
        <v>106225</v>
      </c>
      <c r="B719" s="1" t="s">
        <v>41</v>
      </c>
      <c r="C719" s="1" t="s">
        <v>109</v>
      </c>
      <c r="D719" s="1" t="s">
        <v>61</v>
      </c>
      <c r="E719" s="1" t="s">
        <v>44</v>
      </c>
      <c r="F719" s="1" t="s">
        <v>45</v>
      </c>
      <c r="G719" s="1" t="s">
        <v>46</v>
      </c>
      <c r="H719" s="1" t="s">
        <v>54</v>
      </c>
      <c r="I719" s="33" t="s">
        <v>1105</v>
      </c>
      <c r="J719" s="33" t="s">
        <v>1370</v>
      </c>
      <c r="K719" s="28">
        <v>44607.662708333337</v>
      </c>
      <c r="L719" s="28">
        <v>44614.496215277781</v>
      </c>
      <c r="M719" s="1" t="s">
        <v>50</v>
      </c>
      <c r="N719" s="25"/>
      <c r="O719" s="1"/>
      <c r="P719" s="51"/>
    </row>
    <row r="720" spans="1:16" ht="16.5" hidden="1" customHeight="1" x14ac:dyDescent="0.25">
      <c r="A720" s="47">
        <v>106226</v>
      </c>
      <c r="B720" s="1" t="s">
        <v>60</v>
      </c>
      <c r="C720" s="1" t="s">
        <v>150</v>
      </c>
      <c r="D720" s="1" t="s">
        <v>43</v>
      </c>
      <c r="E720" s="1" t="s">
        <v>44</v>
      </c>
      <c r="F720" s="1" t="s">
        <v>45</v>
      </c>
      <c r="G720" s="1" t="s">
        <v>46</v>
      </c>
      <c r="H720" s="1" t="s">
        <v>47</v>
      </c>
      <c r="I720" s="33" t="s">
        <v>1192</v>
      </c>
      <c r="J720" s="33" t="s">
        <v>1066</v>
      </c>
      <c r="K720" s="28">
        <v>44607.681666666664</v>
      </c>
      <c r="L720" s="28">
        <v>44607.68378472222</v>
      </c>
      <c r="M720" s="1" t="s">
        <v>50</v>
      </c>
      <c r="N720" s="25"/>
      <c r="O720" s="1"/>
      <c r="P720" s="51"/>
    </row>
    <row r="721" spans="1:16" ht="16.5" hidden="1" customHeight="1" x14ac:dyDescent="0.25">
      <c r="A721" s="47">
        <v>106227</v>
      </c>
      <c r="B721" s="1" t="s">
        <v>60</v>
      </c>
      <c r="C721" s="1" t="s">
        <v>51</v>
      </c>
      <c r="D721" s="1" t="s">
        <v>71</v>
      </c>
      <c r="E721" s="1" t="s">
        <v>44</v>
      </c>
      <c r="F721" s="1" t="s">
        <v>53</v>
      </c>
      <c r="G721" s="1" t="s">
        <v>46</v>
      </c>
      <c r="H721" s="1" t="s">
        <v>54</v>
      </c>
      <c r="I721" s="33" t="s">
        <v>1433</v>
      </c>
      <c r="J721" s="33" t="s">
        <v>1434</v>
      </c>
      <c r="K721" s="28">
        <v>44607.686932870369</v>
      </c>
      <c r="L721" s="28">
        <v>44607.691377314812</v>
      </c>
      <c r="M721" s="1" t="s">
        <v>50</v>
      </c>
      <c r="N721" s="25"/>
      <c r="O721" s="1"/>
      <c r="P721" s="51"/>
    </row>
    <row r="722" spans="1:16" ht="16.5" hidden="1" customHeight="1" x14ac:dyDescent="0.25">
      <c r="A722" s="47">
        <v>106228</v>
      </c>
      <c r="B722" s="1" t="s">
        <v>60</v>
      </c>
      <c r="C722" s="1" t="s">
        <v>109</v>
      </c>
      <c r="D722" s="1" t="s">
        <v>71</v>
      </c>
      <c r="E722" s="1" t="s">
        <v>44</v>
      </c>
      <c r="F722" s="1" t="s">
        <v>45</v>
      </c>
      <c r="G722" s="1" t="s">
        <v>46</v>
      </c>
      <c r="H722" s="1" t="s">
        <v>47</v>
      </c>
      <c r="I722" s="33" t="s">
        <v>1435</v>
      </c>
      <c r="J722" s="33" t="s">
        <v>1066</v>
      </c>
      <c r="K722" s="28">
        <v>44607.688715277778</v>
      </c>
      <c r="L722" s="28">
        <v>44607.690023148149</v>
      </c>
      <c r="M722" s="1" t="s">
        <v>50</v>
      </c>
      <c r="N722" s="25"/>
      <c r="O722" s="1"/>
      <c r="P722" s="51"/>
    </row>
    <row r="723" spans="1:16" ht="16.5" hidden="1" customHeight="1" x14ac:dyDescent="0.25">
      <c r="A723" s="47">
        <v>106229</v>
      </c>
      <c r="B723" s="1" t="s">
        <v>41</v>
      </c>
      <c r="C723" s="1" t="s">
        <v>99</v>
      </c>
      <c r="D723" s="1" t="s">
        <v>61</v>
      </c>
      <c r="E723" s="1" t="s">
        <v>44</v>
      </c>
      <c r="F723" s="1" t="s">
        <v>45</v>
      </c>
      <c r="G723" s="1" t="s">
        <v>46</v>
      </c>
      <c r="H723" s="1" t="s">
        <v>47</v>
      </c>
      <c r="I723" s="33" t="s">
        <v>1436</v>
      </c>
      <c r="J723" s="33" t="s">
        <v>1437</v>
      </c>
      <c r="K723" s="28">
        <v>44607.748564814814</v>
      </c>
      <c r="L723" s="28">
        <v>44608.509189814817</v>
      </c>
      <c r="M723" s="1" t="s">
        <v>50</v>
      </c>
      <c r="N723" s="25"/>
      <c r="O723" s="1"/>
      <c r="P723" s="51"/>
    </row>
    <row r="724" spans="1:16" ht="16.5" hidden="1" customHeight="1" x14ac:dyDescent="0.25">
      <c r="A724" s="47">
        <v>106230</v>
      </c>
      <c r="B724" s="1" t="s">
        <v>575</v>
      </c>
      <c r="C724" s="1" t="s">
        <v>388</v>
      </c>
      <c r="D724" s="1" t="s">
        <v>71</v>
      </c>
      <c r="E724" s="1" t="s">
        <v>886</v>
      </c>
      <c r="F724" s="1" t="s">
        <v>67</v>
      </c>
      <c r="G724" s="1" t="s">
        <v>46</v>
      </c>
      <c r="H724" s="1" t="s">
        <v>47</v>
      </c>
      <c r="I724" s="33" t="s">
        <v>1292</v>
      </c>
      <c r="J724" s="33" t="s">
        <v>1438</v>
      </c>
      <c r="K724" s="28">
        <v>44608.325648148151</v>
      </c>
      <c r="L724" s="28">
        <v>44608.510925925926</v>
      </c>
      <c r="M724" s="1" t="s">
        <v>50</v>
      </c>
      <c r="N724" s="25"/>
      <c r="O724" s="1"/>
      <c r="P724" s="51"/>
    </row>
    <row r="725" spans="1:16" ht="16.5" hidden="1" customHeight="1" x14ac:dyDescent="0.25">
      <c r="A725" s="47">
        <v>106231</v>
      </c>
      <c r="B725" s="1" t="s">
        <v>41</v>
      </c>
      <c r="C725" s="1" t="s">
        <v>51</v>
      </c>
      <c r="D725" s="1" t="s">
        <v>52</v>
      </c>
      <c r="E725" s="1" t="s">
        <v>44</v>
      </c>
      <c r="F725" s="1" t="s">
        <v>53</v>
      </c>
      <c r="G725" s="1" t="s">
        <v>85</v>
      </c>
      <c r="H725" s="1" t="s">
        <v>54</v>
      </c>
      <c r="I725" s="33" t="s">
        <v>1439</v>
      </c>
      <c r="J725" s="33" t="s">
        <v>1440</v>
      </c>
      <c r="K725" s="28">
        <v>44608.405925925923</v>
      </c>
      <c r="L725" s="28">
        <v>44608.684178240743</v>
      </c>
      <c r="M725" s="1" t="s">
        <v>50</v>
      </c>
      <c r="N725" s="25"/>
      <c r="O725" s="1"/>
      <c r="P725" s="51"/>
    </row>
    <row r="726" spans="1:16" ht="16.5" hidden="1" customHeight="1" x14ac:dyDescent="0.25">
      <c r="A726" s="47">
        <v>106232</v>
      </c>
      <c r="B726" s="1" t="s">
        <v>41</v>
      </c>
      <c r="C726" s="1" t="s">
        <v>51</v>
      </c>
      <c r="D726" s="1" t="s">
        <v>43</v>
      </c>
      <c r="E726" s="1" t="s">
        <v>44</v>
      </c>
      <c r="F726" s="1" t="s">
        <v>45</v>
      </c>
      <c r="G726" s="1" t="s">
        <v>46</v>
      </c>
      <c r="H726" s="1" t="s">
        <v>47</v>
      </c>
      <c r="I726" s="33" t="s">
        <v>1441</v>
      </c>
      <c r="J726" s="33" t="s">
        <v>1442</v>
      </c>
      <c r="K726" s="28">
        <v>44608.429305555554</v>
      </c>
      <c r="L726" s="28">
        <v>44608.523888888885</v>
      </c>
      <c r="M726" s="1" t="s">
        <v>50</v>
      </c>
      <c r="N726" s="25"/>
      <c r="O726" s="1"/>
      <c r="P726" s="51"/>
    </row>
    <row r="727" spans="1:16" ht="16.5" hidden="1" customHeight="1" x14ac:dyDescent="0.25">
      <c r="A727" s="47">
        <v>106233</v>
      </c>
      <c r="B727" s="1" t="s">
        <v>41</v>
      </c>
      <c r="C727" s="1" t="s">
        <v>51</v>
      </c>
      <c r="D727" s="1" t="s">
        <v>43</v>
      </c>
      <c r="E727" s="1" t="s">
        <v>44</v>
      </c>
      <c r="F727" s="1" t="s">
        <v>45</v>
      </c>
      <c r="G727" s="1" t="s">
        <v>46</v>
      </c>
      <c r="H727" s="1" t="s">
        <v>54</v>
      </c>
      <c r="I727" s="33" t="s">
        <v>1443</v>
      </c>
      <c r="J727" s="33" t="s">
        <v>1444</v>
      </c>
      <c r="K727" s="28">
        <v>44608.445983796293</v>
      </c>
      <c r="L727" s="28">
        <v>44608.525671296295</v>
      </c>
      <c r="M727" s="1" t="s">
        <v>50</v>
      </c>
      <c r="N727" s="25"/>
      <c r="O727" s="1"/>
      <c r="P727" s="51"/>
    </row>
    <row r="728" spans="1:16" ht="16.5" hidden="1" customHeight="1" x14ac:dyDescent="0.25">
      <c r="A728" s="47">
        <v>106234</v>
      </c>
      <c r="B728" s="1" t="s">
        <v>41</v>
      </c>
      <c r="C728" s="1" t="s">
        <v>150</v>
      </c>
      <c r="D728" s="1" t="s">
        <v>71</v>
      </c>
      <c r="E728" s="1" t="s">
        <v>44</v>
      </c>
      <c r="F728" s="1" t="s">
        <v>45</v>
      </c>
      <c r="G728" s="1" t="s">
        <v>46</v>
      </c>
      <c r="H728" s="1" t="s">
        <v>47</v>
      </c>
      <c r="I728" s="33" t="s">
        <v>1445</v>
      </c>
      <c r="J728" s="33" t="s">
        <v>1446</v>
      </c>
      <c r="K728" s="28">
        <v>44608.45144675926</v>
      </c>
      <c r="L728" s="28">
        <v>44608.614201388889</v>
      </c>
      <c r="M728" s="1" t="s">
        <v>50</v>
      </c>
      <c r="N728" s="25"/>
      <c r="O728" s="1"/>
      <c r="P728" s="51"/>
    </row>
    <row r="729" spans="1:16" ht="16.5" hidden="1" customHeight="1" x14ac:dyDescent="0.25">
      <c r="A729" s="47">
        <v>106235</v>
      </c>
      <c r="B729" s="1" t="s">
        <v>41</v>
      </c>
      <c r="C729" s="1" t="s">
        <v>51</v>
      </c>
      <c r="D729" s="1" t="s">
        <v>52</v>
      </c>
      <c r="E729" s="1" t="s">
        <v>44</v>
      </c>
      <c r="F729" s="1" t="s">
        <v>53</v>
      </c>
      <c r="G729" s="1" t="s">
        <v>85</v>
      </c>
      <c r="H729" s="1" t="s">
        <v>54</v>
      </c>
      <c r="I729" s="33" t="s">
        <v>1447</v>
      </c>
      <c r="J729" s="33" t="s">
        <v>1448</v>
      </c>
      <c r="K729" s="28">
        <v>44608.462523148148</v>
      </c>
      <c r="L729" s="28">
        <v>44608.528495370374</v>
      </c>
      <c r="M729" s="1" t="s">
        <v>50</v>
      </c>
      <c r="N729" s="25"/>
      <c r="O729" s="1"/>
      <c r="P729" s="51"/>
    </row>
    <row r="730" spans="1:16" ht="16.5" hidden="1" customHeight="1" x14ac:dyDescent="0.25">
      <c r="A730" s="47">
        <v>106236</v>
      </c>
      <c r="B730" s="1" t="s">
        <v>41</v>
      </c>
      <c r="C730" s="1" t="s">
        <v>51</v>
      </c>
      <c r="D730" s="1" t="s">
        <v>61</v>
      </c>
      <c r="E730" s="1" t="s">
        <v>44</v>
      </c>
      <c r="F730" s="1" t="s">
        <v>45</v>
      </c>
      <c r="G730" s="1" t="s">
        <v>46</v>
      </c>
      <c r="H730" s="1" t="s">
        <v>47</v>
      </c>
      <c r="I730" s="33" t="s">
        <v>1449</v>
      </c>
      <c r="J730" s="33" t="s">
        <v>1450</v>
      </c>
      <c r="K730" s="28">
        <v>44608.496030092596</v>
      </c>
      <c r="L730" s="28">
        <v>44608.619155092594</v>
      </c>
      <c r="M730" s="1" t="s">
        <v>50</v>
      </c>
      <c r="N730" s="25"/>
      <c r="O730" s="1"/>
      <c r="P730" s="51"/>
    </row>
    <row r="731" spans="1:16" ht="16.5" hidden="1" customHeight="1" x14ac:dyDescent="0.25">
      <c r="A731" s="47">
        <v>106237</v>
      </c>
      <c r="B731" s="1" t="s">
        <v>41</v>
      </c>
      <c r="C731" s="1" t="s">
        <v>42</v>
      </c>
      <c r="D731" s="1" t="s">
        <v>81</v>
      </c>
      <c r="E731" s="1" t="s">
        <v>44</v>
      </c>
      <c r="F731" s="1" t="s">
        <v>45</v>
      </c>
      <c r="G731" s="1" t="s">
        <v>46</v>
      </c>
      <c r="H731" s="1" t="s">
        <v>54</v>
      </c>
      <c r="I731" s="33" t="s">
        <v>1451</v>
      </c>
      <c r="J731" s="33" t="s">
        <v>1452</v>
      </c>
      <c r="K731" s="28">
        <v>44608.497430555559</v>
      </c>
      <c r="L731" s="28">
        <v>44609.480729166666</v>
      </c>
      <c r="M731" s="1" t="s">
        <v>50</v>
      </c>
      <c r="N731" s="25"/>
      <c r="O731" s="1"/>
      <c r="P731" s="51"/>
    </row>
    <row r="732" spans="1:16" ht="16.5" hidden="1" customHeight="1" x14ac:dyDescent="0.25">
      <c r="A732" s="47">
        <v>106238</v>
      </c>
      <c r="B732" s="1" t="s">
        <v>41</v>
      </c>
      <c r="C732" s="1" t="s">
        <v>51</v>
      </c>
      <c r="D732" s="1" t="s">
        <v>43</v>
      </c>
      <c r="E732" s="1" t="s">
        <v>44</v>
      </c>
      <c r="F732" s="1" t="s">
        <v>45</v>
      </c>
      <c r="G732" s="1" t="s">
        <v>46</v>
      </c>
      <c r="H732" s="1" t="s">
        <v>47</v>
      </c>
      <c r="I732" s="33" t="s">
        <v>1453</v>
      </c>
      <c r="J732" s="33" t="s">
        <v>1454</v>
      </c>
      <c r="K732" s="28">
        <v>44608.499467592592</v>
      </c>
      <c r="L732" s="28">
        <v>44608.636400462965</v>
      </c>
      <c r="M732" s="1" t="s">
        <v>50</v>
      </c>
      <c r="N732" s="25"/>
      <c r="O732" s="1"/>
      <c r="P732" s="51"/>
    </row>
    <row r="733" spans="1:16" ht="16.5" hidden="1" customHeight="1" x14ac:dyDescent="0.25">
      <c r="A733" s="47">
        <v>106239</v>
      </c>
      <c r="B733" s="1" t="s">
        <v>41</v>
      </c>
      <c r="C733" s="1" t="s">
        <v>51</v>
      </c>
      <c r="D733" s="1" t="s">
        <v>43</v>
      </c>
      <c r="E733" s="1" t="s">
        <v>44</v>
      </c>
      <c r="F733" s="1" t="s">
        <v>53</v>
      </c>
      <c r="G733" s="1" t="s">
        <v>46</v>
      </c>
      <c r="H733" s="1" t="s">
        <v>47</v>
      </c>
      <c r="I733" s="33" t="s">
        <v>1455</v>
      </c>
      <c r="J733" s="33" t="s">
        <v>1456</v>
      </c>
      <c r="K733" s="28">
        <v>44608.51253472222</v>
      </c>
      <c r="L733" s="28">
        <v>44608.531412037039</v>
      </c>
      <c r="M733" s="1" t="s">
        <v>50</v>
      </c>
      <c r="N733" s="25"/>
      <c r="O733" s="1"/>
      <c r="P733" s="51"/>
    </row>
    <row r="734" spans="1:16" ht="16.5" hidden="1" customHeight="1" x14ac:dyDescent="0.25">
      <c r="A734" s="47">
        <v>106240</v>
      </c>
      <c r="B734" s="1" t="s">
        <v>60</v>
      </c>
      <c r="C734" s="1" t="s">
        <v>51</v>
      </c>
      <c r="D734" s="1" t="s">
        <v>52</v>
      </c>
      <c r="E734" s="1" t="s">
        <v>62</v>
      </c>
      <c r="F734" s="1" t="s">
        <v>45</v>
      </c>
      <c r="G734" s="1" t="s">
        <v>46</v>
      </c>
      <c r="H734" s="1" t="s">
        <v>47</v>
      </c>
      <c r="I734" s="33" t="s">
        <v>1457</v>
      </c>
      <c r="J734" s="33" t="s">
        <v>1458</v>
      </c>
      <c r="K734" s="28">
        <v>44608.53328703704</v>
      </c>
      <c r="L734" s="28">
        <v>44608.541967592595</v>
      </c>
      <c r="M734" s="1" t="s">
        <v>50</v>
      </c>
      <c r="N734" s="25"/>
      <c r="O734" s="1"/>
      <c r="P734" s="51"/>
    </row>
    <row r="735" spans="1:16" ht="16.5" hidden="1" customHeight="1" x14ac:dyDescent="0.25">
      <c r="A735" s="47">
        <v>106241</v>
      </c>
      <c r="B735" s="1" t="s">
        <v>57</v>
      </c>
      <c r="C735" s="1" t="s">
        <v>51</v>
      </c>
      <c r="D735" s="1" t="s">
        <v>43</v>
      </c>
      <c r="E735" s="1" t="s">
        <v>44</v>
      </c>
      <c r="F735" s="1" t="s">
        <v>53</v>
      </c>
      <c r="G735" s="1" t="s">
        <v>46</v>
      </c>
      <c r="H735" s="1" t="s">
        <v>47</v>
      </c>
      <c r="I735" s="33" t="s">
        <v>1459</v>
      </c>
      <c r="J735" s="33" t="s">
        <v>800</v>
      </c>
      <c r="K735" s="28">
        <v>44608.53769675926</v>
      </c>
      <c r="L735" s="28">
        <v>44608.544421296298</v>
      </c>
      <c r="M735" s="1" t="s">
        <v>50</v>
      </c>
      <c r="N735" s="25"/>
      <c r="O735" s="1"/>
      <c r="P735" s="51"/>
    </row>
    <row r="736" spans="1:16" ht="16.5" hidden="1" customHeight="1" x14ac:dyDescent="0.25">
      <c r="A736" s="47">
        <v>106242</v>
      </c>
      <c r="B736" s="1" t="s">
        <v>41</v>
      </c>
      <c r="C736" s="1" t="s">
        <v>341</v>
      </c>
      <c r="D736" s="1" t="s">
        <v>71</v>
      </c>
      <c r="E736" s="1" t="s">
        <v>44</v>
      </c>
      <c r="F736" s="1" t="s">
        <v>45</v>
      </c>
      <c r="G736" s="1" t="s">
        <v>46</v>
      </c>
      <c r="H736" s="1" t="s">
        <v>47</v>
      </c>
      <c r="I736" s="33" t="s">
        <v>1460</v>
      </c>
      <c r="J736" s="33" t="s">
        <v>179</v>
      </c>
      <c r="K736" s="28">
        <v>44608.539363425924</v>
      </c>
      <c r="L736" s="28">
        <v>44608.548310185186</v>
      </c>
      <c r="M736" s="1" t="s">
        <v>50</v>
      </c>
      <c r="N736" s="26"/>
      <c r="O736" s="1"/>
      <c r="P736" s="51"/>
    </row>
    <row r="737" spans="1:16" ht="16.5" hidden="1" customHeight="1" x14ac:dyDescent="0.25">
      <c r="A737" s="47">
        <v>106243</v>
      </c>
      <c r="B737" s="1" t="s">
        <v>57</v>
      </c>
      <c r="C737" s="1" t="s">
        <v>51</v>
      </c>
      <c r="D737" s="1" t="s">
        <v>81</v>
      </c>
      <c r="E737" s="1" t="s">
        <v>84</v>
      </c>
      <c r="F737" s="1" t="s">
        <v>45</v>
      </c>
      <c r="G737" s="1" t="s">
        <v>46</v>
      </c>
      <c r="H737" s="1" t="s">
        <v>47</v>
      </c>
      <c r="I737" s="33" t="s">
        <v>1461</v>
      </c>
      <c r="J737" s="33" t="s">
        <v>1462</v>
      </c>
      <c r="K737" s="28">
        <v>44608.645671296297</v>
      </c>
      <c r="L737" s="28">
        <v>44608.649050925924</v>
      </c>
      <c r="M737" s="1" t="s">
        <v>50</v>
      </c>
      <c r="N737" s="26"/>
      <c r="O737" s="1"/>
      <c r="P737" s="51"/>
    </row>
    <row r="738" spans="1:16" ht="16.5" hidden="1" customHeight="1" x14ac:dyDescent="0.25">
      <c r="A738" s="47">
        <v>106244</v>
      </c>
      <c r="B738" s="1" t="s">
        <v>60</v>
      </c>
      <c r="C738" s="1" t="s">
        <v>150</v>
      </c>
      <c r="D738" s="1" t="s">
        <v>81</v>
      </c>
      <c r="E738" s="1" t="s">
        <v>102</v>
      </c>
      <c r="F738" s="1" t="s">
        <v>45</v>
      </c>
      <c r="G738" s="1" t="s">
        <v>46</v>
      </c>
      <c r="H738" s="1" t="s">
        <v>54</v>
      </c>
      <c r="I738" s="33" t="s">
        <v>1463</v>
      </c>
      <c r="J738" s="33" t="s">
        <v>1370</v>
      </c>
      <c r="K738" s="28">
        <v>44608.677152777775</v>
      </c>
      <c r="L738" s="28">
        <v>44614.496631944443</v>
      </c>
      <c r="M738" s="1" t="s">
        <v>50</v>
      </c>
      <c r="N738" s="26"/>
      <c r="O738" s="1"/>
      <c r="P738" s="51"/>
    </row>
    <row r="739" spans="1:16" ht="16.5" hidden="1" customHeight="1" x14ac:dyDescent="0.25">
      <c r="A739" s="47">
        <v>106245</v>
      </c>
      <c r="B739" s="1" t="s">
        <v>41</v>
      </c>
      <c r="C739" s="1" t="s">
        <v>126</v>
      </c>
      <c r="D739" s="1" t="s">
        <v>81</v>
      </c>
      <c r="E739" s="1" t="s">
        <v>84</v>
      </c>
      <c r="F739" s="1" t="s">
        <v>45</v>
      </c>
      <c r="G739" s="1" t="s">
        <v>46</v>
      </c>
      <c r="H739" s="1" t="s">
        <v>47</v>
      </c>
      <c r="I739" s="33" t="s">
        <v>1464</v>
      </c>
      <c r="J739" s="33" t="s">
        <v>179</v>
      </c>
      <c r="K739" s="28">
        <v>44608.699513888889</v>
      </c>
      <c r="L739" s="28">
        <v>44608.703136574077</v>
      </c>
      <c r="M739" s="1" t="s">
        <v>50</v>
      </c>
      <c r="N739" s="26"/>
      <c r="O739" s="1"/>
      <c r="P739" s="51"/>
    </row>
    <row r="740" spans="1:16" ht="16.5" hidden="1" customHeight="1" x14ac:dyDescent="0.25">
      <c r="A740" s="47">
        <v>106246</v>
      </c>
      <c r="B740" s="1" t="s">
        <v>41</v>
      </c>
      <c r="C740" s="1" t="s">
        <v>51</v>
      </c>
      <c r="D740" s="1" t="s">
        <v>61</v>
      </c>
      <c r="E740" s="1" t="s">
        <v>84</v>
      </c>
      <c r="F740" s="1" t="s">
        <v>45</v>
      </c>
      <c r="G740" s="1" t="s">
        <v>46</v>
      </c>
      <c r="H740" s="1" t="s">
        <v>47</v>
      </c>
      <c r="I740" s="33" t="s">
        <v>1465</v>
      </c>
      <c r="J740" s="33" t="s">
        <v>1466</v>
      </c>
      <c r="K740" s="28">
        <v>44608.716423611113</v>
      </c>
      <c r="L740" s="28">
        <v>44609.404004629629</v>
      </c>
      <c r="M740" s="1" t="s">
        <v>50</v>
      </c>
      <c r="N740" s="38"/>
      <c r="O740" s="1"/>
      <c r="P740" s="51"/>
    </row>
    <row r="741" spans="1:16" ht="16.5" hidden="1" customHeight="1" x14ac:dyDescent="0.25">
      <c r="A741" s="47">
        <v>106247</v>
      </c>
      <c r="B741" s="1" t="s">
        <v>60</v>
      </c>
      <c r="C741" s="1" t="s">
        <v>51</v>
      </c>
      <c r="D741" s="1" t="s">
        <v>52</v>
      </c>
      <c r="E741" s="1" t="s">
        <v>44</v>
      </c>
      <c r="F741" s="1" t="s">
        <v>45</v>
      </c>
      <c r="G741" s="1" t="s">
        <v>46</v>
      </c>
      <c r="H741" s="1" t="s">
        <v>47</v>
      </c>
      <c r="I741" s="33" t="s">
        <v>1467</v>
      </c>
      <c r="J741" s="33" t="s">
        <v>1468</v>
      </c>
      <c r="K741" s="28">
        <v>44608.720682870371</v>
      </c>
      <c r="L741" s="28">
        <v>44610.671689814815</v>
      </c>
      <c r="M741" s="1" t="s">
        <v>50</v>
      </c>
      <c r="N741" s="25"/>
      <c r="O741" s="1"/>
      <c r="P741" s="51"/>
    </row>
    <row r="742" spans="1:16" ht="16.5" hidden="1" customHeight="1" x14ac:dyDescent="0.25">
      <c r="A742" s="47">
        <v>106248</v>
      </c>
      <c r="B742" s="1" t="s">
        <v>41</v>
      </c>
      <c r="C742" s="1" t="s">
        <v>42</v>
      </c>
      <c r="D742" s="1" t="s">
        <v>81</v>
      </c>
      <c r="E742" s="1" t="s">
        <v>66</v>
      </c>
      <c r="F742" s="1" t="s">
        <v>45</v>
      </c>
      <c r="G742" s="1" t="s">
        <v>46</v>
      </c>
      <c r="H742" s="1" t="s">
        <v>54</v>
      </c>
      <c r="I742" s="33" t="s">
        <v>1469</v>
      </c>
      <c r="J742" s="33" t="s">
        <v>1470</v>
      </c>
      <c r="K742" s="28">
        <v>44608.728645833333</v>
      </c>
      <c r="L742" s="28">
        <v>44609.404513888891</v>
      </c>
      <c r="M742" s="1" t="s">
        <v>50</v>
      </c>
      <c r="N742" s="26"/>
      <c r="O742" s="1"/>
      <c r="P742" s="51"/>
    </row>
    <row r="743" spans="1:16" ht="16.5" hidden="1" customHeight="1" x14ac:dyDescent="0.25">
      <c r="A743" s="47">
        <v>106249</v>
      </c>
      <c r="B743" s="1" t="s">
        <v>57</v>
      </c>
      <c r="C743" s="1" t="s">
        <v>42</v>
      </c>
      <c r="D743" s="1" t="s">
        <v>61</v>
      </c>
      <c r="E743" s="1" t="s">
        <v>66</v>
      </c>
      <c r="F743" s="1" t="s">
        <v>67</v>
      </c>
      <c r="G743" s="1" t="s">
        <v>401</v>
      </c>
      <c r="H743" s="1" t="s">
        <v>47</v>
      </c>
      <c r="I743" s="33" t="s">
        <v>1471</v>
      </c>
      <c r="J743" s="33" t="s">
        <v>1472</v>
      </c>
      <c r="K743" s="28">
        <v>44608.74454861111</v>
      </c>
      <c r="L743" s="28">
        <v>44613.554247685184</v>
      </c>
      <c r="M743" s="1" t="s">
        <v>50</v>
      </c>
      <c r="N743" s="26" t="s">
        <v>443</v>
      </c>
      <c r="O743" s="1"/>
      <c r="P743" s="51"/>
    </row>
    <row r="744" spans="1:16" ht="16.5" hidden="1" customHeight="1" x14ac:dyDescent="0.25">
      <c r="A744" s="47">
        <v>106250</v>
      </c>
      <c r="B744" s="1" t="s">
        <v>60</v>
      </c>
      <c r="C744" s="1" t="s">
        <v>51</v>
      </c>
      <c r="D744" s="1" t="s">
        <v>71</v>
      </c>
      <c r="E744" s="1" t="s">
        <v>44</v>
      </c>
      <c r="F744" s="1" t="s">
        <v>45</v>
      </c>
      <c r="G744" s="1" t="s">
        <v>46</v>
      </c>
      <c r="H744" s="1" t="s">
        <v>54</v>
      </c>
      <c r="I744" s="33" t="s">
        <v>1473</v>
      </c>
      <c r="J744" s="33" t="s">
        <v>1474</v>
      </c>
      <c r="K744" s="28">
        <v>44609.406886574077</v>
      </c>
      <c r="L744" s="28">
        <v>44609.710914351854</v>
      </c>
      <c r="M744" s="1" t="s">
        <v>50</v>
      </c>
      <c r="N744" s="25"/>
      <c r="O744" s="1"/>
      <c r="P744" s="51"/>
    </row>
    <row r="745" spans="1:16" ht="16.5" hidden="1" customHeight="1" x14ac:dyDescent="0.25">
      <c r="A745" s="47">
        <v>106251</v>
      </c>
      <c r="B745" s="1" t="s">
        <v>41</v>
      </c>
      <c r="C745" s="1" t="s">
        <v>114</v>
      </c>
      <c r="D745" s="1" t="s">
        <v>81</v>
      </c>
      <c r="E745" s="1" t="s">
        <v>44</v>
      </c>
      <c r="F745" s="1" t="s">
        <v>53</v>
      </c>
      <c r="G745" s="1" t="s">
        <v>85</v>
      </c>
      <c r="H745" s="1" t="s">
        <v>54</v>
      </c>
      <c r="I745" s="33" t="s">
        <v>1475</v>
      </c>
      <c r="J745" s="33" t="s">
        <v>1476</v>
      </c>
      <c r="K745" s="28">
        <v>44609.410034722219</v>
      </c>
      <c r="L745" s="28">
        <v>44609.481006944443</v>
      </c>
      <c r="M745" s="1" t="s">
        <v>50</v>
      </c>
      <c r="N745" s="25"/>
      <c r="O745" s="1"/>
      <c r="P745" s="51"/>
    </row>
    <row r="746" spans="1:16" ht="16.5" hidden="1" customHeight="1" x14ac:dyDescent="0.25">
      <c r="A746" s="47">
        <v>106252</v>
      </c>
      <c r="B746" s="1" t="s">
        <v>41</v>
      </c>
      <c r="C746" s="1" t="s">
        <v>51</v>
      </c>
      <c r="D746" s="1" t="s">
        <v>61</v>
      </c>
      <c r="E746" s="1" t="s">
        <v>44</v>
      </c>
      <c r="F746" s="1" t="s">
        <v>45</v>
      </c>
      <c r="G746" s="1" t="s">
        <v>46</v>
      </c>
      <c r="H746" s="1" t="s">
        <v>54</v>
      </c>
      <c r="I746" s="33" t="s">
        <v>1237</v>
      </c>
      <c r="J746" s="33" t="s">
        <v>1477</v>
      </c>
      <c r="K746" s="28">
        <v>44609.431469907409</v>
      </c>
      <c r="L746" s="28">
        <v>44609.481273148151</v>
      </c>
      <c r="M746" s="1" t="s">
        <v>50</v>
      </c>
      <c r="N746" s="25"/>
      <c r="O746" s="1"/>
      <c r="P746" s="51"/>
    </row>
    <row r="747" spans="1:16" ht="16.5" hidden="1" customHeight="1" x14ac:dyDescent="0.25">
      <c r="A747" s="47">
        <v>106253</v>
      </c>
      <c r="B747" s="1" t="s">
        <v>60</v>
      </c>
      <c r="C747" s="1" t="s">
        <v>51</v>
      </c>
      <c r="D747" s="1" t="s">
        <v>61</v>
      </c>
      <c r="E747" s="1" t="s">
        <v>44</v>
      </c>
      <c r="F747" s="1" t="s">
        <v>53</v>
      </c>
      <c r="G747" s="1" t="s">
        <v>46</v>
      </c>
      <c r="H747" s="1" t="s">
        <v>47</v>
      </c>
      <c r="I747" s="33" t="s">
        <v>1478</v>
      </c>
      <c r="J747" s="33" t="s">
        <v>1479</v>
      </c>
      <c r="K747" s="28">
        <v>44609.460428240738</v>
      </c>
      <c r="L747" s="28">
        <v>44614.501018518517</v>
      </c>
      <c r="M747" s="1" t="s">
        <v>50</v>
      </c>
      <c r="N747" s="25"/>
      <c r="O747" s="1"/>
      <c r="P747" s="51"/>
    </row>
    <row r="748" spans="1:16" ht="16.5" hidden="1" customHeight="1" x14ac:dyDescent="0.25">
      <c r="A748" s="47">
        <v>106254</v>
      </c>
      <c r="B748" s="1" t="s">
        <v>60</v>
      </c>
      <c r="C748" s="1" t="s">
        <v>51</v>
      </c>
      <c r="D748" s="1" t="s">
        <v>61</v>
      </c>
      <c r="E748" s="1" t="s">
        <v>44</v>
      </c>
      <c r="F748" s="1" t="s">
        <v>45</v>
      </c>
      <c r="G748" s="1" t="s">
        <v>46</v>
      </c>
      <c r="H748" s="1" t="s">
        <v>54</v>
      </c>
      <c r="I748" s="33" t="s">
        <v>1480</v>
      </c>
      <c r="J748" s="33" t="s">
        <v>1481</v>
      </c>
      <c r="K748" s="28">
        <v>44609.482581018521</v>
      </c>
      <c r="L748" s="28">
        <v>44613.426944444444</v>
      </c>
      <c r="M748" s="1" t="s">
        <v>50</v>
      </c>
      <c r="N748" s="25"/>
      <c r="O748" s="1"/>
      <c r="P748" s="51"/>
    </row>
    <row r="749" spans="1:16" ht="16.5" hidden="1" customHeight="1" x14ac:dyDescent="0.25">
      <c r="A749" s="47">
        <v>106255</v>
      </c>
      <c r="B749" s="1" t="s">
        <v>41</v>
      </c>
      <c r="C749" s="1" t="s">
        <v>51</v>
      </c>
      <c r="D749" s="1" t="s">
        <v>81</v>
      </c>
      <c r="E749" s="1" t="s">
        <v>257</v>
      </c>
      <c r="F749" s="1" t="s">
        <v>53</v>
      </c>
      <c r="G749" s="1" t="s">
        <v>46</v>
      </c>
      <c r="H749" s="1" t="s">
        <v>54</v>
      </c>
      <c r="I749" s="33" t="s">
        <v>1482</v>
      </c>
      <c r="J749" s="33" t="s">
        <v>1483</v>
      </c>
      <c r="K749" s="28">
        <v>44609.483877314815</v>
      </c>
      <c r="L749" s="28">
        <v>44613.551817129628</v>
      </c>
      <c r="M749" s="1" t="s">
        <v>50</v>
      </c>
      <c r="N749" s="38"/>
      <c r="O749" s="1"/>
      <c r="P749" s="51"/>
    </row>
    <row r="750" spans="1:16" ht="16.5" hidden="1" customHeight="1" x14ac:dyDescent="0.25">
      <c r="A750" s="47">
        <v>106256</v>
      </c>
      <c r="B750" s="1" t="s">
        <v>41</v>
      </c>
      <c r="C750" s="1" t="s">
        <v>51</v>
      </c>
      <c r="D750" s="1" t="s">
        <v>71</v>
      </c>
      <c r="E750" s="1" t="s">
        <v>84</v>
      </c>
      <c r="F750" s="1" t="s">
        <v>53</v>
      </c>
      <c r="G750" s="1" t="s">
        <v>46</v>
      </c>
      <c r="H750" s="1" t="s">
        <v>54</v>
      </c>
      <c r="I750" s="33" t="s">
        <v>1484</v>
      </c>
      <c r="J750" s="33" t="s">
        <v>1485</v>
      </c>
      <c r="K750" s="28">
        <v>44609.488263888888</v>
      </c>
      <c r="L750" s="28">
        <v>44609.504803240743</v>
      </c>
      <c r="M750" s="1" t="s">
        <v>50</v>
      </c>
      <c r="N750" s="25"/>
      <c r="O750" s="1"/>
      <c r="P750" s="51"/>
    </row>
    <row r="751" spans="1:16" ht="16.5" hidden="1" customHeight="1" x14ac:dyDescent="0.25">
      <c r="A751" s="47">
        <v>106257</v>
      </c>
      <c r="B751" s="1" t="s">
        <v>41</v>
      </c>
      <c r="C751" s="1" t="s">
        <v>42</v>
      </c>
      <c r="D751" s="1" t="s">
        <v>43</v>
      </c>
      <c r="E751" s="1" t="s">
        <v>44</v>
      </c>
      <c r="F751" s="1" t="s">
        <v>45</v>
      </c>
      <c r="G751" s="1" t="s">
        <v>46</v>
      </c>
      <c r="H751" s="1" t="s">
        <v>47</v>
      </c>
      <c r="I751" s="33" t="s">
        <v>1486</v>
      </c>
      <c r="J751" s="33" t="s">
        <v>1487</v>
      </c>
      <c r="K751" s="28">
        <v>44609.498032407406</v>
      </c>
      <c r="L751" s="28">
        <v>44609.508472222224</v>
      </c>
      <c r="M751" s="1" t="s">
        <v>50</v>
      </c>
      <c r="N751" s="25"/>
      <c r="O751" s="1"/>
      <c r="P751" s="51"/>
    </row>
    <row r="752" spans="1:16" ht="16.5" hidden="1" customHeight="1" x14ac:dyDescent="0.25">
      <c r="A752" s="47">
        <v>106258</v>
      </c>
      <c r="B752" s="1" t="s">
        <v>57</v>
      </c>
      <c r="C752" s="1" t="s">
        <v>51</v>
      </c>
      <c r="D752" s="1" t="s">
        <v>43</v>
      </c>
      <c r="E752" s="1" t="s">
        <v>44</v>
      </c>
      <c r="F752" s="1" t="s">
        <v>45</v>
      </c>
      <c r="G752" s="1" t="s">
        <v>46</v>
      </c>
      <c r="H752" s="1" t="s">
        <v>54</v>
      </c>
      <c r="I752" s="33" t="s">
        <v>1488</v>
      </c>
      <c r="J752" s="33" t="s">
        <v>1489</v>
      </c>
      <c r="K752" s="28">
        <v>44609.501192129632</v>
      </c>
      <c r="L752" s="28">
        <v>44610.408541666664</v>
      </c>
      <c r="M752" s="1" t="s">
        <v>50</v>
      </c>
      <c r="N752" s="25"/>
      <c r="O752" s="1"/>
      <c r="P752" s="51"/>
    </row>
    <row r="753" spans="1:16" ht="16.5" hidden="1" customHeight="1" x14ac:dyDescent="0.25">
      <c r="A753" s="47">
        <v>106259</v>
      </c>
      <c r="B753" s="1" t="s">
        <v>41</v>
      </c>
      <c r="C753" s="1" t="s">
        <v>51</v>
      </c>
      <c r="D753" s="1" t="s">
        <v>61</v>
      </c>
      <c r="E753" s="1" t="s">
        <v>44</v>
      </c>
      <c r="F753" s="1" t="s">
        <v>53</v>
      </c>
      <c r="G753" s="1" t="s">
        <v>46</v>
      </c>
      <c r="H753" s="1" t="s">
        <v>47</v>
      </c>
      <c r="I753" s="33" t="s">
        <v>1490</v>
      </c>
      <c r="J753" s="33" t="s">
        <v>1491</v>
      </c>
      <c r="K753" s="28">
        <v>44609.52239583333</v>
      </c>
      <c r="L753" s="28">
        <v>44609.538831018515</v>
      </c>
      <c r="M753" s="1" t="s">
        <v>50</v>
      </c>
      <c r="N753" s="25"/>
      <c r="O753" s="1"/>
      <c r="P753" s="51"/>
    </row>
    <row r="754" spans="1:16" ht="16.5" hidden="1" customHeight="1" x14ac:dyDescent="0.25">
      <c r="A754" s="47">
        <v>106260</v>
      </c>
      <c r="B754" s="1" t="s">
        <v>41</v>
      </c>
      <c r="C754" s="1" t="s">
        <v>114</v>
      </c>
      <c r="D754" s="1" t="s">
        <v>43</v>
      </c>
      <c r="E754" s="1" t="s">
        <v>542</v>
      </c>
      <c r="F754" s="1" t="s">
        <v>67</v>
      </c>
      <c r="G754" s="1" t="s">
        <v>401</v>
      </c>
      <c r="H754" s="1" t="s">
        <v>47</v>
      </c>
      <c r="I754" s="33" t="s">
        <v>1492</v>
      </c>
      <c r="J754" s="33" t="s">
        <v>1493</v>
      </c>
      <c r="K754" s="28">
        <v>44609.53460648148</v>
      </c>
      <c r="L754" s="28">
        <v>44610.625856481478</v>
      </c>
      <c r="M754" s="1" t="s">
        <v>50</v>
      </c>
      <c r="N754" s="25" t="s">
        <v>443</v>
      </c>
      <c r="O754" s="1"/>
      <c r="P754" s="51"/>
    </row>
    <row r="755" spans="1:16" ht="16.5" hidden="1" customHeight="1" x14ac:dyDescent="0.25">
      <c r="A755" s="47">
        <v>106261</v>
      </c>
      <c r="B755" s="1" t="s">
        <v>41</v>
      </c>
      <c r="C755" s="1" t="s">
        <v>51</v>
      </c>
      <c r="D755" s="1" t="s">
        <v>61</v>
      </c>
      <c r="E755" s="1" t="s">
        <v>44</v>
      </c>
      <c r="F755" s="1" t="s">
        <v>45</v>
      </c>
      <c r="G755" s="1" t="s">
        <v>46</v>
      </c>
      <c r="H755" s="1" t="s">
        <v>47</v>
      </c>
      <c r="I755" s="33" t="s">
        <v>1105</v>
      </c>
      <c r="J755" s="33" t="s">
        <v>1370</v>
      </c>
      <c r="K755" s="28">
        <v>44609.545532407406</v>
      </c>
      <c r="L755" s="28">
        <v>44614.497048611112</v>
      </c>
      <c r="M755" s="1" t="s">
        <v>50</v>
      </c>
      <c r="N755" s="25"/>
      <c r="O755" s="1"/>
      <c r="P755" s="51"/>
    </row>
    <row r="756" spans="1:16" ht="16.5" hidden="1" customHeight="1" x14ac:dyDescent="0.25">
      <c r="A756" s="47">
        <v>106262</v>
      </c>
      <c r="B756" s="1" t="s">
        <v>41</v>
      </c>
      <c r="C756" s="1" t="s">
        <v>150</v>
      </c>
      <c r="D756" s="1" t="s">
        <v>43</v>
      </c>
      <c r="E756" s="1" t="s">
        <v>44</v>
      </c>
      <c r="F756" s="1" t="s">
        <v>45</v>
      </c>
      <c r="G756" s="1" t="s">
        <v>46</v>
      </c>
      <c r="H756" s="1" t="s">
        <v>47</v>
      </c>
      <c r="I756" s="33" t="s">
        <v>1494</v>
      </c>
      <c r="J756" s="33" t="s">
        <v>1495</v>
      </c>
      <c r="K756" s="28">
        <v>44609.552453703705</v>
      </c>
      <c r="L756" s="28">
        <v>44609.619571759256</v>
      </c>
      <c r="M756" s="1" t="s">
        <v>50</v>
      </c>
      <c r="N756" s="25"/>
      <c r="O756" s="1"/>
      <c r="P756" s="51"/>
    </row>
    <row r="757" spans="1:16" ht="16.5" hidden="1" customHeight="1" x14ac:dyDescent="0.25">
      <c r="A757" s="47">
        <v>106263</v>
      </c>
      <c r="B757" s="1" t="s">
        <v>41</v>
      </c>
      <c r="C757" s="1" t="s">
        <v>51</v>
      </c>
      <c r="D757" s="1" t="s">
        <v>81</v>
      </c>
      <c r="E757" s="1" t="s">
        <v>44</v>
      </c>
      <c r="F757" s="1" t="s">
        <v>53</v>
      </c>
      <c r="G757" s="1" t="s">
        <v>46</v>
      </c>
      <c r="H757" s="1" t="s">
        <v>54</v>
      </c>
      <c r="I757" s="33" t="s">
        <v>1496</v>
      </c>
      <c r="J757" s="33" t="s">
        <v>1497</v>
      </c>
      <c r="K757" s="28">
        <v>44609.569247685184</v>
      </c>
      <c r="L757" s="28">
        <v>44610.626354166663</v>
      </c>
      <c r="M757" s="1" t="s">
        <v>50</v>
      </c>
      <c r="N757" s="25"/>
      <c r="O757" s="1"/>
      <c r="P757" s="51"/>
    </row>
    <row r="758" spans="1:16" ht="16.5" hidden="1" customHeight="1" x14ac:dyDescent="0.25">
      <c r="A758" s="47">
        <v>106264</v>
      </c>
      <c r="B758" s="1" t="s">
        <v>57</v>
      </c>
      <c r="C758" s="1" t="s">
        <v>51</v>
      </c>
      <c r="D758" s="1" t="s">
        <v>61</v>
      </c>
      <c r="E758" s="1" t="s">
        <v>440</v>
      </c>
      <c r="F758" s="1" t="s">
        <v>67</v>
      </c>
      <c r="G758" s="1" t="s">
        <v>401</v>
      </c>
      <c r="H758" s="1" t="s">
        <v>54</v>
      </c>
      <c r="I758" s="33" t="s">
        <v>1498</v>
      </c>
      <c r="J758" s="33" t="s">
        <v>1499</v>
      </c>
      <c r="K758" s="28">
        <v>44609.573842592596</v>
      </c>
      <c r="L758" s="28">
        <v>44614.69189814815</v>
      </c>
      <c r="M758" s="1" t="s">
        <v>50</v>
      </c>
      <c r="N758" s="25" t="s">
        <v>443</v>
      </c>
      <c r="O758" s="1"/>
      <c r="P758" s="51"/>
    </row>
    <row r="759" spans="1:16" ht="16.5" hidden="1" customHeight="1" x14ac:dyDescent="0.25">
      <c r="A759" s="47">
        <v>106265</v>
      </c>
      <c r="B759" s="1" t="s">
        <v>57</v>
      </c>
      <c r="C759" s="1" t="s">
        <v>51</v>
      </c>
      <c r="D759" s="1" t="s">
        <v>61</v>
      </c>
      <c r="E759" s="1" t="s">
        <v>66</v>
      </c>
      <c r="F759" s="1" t="s">
        <v>67</v>
      </c>
      <c r="G759" s="1" t="s">
        <v>401</v>
      </c>
      <c r="H759" s="1" t="s">
        <v>54</v>
      </c>
      <c r="I759" s="33" t="s">
        <v>1500</v>
      </c>
      <c r="J759" s="33" t="s">
        <v>1501</v>
      </c>
      <c r="K759" s="28">
        <v>44609.577152777776</v>
      </c>
      <c r="L759" s="28">
        <v>44614.692800925928</v>
      </c>
      <c r="M759" s="1" t="s">
        <v>50</v>
      </c>
      <c r="N759" s="26" t="s">
        <v>443</v>
      </c>
      <c r="O759" s="1"/>
      <c r="P759" s="51"/>
    </row>
    <row r="760" spans="1:16" ht="16.5" hidden="1" customHeight="1" x14ac:dyDescent="0.25">
      <c r="A760" s="47">
        <v>106266</v>
      </c>
      <c r="B760" s="1" t="s">
        <v>60</v>
      </c>
      <c r="C760" s="1" t="s">
        <v>51</v>
      </c>
      <c r="D760" s="1" t="s">
        <v>81</v>
      </c>
      <c r="E760" s="1" t="s">
        <v>257</v>
      </c>
      <c r="F760" s="1" t="s">
        <v>53</v>
      </c>
      <c r="G760" s="1" t="s">
        <v>46</v>
      </c>
      <c r="H760" s="1" t="s">
        <v>47</v>
      </c>
      <c r="I760" s="33" t="s">
        <v>1502</v>
      </c>
      <c r="J760" s="33" t="s">
        <v>1503</v>
      </c>
      <c r="K760" s="28">
        <v>44609.582627314812</v>
      </c>
      <c r="L760" s="28">
        <v>44609.668391203704</v>
      </c>
      <c r="M760" s="1" t="s">
        <v>50</v>
      </c>
      <c r="N760" s="26"/>
      <c r="O760" s="1"/>
      <c r="P760" s="51"/>
    </row>
    <row r="761" spans="1:16" ht="16.5" hidden="1" customHeight="1" x14ac:dyDescent="0.25">
      <c r="A761" s="47">
        <v>106267</v>
      </c>
      <c r="B761" s="1" t="s">
        <v>60</v>
      </c>
      <c r="C761" s="1" t="s">
        <v>388</v>
      </c>
      <c r="D761" s="1" t="s">
        <v>61</v>
      </c>
      <c r="E761" s="1" t="s">
        <v>44</v>
      </c>
      <c r="F761" s="1" t="s">
        <v>45</v>
      </c>
      <c r="G761" s="1" t="s">
        <v>46</v>
      </c>
      <c r="H761" s="1" t="s">
        <v>54</v>
      </c>
      <c r="I761" s="33" t="s">
        <v>1504</v>
      </c>
      <c r="J761" s="33" t="s">
        <v>1505</v>
      </c>
      <c r="K761" s="28">
        <v>44609.607835648145</v>
      </c>
      <c r="L761" s="28">
        <v>44610.428425925929</v>
      </c>
      <c r="M761" s="1" t="s">
        <v>50</v>
      </c>
      <c r="N761" s="26"/>
      <c r="O761" s="1"/>
      <c r="P761" s="51"/>
    </row>
    <row r="762" spans="1:16" ht="16.5" hidden="1" customHeight="1" x14ac:dyDescent="0.25">
      <c r="A762" s="47">
        <v>106268</v>
      </c>
      <c r="B762" s="1" t="s">
        <v>41</v>
      </c>
      <c r="C762" s="1" t="s">
        <v>99</v>
      </c>
      <c r="D762" s="1" t="s">
        <v>61</v>
      </c>
      <c r="E762" s="1" t="s">
        <v>44</v>
      </c>
      <c r="F762" s="1" t="s">
        <v>45</v>
      </c>
      <c r="G762" s="1" t="s">
        <v>46</v>
      </c>
      <c r="H762" s="1" t="s">
        <v>47</v>
      </c>
      <c r="I762" s="33" t="s">
        <v>1506</v>
      </c>
      <c r="J762" s="33" t="s">
        <v>1507</v>
      </c>
      <c r="K762" s="28">
        <v>44609.625543981485</v>
      </c>
      <c r="L762" s="28">
        <v>44610.409884259258</v>
      </c>
      <c r="M762" s="1" t="s">
        <v>50</v>
      </c>
      <c r="N762" s="25"/>
      <c r="O762" s="1"/>
      <c r="P762" s="51"/>
    </row>
    <row r="763" spans="1:16" ht="16.5" hidden="1" customHeight="1" x14ac:dyDescent="0.25">
      <c r="A763" s="47">
        <v>106269</v>
      </c>
      <c r="B763" s="1" t="s">
        <v>41</v>
      </c>
      <c r="C763" s="1" t="s">
        <v>51</v>
      </c>
      <c r="D763" s="1" t="s">
        <v>151</v>
      </c>
      <c r="E763" s="1" t="s">
        <v>44</v>
      </c>
      <c r="F763" s="1" t="s">
        <v>45</v>
      </c>
      <c r="G763" s="1" t="s">
        <v>46</v>
      </c>
      <c r="H763" s="1" t="s">
        <v>54</v>
      </c>
      <c r="I763" s="33" t="s">
        <v>1508</v>
      </c>
      <c r="J763" s="33" t="s">
        <v>1509</v>
      </c>
      <c r="K763" s="28">
        <v>44609.631747685184</v>
      </c>
      <c r="L763" s="28">
        <v>44609.669131944444</v>
      </c>
      <c r="M763" s="1" t="s">
        <v>50</v>
      </c>
      <c r="N763" s="25"/>
      <c r="O763" s="1"/>
      <c r="P763" s="51"/>
    </row>
    <row r="764" spans="1:16" ht="16.5" hidden="1" customHeight="1" x14ac:dyDescent="0.25">
      <c r="A764" s="47">
        <v>106270</v>
      </c>
      <c r="B764" s="1" t="s">
        <v>60</v>
      </c>
      <c r="C764" s="1" t="s">
        <v>42</v>
      </c>
      <c r="D764" s="1" t="s">
        <v>43</v>
      </c>
      <c r="E764" s="1" t="s">
        <v>44</v>
      </c>
      <c r="F764" s="1" t="s">
        <v>45</v>
      </c>
      <c r="G764" s="1" t="s">
        <v>46</v>
      </c>
      <c r="H764" s="1" t="s">
        <v>54</v>
      </c>
      <c r="I764" s="33" t="s">
        <v>1510</v>
      </c>
      <c r="J764" s="33" t="s">
        <v>1511</v>
      </c>
      <c r="K764" s="28">
        <v>44609.642581018517</v>
      </c>
      <c r="L764" s="28">
        <v>44610.626909722225</v>
      </c>
      <c r="M764" s="1" t="s">
        <v>50</v>
      </c>
      <c r="N764" s="25"/>
      <c r="O764" s="1"/>
      <c r="P764" s="51"/>
    </row>
    <row r="765" spans="1:16" ht="16.5" hidden="1" customHeight="1" x14ac:dyDescent="0.25">
      <c r="A765" s="47">
        <v>106271</v>
      </c>
      <c r="B765" s="1" t="s">
        <v>41</v>
      </c>
      <c r="C765" s="1" t="s">
        <v>51</v>
      </c>
      <c r="D765" s="1" t="s">
        <v>71</v>
      </c>
      <c r="E765" s="1" t="s">
        <v>44</v>
      </c>
      <c r="F765" s="1" t="s">
        <v>45</v>
      </c>
      <c r="G765" s="1" t="s">
        <v>46</v>
      </c>
      <c r="H765" s="1" t="s">
        <v>54</v>
      </c>
      <c r="I765" s="33" t="s">
        <v>1512</v>
      </c>
      <c r="J765" s="33" t="s">
        <v>1513</v>
      </c>
      <c r="K765" s="28">
        <v>44609.647789351853</v>
      </c>
      <c r="L765" s="28">
        <v>44609.669733796298</v>
      </c>
      <c r="M765" s="1" t="s">
        <v>50</v>
      </c>
      <c r="N765" s="25"/>
      <c r="O765" s="1"/>
      <c r="P765" s="51"/>
    </row>
    <row r="766" spans="1:16" ht="16.5" hidden="1" customHeight="1" x14ac:dyDescent="0.25">
      <c r="A766" s="47">
        <v>106272</v>
      </c>
      <c r="B766" s="1" t="s">
        <v>252</v>
      </c>
      <c r="C766" s="1" t="s">
        <v>51</v>
      </c>
      <c r="D766" s="1" t="s">
        <v>71</v>
      </c>
      <c r="E766" s="1" t="s">
        <v>44</v>
      </c>
      <c r="F766" s="1" t="s">
        <v>45</v>
      </c>
      <c r="G766" s="1" t="s">
        <v>46</v>
      </c>
      <c r="H766" s="1" t="s">
        <v>47</v>
      </c>
      <c r="I766" s="33" t="s">
        <v>1514</v>
      </c>
      <c r="J766" s="33" t="s">
        <v>1515</v>
      </c>
      <c r="K766" s="28">
        <v>44609.652187500003</v>
      </c>
      <c r="L766" s="28">
        <v>44609.670405092591</v>
      </c>
      <c r="M766" s="1" t="s">
        <v>50</v>
      </c>
      <c r="N766" s="25"/>
      <c r="O766" s="1"/>
      <c r="P766" s="51"/>
    </row>
    <row r="767" spans="1:16" ht="16.5" hidden="1" customHeight="1" x14ac:dyDescent="0.25">
      <c r="A767" s="47">
        <v>106273</v>
      </c>
      <c r="B767" s="1" t="s">
        <v>57</v>
      </c>
      <c r="C767" s="1" t="s">
        <v>51</v>
      </c>
      <c r="D767" s="1" t="s">
        <v>43</v>
      </c>
      <c r="E767" s="1" t="s">
        <v>62</v>
      </c>
      <c r="F767" s="1" t="s">
        <v>53</v>
      </c>
      <c r="G767" s="1" t="s">
        <v>46</v>
      </c>
      <c r="H767" s="1" t="s">
        <v>47</v>
      </c>
      <c r="I767" s="33" t="s">
        <v>1516</v>
      </c>
      <c r="J767" s="33" t="s">
        <v>1517</v>
      </c>
      <c r="K767" s="28">
        <v>44609.671342592592</v>
      </c>
      <c r="L767" s="28">
        <v>44610.410601851851</v>
      </c>
      <c r="M767" s="1" t="s">
        <v>50</v>
      </c>
      <c r="N767" s="25"/>
      <c r="O767" s="1"/>
      <c r="P767" s="51"/>
    </row>
    <row r="768" spans="1:16" ht="16.5" hidden="1" customHeight="1" x14ac:dyDescent="0.25">
      <c r="A768" s="47">
        <v>106274</v>
      </c>
      <c r="B768" s="1" t="s">
        <v>41</v>
      </c>
      <c r="C768" s="1" t="s">
        <v>42</v>
      </c>
      <c r="D768" s="1" t="s">
        <v>61</v>
      </c>
      <c r="E768" s="1" t="s">
        <v>44</v>
      </c>
      <c r="F768" s="1" t="s">
        <v>45</v>
      </c>
      <c r="G768" s="1" t="s">
        <v>46</v>
      </c>
      <c r="H768" s="1" t="s">
        <v>47</v>
      </c>
      <c r="I768" s="33" t="s">
        <v>1518</v>
      </c>
      <c r="J768" s="33" t="s">
        <v>1519</v>
      </c>
      <c r="K768" s="28">
        <v>44609.674722222226</v>
      </c>
      <c r="L768" s="28">
        <v>44613.42597222222</v>
      </c>
      <c r="M768" s="1" t="s">
        <v>50</v>
      </c>
      <c r="N768" s="25"/>
      <c r="O768" s="1"/>
      <c r="P768" s="51"/>
    </row>
    <row r="769" spans="1:16" ht="16.5" hidden="1" customHeight="1" x14ac:dyDescent="0.25">
      <c r="A769" s="47">
        <v>106275</v>
      </c>
      <c r="B769" s="1" t="s">
        <v>41</v>
      </c>
      <c r="C769" s="1" t="s">
        <v>51</v>
      </c>
      <c r="D769" s="1" t="s">
        <v>71</v>
      </c>
      <c r="E769" s="1" t="s">
        <v>44</v>
      </c>
      <c r="F769" s="1" t="s">
        <v>45</v>
      </c>
      <c r="G769" s="1" t="s">
        <v>46</v>
      </c>
      <c r="H769" s="1" t="s">
        <v>54</v>
      </c>
      <c r="I769" s="33" t="s">
        <v>1520</v>
      </c>
      <c r="J769" s="33" t="s">
        <v>1521</v>
      </c>
      <c r="K769" s="28">
        <v>44609.690208333333</v>
      </c>
      <c r="L769" s="28">
        <v>44610.452615740738</v>
      </c>
      <c r="M769" s="1" t="s">
        <v>50</v>
      </c>
      <c r="N769" s="26"/>
      <c r="O769" s="1"/>
      <c r="P769" s="51"/>
    </row>
    <row r="770" spans="1:16" ht="16.5" hidden="1" customHeight="1" x14ac:dyDescent="0.25">
      <c r="A770" s="47">
        <v>106276</v>
      </c>
      <c r="B770" s="1" t="s">
        <v>60</v>
      </c>
      <c r="C770" s="1" t="s">
        <v>90</v>
      </c>
      <c r="D770" s="1" t="s">
        <v>43</v>
      </c>
      <c r="E770" s="1" t="s">
        <v>44</v>
      </c>
      <c r="F770" s="1" t="s">
        <v>45</v>
      </c>
      <c r="G770" s="1" t="s">
        <v>46</v>
      </c>
      <c r="H770" s="1" t="s">
        <v>47</v>
      </c>
      <c r="I770" s="33" t="s">
        <v>1522</v>
      </c>
      <c r="J770" s="33" t="s">
        <v>1523</v>
      </c>
      <c r="K770" s="28">
        <v>44609.703125</v>
      </c>
      <c r="L770" s="28">
        <v>44610.442731481482</v>
      </c>
      <c r="M770" s="1" t="s">
        <v>50</v>
      </c>
      <c r="N770" s="26"/>
      <c r="O770" s="1"/>
      <c r="P770" s="51"/>
    </row>
    <row r="771" spans="1:16" ht="16.5" hidden="1" customHeight="1" x14ac:dyDescent="0.25">
      <c r="A771" s="47">
        <v>106277</v>
      </c>
      <c r="B771" s="1" t="s">
        <v>41</v>
      </c>
      <c r="C771" s="1" t="s">
        <v>51</v>
      </c>
      <c r="D771" s="1" t="s">
        <v>43</v>
      </c>
      <c r="E771" s="1" t="s">
        <v>186</v>
      </c>
      <c r="F771" s="1" t="s">
        <v>53</v>
      </c>
      <c r="G771" s="1" t="s">
        <v>46</v>
      </c>
      <c r="H771" s="1" t="s">
        <v>54</v>
      </c>
      <c r="I771" s="33" t="s">
        <v>1524</v>
      </c>
      <c r="J771" s="33" t="s">
        <v>1525</v>
      </c>
      <c r="K771" s="28">
        <v>44610.379259259258</v>
      </c>
      <c r="L771" s="28">
        <v>44610.441747685189</v>
      </c>
      <c r="M771" s="1" t="s">
        <v>50</v>
      </c>
      <c r="N771" s="25"/>
      <c r="O771" s="1"/>
      <c r="P771" s="51"/>
    </row>
    <row r="772" spans="1:16" ht="16.5" hidden="1" customHeight="1" x14ac:dyDescent="0.25">
      <c r="A772" s="47">
        <v>106278</v>
      </c>
      <c r="B772" s="1" t="s">
        <v>41</v>
      </c>
      <c r="C772" s="1" t="s">
        <v>51</v>
      </c>
      <c r="D772" s="1" t="s">
        <v>71</v>
      </c>
      <c r="E772" s="1" t="s">
        <v>44</v>
      </c>
      <c r="F772" s="1" t="s">
        <v>45</v>
      </c>
      <c r="G772" s="1" t="s">
        <v>46</v>
      </c>
      <c r="H772" s="1" t="s">
        <v>54</v>
      </c>
      <c r="I772" s="33" t="s">
        <v>1526</v>
      </c>
      <c r="J772" s="33" t="s">
        <v>1527</v>
      </c>
      <c r="K772" s="28">
        <v>44610.404467592591</v>
      </c>
      <c r="L772" s="28">
        <v>44610.411400462966</v>
      </c>
      <c r="M772" s="1" t="s">
        <v>50</v>
      </c>
      <c r="N772" s="25"/>
      <c r="O772" s="1"/>
      <c r="P772" s="51"/>
    </row>
    <row r="773" spans="1:16" ht="16.5" hidden="1" customHeight="1" x14ac:dyDescent="0.25">
      <c r="A773" s="47">
        <v>106279</v>
      </c>
      <c r="B773" s="1" t="s">
        <v>57</v>
      </c>
      <c r="C773" s="1" t="s">
        <v>51</v>
      </c>
      <c r="D773" s="1" t="s">
        <v>61</v>
      </c>
      <c r="E773" s="1" t="s">
        <v>186</v>
      </c>
      <c r="F773" s="1" t="s">
        <v>53</v>
      </c>
      <c r="G773" s="1" t="s">
        <v>46</v>
      </c>
      <c r="H773" s="1" t="s">
        <v>54</v>
      </c>
      <c r="I773" s="33" t="s">
        <v>1528</v>
      </c>
      <c r="J773" s="33" t="s">
        <v>1529</v>
      </c>
      <c r="K773" s="28">
        <v>44610.417662037034</v>
      </c>
      <c r="L773" s="28">
        <v>44610.441099537034</v>
      </c>
      <c r="M773" s="1" t="s">
        <v>50</v>
      </c>
      <c r="N773" s="25"/>
      <c r="O773" s="1"/>
      <c r="P773" s="51"/>
    </row>
    <row r="774" spans="1:16" ht="16.5" hidden="1" customHeight="1" x14ac:dyDescent="0.25">
      <c r="A774" s="47">
        <v>106280</v>
      </c>
      <c r="B774" s="1" t="s">
        <v>65</v>
      </c>
      <c r="C774" s="1" t="s">
        <v>42</v>
      </c>
      <c r="D774" s="1" t="s">
        <v>43</v>
      </c>
      <c r="E774" s="1" t="s">
        <v>207</v>
      </c>
      <c r="F774" s="1" t="s">
        <v>67</v>
      </c>
      <c r="G774" s="1" t="s">
        <v>46</v>
      </c>
      <c r="H774" s="1" t="s">
        <v>47</v>
      </c>
      <c r="I774" s="33" t="s">
        <v>1530</v>
      </c>
      <c r="J774" s="33" t="s">
        <v>1531</v>
      </c>
      <c r="K774" s="28">
        <v>44610.418287037035</v>
      </c>
      <c r="L774" s="28">
        <v>44613.413634259261</v>
      </c>
      <c r="M774" s="1" t="s">
        <v>50</v>
      </c>
      <c r="N774" s="25"/>
      <c r="O774" s="1"/>
      <c r="P774" s="51"/>
    </row>
    <row r="775" spans="1:16" ht="16.5" hidden="1" customHeight="1" x14ac:dyDescent="0.25">
      <c r="A775" s="47">
        <v>106281</v>
      </c>
      <c r="B775" s="1" t="s">
        <v>57</v>
      </c>
      <c r="C775" s="1" t="s">
        <v>51</v>
      </c>
      <c r="D775" s="1" t="s">
        <v>43</v>
      </c>
      <c r="E775" s="1" t="s">
        <v>44</v>
      </c>
      <c r="F775" s="1" t="s">
        <v>45</v>
      </c>
      <c r="G775" s="1" t="s">
        <v>46</v>
      </c>
      <c r="H775" s="1" t="s">
        <v>54</v>
      </c>
      <c r="I775" s="33" t="s">
        <v>1532</v>
      </c>
      <c r="J775" s="33" t="s">
        <v>1064</v>
      </c>
      <c r="K775" s="28">
        <v>44610.471018518518</v>
      </c>
      <c r="L775" s="28">
        <v>44610.497129629628</v>
      </c>
      <c r="M775" s="1" t="s">
        <v>50</v>
      </c>
      <c r="N775" s="25"/>
      <c r="O775" s="1"/>
      <c r="P775" s="51"/>
    </row>
    <row r="776" spans="1:16" ht="16.5" hidden="1" customHeight="1" x14ac:dyDescent="0.25">
      <c r="A776" s="47">
        <v>106282</v>
      </c>
      <c r="B776" s="1" t="s">
        <v>57</v>
      </c>
      <c r="C776" s="1" t="s">
        <v>51</v>
      </c>
      <c r="D776" s="1" t="s">
        <v>61</v>
      </c>
      <c r="E776" s="1" t="s">
        <v>44</v>
      </c>
      <c r="F776" s="1" t="s">
        <v>45</v>
      </c>
      <c r="G776" s="1" t="s">
        <v>46</v>
      </c>
      <c r="H776" s="1" t="s">
        <v>54</v>
      </c>
      <c r="I776" s="33" t="s">
        <v>1533</v>
      </c>
      <c r="J776" s="33" t="s">
        <v>1534</v>
      </c>
      <c r="K776" s="28">
        <v>44610.476423611108</v>
      </c>
      <c r="L776" s="28">
        <v>44610.497395833336</v>
      </c>
      <c r="M776" s="1" t="s">
        <v>50</v>
      </c>
      <c r="N776" s="25"/>
      <c r="O776" s="1"/>
      <c r="P776" s="51"/>
    </row>
    <row r="777" spans="1:16" ht="16.5" hidden="1" customHeight="1" x14ac:dyDescent="0.25">
      <c r="A777" s="47">
        <v>106283</v>
      </c>
      <c r="B777" s="1" t="s">
        <v>57</v>
      </c>
      <c r="C777" s="1" t="s">
        <v>51</v>
      </c>
      <c r="D777" s="1" t="s">
        <v>61</v>
      </c>
      <c r="E777" s="1" t="s">
        <v>44</v>
      </c>
      <c r="F777" s="1" t="s">
        <v>53</v>
      </c>
      <c r="G777" s="1" t="s">
        <v>46</v>
      </c>
      <c r="H777" s="1" t="s">
        <v>47</v>
      </c>
      <c r="I777" s="33" t="s">
        <v>1535</v>
      </c>
      <c r="J777" s="33" t="s">
        <v>1536</v>
      </c>
      <c r="K777" s="28">
        <v>44610.505567129629</v>
      </c>
      <c r="L777" s="28">
        <v>44610.631180555552</v>
      </c>
      <c r="M777" s="1" t="s">
        <v>50</v>
      </c>
      <c r="N777" s="25"/>
      <c r="O777" s="1"/>
      <c r="P777" s="51"/>
    </row>
    <row r="778" spans="1:16" ht="16.5" hidden="1" customHeight="1" x14ac:dyDescent="0.25">
      <c r="A778" s="47">
        <v>106284</v>
      </c>
      <c r="B778" s="1" t="s">
        <v>41</v>
      </c>
      <c r="C778" s="1" t="s">
        <v>51</v>
      </c>
      <c r="D778" s="1" t="s">
        <v>61</v>
      </c>
      <c r="E778" s="1" t="s">
        <v>44</v>
      </c>
      <c r="F778" s="1" t="s">
        <v>53</v>
      </c>
      <c r="G778" s="1" t="s">
        <v>46</v>
      </c>
      <c r="H778" s="1" t="s">
        <v>47</v>
      </c>
      <c r="I778" s="33" t="s">
        <v>1537</v>
      </c>
      <c r="J778" s="33" t="s">
        <v>1538</v>
      </c>
      <c r="K778" s="28">
        <v>44610.521145833336</v>
      </c>
      <c r="L778" s="28">
        <v>44610.654409722221</v>
      </c>
      <c r="M778" s="1" t="s">
        <v>50</v>
      </c>
      <c r="N778" s="25"/>
      <c r="O778" s="1"/>
      <c r="P778" s="51"/>
    </row>
    <row r="779" spans="1:16" ht="16.5" hidden="1" customHeight="1" x14ac:dyDescent="0.25">
      <c r="A779" s="47">
        <v>106285</v>
      </c>
      <c r="B779" s="1" t="s">
        <v>41</v>
      </c>
      <c r="C779" s="1" t="s">
        <v>388</v>
      </c>
      <c r="D779" s="1" t="s">
        <v>71</v>
      </c>
      <c r="E779" s="1" t="s">
        <v>44</v>
      </c>
      <c r="F779" s="1" t="s">
        <v>45</v>
      </c>
      <c r="G779" s="1" t="s">
        <v>46</v>
      </c>
      <c r="H779" s="1" t="s">
        <v>47</v>
      </c>
      <c r="I779" s="33" t="s">
        <v>1539</v>
      </c>
      <c r="J779" s="33" t="s">
        <v>1540</v>
      </c>
      <c r="K779" s="28">
        <v>44610.535150462965</v>
      </c>
      <c r="L779" s="28">
        <v>44610.63082175926</v>
      </c>
      <c r="M779" s="1" t="s">
        <v>50</v>
      </c>
      <c r="N779" s="25"/>
      <c r="O779" s="1"/>
      <c r="P779" s="51"/>
    </row>
    <row r="780" spans="1:16" ht="16.5" hidden="1" customHeight="1" x14ac:dyDescent="0.25">
      <c r="A780" s="47">
        <v>106286</v>
      </c>
      <c r="B780" s="1" t="s">
        <v>41</v>
      </c>
      <c r="C780" s="1" t="s">
        <v>51</v>
      </c>
      <c r="D780" s="1" t="s">
        <v>61</v>
      </c>
      <c r="E780" s="1" t="s">
        <v>44</v>
      </c>
      <c r="F780" s="1" t="s">
        <v>45</v>
      </c>
      <c r="G780" s="1" t="s">
        <v>46</v>
      </c>
      <c r="H780" s="1" t="s">
        <v>47</v>
      </c>
      <c r="I780" s="33" t="s">
        <v>1541</v>
      </c>
      <c r="J780" s="33" t="s">
        <v>1542</v>
      </c>
      <c r="K780" s="28">
        <v>44610.543182870373</v>
      </c>
      <c r="L780" s="28">
        <v>44610.63008101852</v>
      </c>
      <c r="M780" s="1" t="s">
        <v>50</v>
      </c>
      <c r="N780" s="25"/>
      <c r="O780" s="1"/>
      <c r="P780" s="51"/>
    </row>
    <row r="781" spans="1:16" ht="16.5" hidden="1" customHeight="1" x14ac:dyDescent="0.25">
      <c r="A781" s="47">
        <v>106287</v>
      </c>
      <c r="B781" s="1" t="s">
        <v>41</v>
      </c>
      <c r="C781" s="1" t="s">
        <v>51</v>
      </c>
      <c r="D781" s="1" t="s">
        <v>43</v>
      </c>
      <c r="E781" s="1" t="s">
        <v>44</v>
      </c>
      <c r="F781" s="1" t="s">
        <v>53</v>
      </c>
      <c r="G781" s="1" t="s">
        <v>85</v>
      </c>
      <c r="H781" s="1" t="s">
        <v>54</v>
      </c>
      <c r="I781" s="33" t="s">
        <v>1543</v>
      </c>
      <c r="J781" s="33" t="s">
        <v>1544</v>
      </c>
      <c r="K781" s="28">
        <v>44610.545752314814</v>
      </c>
      <c r="L781" s="28">
        <v>44610.628935185188</v>
      </c>
      <c r="M781" s="1" t="s">
        <v>50</v>
      </c>
      <c r="N781" s="25"/>
      <c r="O781" s="1"/>
      <c r="P781" s="51"/>
    </row>
    <row r="782" spans="1:16" ht="16.5" hidden="1" customHeight="1" x14ac:dyDescent="0.25">
      <c r="A782" s="47">
        <v>106288</v>
      </c>
      <c r="B782" s="1" t="s">
        <v>57</v>
      </c>
      <c r="C782" s="1" t="s">
        <v>51</v>
      </c>
      <c r="D782" s="1" t="s">
        <v>61</v>
      </c>
      <c r="E782" s="1" t="s">
        <v>44</v>
      </c>
      <c r="F782" s="1" t="s">
        <v>53</v>
      </c>
      <c r="G782" s="1" t="s">
        <v>46</v>
      </c>
      <c r="H782" s="1" t="s">
        <v>54</v>
      </c>
      <c r="I782" s="33" t="s">
        <v>1545</v>
      </c>
      <c r="J782" s="33" t="s">
        <v>1546</v>
      </c>
      <c r="K782" s="28">
        <v>44610.589062500003</v>
      </c>
      <c r="L782" s="28">
        <v>44613.414675925924</v>
      </c>
      <c r="M782" s="1" t="s">
        <v>50</v>
      </c>
      <c r="N782" s="25"/>
      <c r="O782" s="1"/>
      <c r="P782" s="51"/>
    </row>
    <row r="783" spans="1:16" ht="16.5" hidden="1" customHeight="1" x14ac:dyDescent="0.25">
      <c r="A783" s="47">
        <v>106289</v>
      </c>
      <c r="B783" s="1" t="s">
        <v>41</v>
      </c>
      <c r="C783" s="1" t="s">
        <v>109</v>
      </c>
      <c r="D783" s="1" t="s">
        <v>151</v>
      </c>
      <c r="E783" s="1" t="s">
        <v>44</v>
      </c>
      <c r="F783" s="1" t="s">
        <v>45</v>
      </c>
      <c r="G783" s="1" t="s">
        <v>46</v>
      </c>
      <c r="H783" s="1" t="s">
        <v>163</v>
      </c>
      <c r="I783" s="33" t="s">
        <v>1306</v>
      </c>
      <c r="J783" s="33" t="s">
        <v>1547</v>
      </c>
      <c r="K783" s="28">
        <v>44610.599710648145</v>
      </c>
      <c r="L783" s="28">
        <v>44610.627384259256</v>
      </c>
      <c r="M783" s="1" t="s">
        <v>50</v>
      </c>
      <c r="N783" s="25"/>
      <c r="O783" s="1"/>
      <c r="P783" s="51"/>
    </row>
    <row r="784" spans="1:16" ht="16.5" hidden="1" customHeight="1" x14ac:dyDescent="0.25">
      <c r="A784" s="47">
        <v>106290</v>
      </c>
      <c r="B784" s="1" t="s">
        <v>57</v>
      </c>
      <c r="C784" s="1" t="s">
        <v>51</v>
      </c>
      <c r="D784" s="1" t="s">
        <v>43</v>
      </c>
      <c r="E784" s="1" t="s">
        <v>44</v>
      </c>
      <c r="F784" s="1" t="s">
        <v>53</v>
      </c>
      <c r="G784" s="1" t="s">
        <v>46</v>
      </c>
      <c r="H784" s="1" t="s">
        <v>47</v>
      </c>
      <c r="I784" s="33" t="s">
        <v>1548</v>
      </c>
      <c r="J784" s="33" t="s">
        <v>1064</v>
      </c>
      <c r="K784" s="28">
        <v>44610.62872685185</v>
      </c>
      <c r="L784" s="28">
        <v>44610.636053240742</v>
      </c>
      <c r="M784" s="1" t="s">
        <v>50</v>
      </c>
      <c r="N784" s="25"/>
      <c r="O784" s="1"/>
      <c r="P784" s="51"/>
    </row>
    <row r="785" spans="1:16" ht="16.5" hidden="1" customHeight="1" x14ac:dyDescent="0.25">
      <c r="A785" s="47">
        <v>106291</v>
      </c>
      <c r="B785" s="1" t="s">
        <v>41</v>
      </c>
      <c r="C785" s="1" t="s">
        <v>388</v>
      </c>
      <c r="D785" s="1" t="s">
        <v>71</v>
      </c>
      <c r="E785" s="1" t="s">
        <v>44</v>
      </c>
      <c r="F785" s="1" t="s">
        <v>53</v>
      </c>
      <c r="G785" s="1" t="s">
        <v>85</v>
      </c>
      <c r="H785" s="1" t="s">
        <v>47</v>
      </c>
      <c r="I785" s="33" t="s">
        <v>1549</v>
      </c>
      <c r="J785" s="33" t="s">
        <v>1550</v>
      </c>
      <c r="K785" s="28">
        <v>44610.662129629629</v>
      </c>
      <c r="L785" s="28">
        <v>44613.508194444446</v>
      </c>
      <c r="M785" s="1" t="s">
        <v>50</v>
      </c>
      <c r="N785" s="25"/>
      <c r="O785" s="1"/>
      <c r="P785" s="51"/>
    </row>
    <row r="786" spans="1:16" ht="16.5" hidden="1" customHeight="1" x14ac:dyDescent="0.25">
      <c r="A786" s="47">
        <v>106292</v>
      </c>
      <c r="B786" s="1" t="s">
        <v>57</v>
      </c>
      <c r="C786" s="1" t="s">
        <v>42</v>
      </c>
      <c r="D786" s="1" t="s">
        <v>61</v>
      </c>
      <c r="E786" s="1" t="s">
        <v>44</v>
      </c>
      <c r="F786" s="1" t="s">
        <v>67</v>
      </c>
      <c r="G786" s="1" t="s">
        <v>401</v>
      </c>
      <c r="H786" s="1" t="s">
        <v>47</v>
      </c>
      <c r="I786" s="33" t="s">
        <v>1551</v>
      </c>
      <c r="J786" s="33" t="s">
        <v>1552</v>
      </c>
      <c r="K786" s="28">
        <v>44610.709444444445</v>
      </c>
      <c r="L786" s="28">
        <v>44615.72619212963</v>
      </c>
      <c r="M786" s="1" t="s">
        <v>50</v>
      </c>
      <c r="N786" s="38" t="s">
        <v>443</v>
      </c>
      <c r="O786" s="46"/>
      <c r="P786" s="51"/>
    </row>
    <row r="787" spans="1:16" ht="16.5" hidden="1" customHeight="1" x14ac:dyDescent="0.25">
      <c r="A787" s="47">
        <v>106293</v>
      </c>
      <c r="B787" s="1" t="s">
        <v>301</v>
      </c>
      <c r="C787" s="1" t="s">
        <v>109</v>
      </c>
      <c r="D787" s="1" t="s">
        <v>61</v>
      </c>
      <c r="E787" s="1" t="s">
        <v>134</v>
      </c>
      <c r="F787" s="1" t="s">
        <v>67</v>
      </c>
      <c r="G787" s="1" t="s">
        <v>401</v>
      </c>
      <c r="H787" s="1" t="s">
        <v>54</v>
      </c>
      <c r="I787" s="33" t="s">
        <v>1553</v>
      </c>
      <c r="J787" s="33" t="s">
        <v>299</v>
      </c>
      <c r="K787" s="28">
        <v>44611.453599537039</v>
      </c>
      <c r="L787" s="28">
        <v>44630.691782407404</v>
      </c>
      <c r="M787" s="1" t="s">
        <v>50</v>
      </c>
      <c r="N787" s="38" t="s">
        <v>642</v>
      </c>
      <c r="O787" s="1"/>
      <c r="P787" s="51"/>
    </row>
    <row r="788" spans="1:16" ht="16.5" hidden="1" customHeight="1" x14ac:dyDescent="0.25">
      <c r="A788" s="47">
        <v>106294</v>
      </c>
      <c r="B788" s="1" t="s">
        <v>60</v>
      </c>
      <c r="C788" s="1" t="s">
        <v>1164</v>
      </c>
      <c r="D788" s="1" t="s">
        <v>127</v>
      </c>
      <c r="E788" s="1" t="s">
        <v>84</v>
      </c>
      <c r="F788" s="1" t="s">
        <v>67</v>
      </c>
      <c r="G788" s="1" t="s">
        <v>46</v>
      </c>
      <c r="H788" s="1" t="s">
        <v>54</v>
      </c>
      <c r="I788" s="33" t="s">
        <v>1292</v>
      </c>
      <c r="J788" s="33" t="s">
        <v>1554</v>
      </c>
      <c r="K788" s="28">
        <v>44611.699340277781</v>
      </c>
      <c r="L788" s="28">
        <v>44613.4377662037</v>
      </c>
      <c r="M788" s="1" t="s">
        <v>50</v>
      </c>
      <c r="N788" s="38"/>
      <c r="O788" s="1"/>
      <c r="P788" s="51"/>
    </row>
    <row r="789" spans="1:16" ht="16.5" hidden="1" customHeight="1" x14ac:dyDescent="0.25">
      <c r="A789" s="47">
        <v>106295</v>
      </c>
      <c r="B789" s="1" t="s">
        <v>57</v>
      </c>
      <c r="C789" s="1" t="s">
        <v>51</v>
      </c>
      <c r="D789" s="1" t="s">
        <v>61</v>
      </c>
      <c r="E789" s="1" t="s">
        <v>44</v>
      </c>
      <c r="F789" s="1" t="s">
        <v>53</v>
      </c>
      <c r="G789" s="1" t="s">
        <v>46</v>
      </c>
      <c r="H789" s="1" t="s">
        <v>54</v>
      </c>
      <c r="I789" s="33" t="s">
        <v>1555</v>
      </c>
      <c r="J789" s="33" t="s">
        <v>1556</v>
      </c>
      <c r="K789" s="28">
        <v>44613.412164351852</v>
      </c>
      <c r="L789" s="28">
        <v>44613.413310185184</v>
      </c>
      <c r="M789" s="1" t="s">
        <v>50</v>
      </c>
      <c r="N789" s="25"/>
      <c r="O789" s="1"/>
      <c r="P789" s="51"/>
    </row>
    <row r="790" spans="1:16" ht="16.5" hidden="1" customHeight="1" x14ac:dyDescent="0.25">
      <c r="A790" s="47">
        <v>106296</v>
      </c>
      <c r="B790" s="1" t="s">
        <v>60</v>
      </c>
      <c r="C790" s="1" t="s">
        <v>99</v>
      </c>
      <c r="D790" s="1" t="s">
        <v>151</v>
      </c>
      <c r="E790" s="1" t="s">
        <v>44</v>
      </c>
      <c r="F790" s="1" t="s">
        <v>45</v>
      </c>
      <c r="G790" s="1" t="s">
        <v>46</v>
      </c>
      <c r="H790" s="1" t="s">
        <v>54</v>
      </c>
      <c r="I790" s="33" t="s">
        <v>1557</v>
      </c>
      <c r="J790" s="33" t="s">
        <v>1558</v>
      </c>
      <c r="K790" s="28">
        <v>44613.444953703707</v>
      </c>
      <c r="L790" s="28">
        <v>44613.446458333332</v>
      </c>
      <c r="M790" s="1" t="s">
        <v>50</v>
      </c>
      <c r="N790" s="25"/>
      <c r="O790" s="1"/>
      <c r="P790" s="51"/>
    </row>
    <row r="791" spans="1:16" ht="16.5" hidden="1" customHeight="1" x14ac:dyDescent="0.25">
      <c r="A791" s="47">
        <v>106297</v>
      </c>
      <c r="B791" s="1" t="s">
        <v>57</v>
      </c>
      <c r="C791" s="1" t="s">
        <v>42</v>
      </c>
      <c r="D791" s="1" t="s">
        <v>61</v>
      </c>
      <c r="E791" s="1" t="s">
        <v>44</v>
      </c>
      <c r="F791" s="1" t="s">
        <v>53</v>
      </c>
      <c r="G791" s="1" t="s">
        <v>46</v>
      </c>
      <c r="H791" s="1" t="s">
        <v>54</v>
      </c>
      <c r="I791" s="33" t="s">
        <v>1559</v>
      </c>
      <c r="J791" s="33" t="s">
        <v>1560</v>
      </c>
      <c r="K791" s="28">
        <v>44613.45045138889</v>
      </c>
      <c r="L791" s="28">
        <v>44613.451111111113</v>
      </c>
      <c r="M791" s="1" t="s">
        <v>50</v>
      </c>
      <c r="N791" s="25"/>
      <c r="O791" s="1"/>
      <c r="P791" s="51"/>
    </row>
    <row r="792" spans="1:16" ht="16.5" hidden="1" customHeight="1" x14ac:dyDescent="0.25">
      <c r="A792" s="47">
        <v>106298</v>
      </c>
      <c r="B792" s="1" t="s">
        <v>57</v>
      </c>
      <c r="C792" s="1" t="s">
        <v>51</v>
      </c>
      <c r="D792" s="1" t="s">
        <v>61</v>
      </c>
      <c r="E792" s="1" t="s">
        <v>44</v>
      </c>
      <c r="F792" s="1" t="s">
        <v>53</v>
      </c>
      <c r="G792" s="1" t="s">
        <v>46</v>
      </c>
      <c r="H792" s="1" t="s">
        <v>54</v>
      </c>
      <c r="I792" s="33" t="s">
        <v>1561</v>
      </c>
      <c r="J792" s="33" t="s">
        <v>1562</v>
      </c>
      <c r="K792" s="28">
        <v>44613.490219907406</v>
      </c>
      <c r="L792" s="28">
        <v>44613.491516203707</v>
      </c>
      <c r="M792" s="1" t="s">
        <v>50</v>
      </c>
      <c r="N792" s="26"/>
      <c r="O792" s="1"/>
      <c r="P792" s="51"/>
    </row>
    <row r="793" spans="1:16" ht="16.5" hidden="1" customHeight="1" x14ac:dyDescent="0.25">
      <c r="A793" s="47">
        <v>106299</v>
      </c>
      <c r="B793" s="1" t="s">
        <v>41</v>
      </c>
      <c r="C793" s="1" t="s">
        <v>51</v>
      </c>
      <c r="D793" s="1" t="s">
        <v>61</v>
      </c>
      <c r="E793" s="1" t="s">
        <v>44</v>
      </c>
      <c r="F793" s="1" t="s">
        <v>45</v>
      </c>
      <c r="G793" s="1" t="s">
        <v>46</v>
      </c>
      <c r="H793" s="1" t="s">
        <v>54</v>
      </c>
      <c r="I793" s="33" t="s">
        <v>1237</v>
      </c>
      <c r="J793" s="33" t="s">
        <v>1563</v>
      </c>
      <c r="K793" s="28">
        <v>44613.54792824074</v>
      </c>
      <c r="L793" s="28">
        <v>44613.549189814818</v>
      </c>
      <c r="M793" s="1" t="s">
        <v>50</v>
      </c>
      <c r="N793" s="26"/>
      <c r="O793" s="1"/>
      <c r="P793" s="51"/>
    </row>
    <row r="794" spans="1:16" ht="16.5" hidden="1" customHeight="1" x14ac:dyDescent="0.25">
      <c r="A794" s="47">
        <v>106300</v>
      </c>
      <c r="B794" s="1" t="s">
        <v>41</v>
      </c>
      <c r="C794" s="1" t="s">
        <v>51</v>
      </c>
      <c r="D794" s="1" t="s">
        <v>71</v>
      </c>
      <c r="E794" s="1" t="s">
        <v>44</v>
      </c>
      <c r="F794" s="1" t="s">
        <v>45</v>
      </c>
      <c r="G794" s="1" t="s">
        <v>46</v>
      </c>
      <c r="H794" s="1" t="s">
        <v>47</v>
      </c>
      <c r="I794" s="33" t="s">
        <v>1564</v>
      </c>
      <c r="J794" s="33" t="s">
        <v>1565</v>
      </c>
      <c r="K794" s="28">
        <v>44613.558958333335</v>
      </c>
      <c r="L794" s="28">
        <v>44613.710138888891</v>
      </c>
      <c r="M794" s="1" t="s">
        <v>50</v>
      </c>
      <c r="N794" s="25"/>
      <c r="O794" s="1"/>
      <c r="P794" s="51"/>
    </row>
    <row r="795" spans="1:16" ht="16.5" hidden="1" customHeight="1" x14ac:dyDescent="0.25">
      <c r="A795" s="47">
        <v>106301</v>
      </c>
      <c r="B795" s="1" t="s">
        <v>57</v>
      </c>
      <c r="C795" s="1" t="s">
        <v>51</v>
      </c>
      <c r="D795" s="1" t="s">
        <v>61</v>
      </c>
      <c r="E795" s="1" t="s">
        <v>44</v>
      </c>
      <c r="F795" s="1" t="s">
        <v>53</v>
      </c>
      <c r="G795" s="1" t="s">
        <v>46</v>
      </c>
      <c r="H795" s="1" t="s">
        <v>47</v>
      </c>
      <c r="I795" s="33" t="s">
        <v>1566</v>
      </c>
      <c r="J795" s="33" t="s">
        <v>1567</v>
      </c>
      <c r="K795" s="28">
        <v>44613.569097222222</v>
      </c>
      <c r="L795" s="28">
        <v>44613.704398148147</v>
      </c>
      <c r="M795" s="1" t="s">
        <v>50</v>
      </c>
      <c r="N795" s="25"/>
      <c r="O795" s="1"/>
      <c r="P795" s="51"/>
    </row>
    <row r="796" spans="1:16" ht="16.5" hidden="1" customHeight="1" x14ac:dyDescent="0.25">
      <c r="A796" s="47">
        <v>106302</v>
      </c>
      <c r="B796" s="1" t="s">
        <v>41</v>
      </c>
      <c r="C796" s="1" t="s">
        <v>51</v>
      </c>
      <c r="D796" s="1" t="s">
        <v>61</v>
      </c>
      <c r="E796" s="1" t="s">
        <v>62</v>
      </c>
      <c r="F796" s="1" t="s">
        <v>53</v>
      </c>
      <c r="G796" s="1" t="s">
        <v>46</v>
      </c>
      <c r="H796" s="1" t="s">
        <v>47</v>
      </c>
      <c r="I796" s="33" t="s">
        <v>1568</v>
      </c>
      <c r="J796" s="33" t="s">
        <v>1569</v>
      </c>
      <c r="K796" s="28">
        <v>44613.610567129632</v>
      </c>
      <c r="L796" s="28">
        <v>44614.525509259256</v>
      </c>
      <c r="M796" s="1" t="s">
        <v>50</v>
      </c>
      <c r="N796" s="25"/>
      <c r="O796" s="1"/>
      <c r="P796" s="51"/>
    </row>
    <row r="797" spans="1:16" ht="16.5" hidden="1" customHeight="1" x14ac:dyDescent="0.25">
      <c r="A797" s="47">
        <v>106303</v>
      </c>
      <c r="B797" s="1" t="s">
        <v>41</v>
      </c>
      <c r="C797" s="1" t="s">
        <v>51</v>
      </c>
      <c r="D797" s="1" t="s">
        <v>43</v>
      </c>
      <c r="E797" s="1" t="s">
        <v>44</v>
      </c>
      <c r="F797" s="1" t="s">
        <v>53</v>
      </c>
      <c r="G797" s="1" t="s">
        <v>46</v>
      </c>
      <c r="H797" s="1" t="s">
        <v>47</v>
      </c>
      <c r="I797" s="33" t="s">
        <v>1570</v>
      </c>
      <c r="J797" s="33" t="s">
        <v>1571</v>
      </c>
      <c r="K797" s="28">
        <v>44613.68917824074</v>
      </c>
      <c r="L797" s="28">
        <v>44613.690162037034</v>
      </c>
      <c r="M797" s="1" t="s">
        <v>50</v>
      </c>
      <c r="N797" s="25"/>
      <c r="O797" s="1"/>
      <c r="P797" s="51"/>
    </row>
    <row r="798" spans="1:16" ht="16.5" hidden="1" customHeight="1" x14ac:dyDescent="0.25">
      <c r="A798" s="47">
        <v>106304</v>
      </c>
      <c r="B798" s="1" t="s">
        <v>41</v>
      </c>
      <c r="C798" s="1" t="s">
        <v>51</v>
      </c>
      <c r="D798" s="1" t="s">
        <v>52</v>
      </c>
      <c r="E798" s="1" t="s">
        <v>62</v>
      </c>
      <c r="F798" s="1" t="s">
        <v>45</v>
      </c>
      <c r="G798" s="1" t="s">
        <v>46</v>
      </c>
      <c r="H798" s="1" t="s">
        <v>47</v>
      </c>
      <c r="I798" s="33" t="s">
        <v>1572</v>
      </c>
      <c r="J798" s="33" t="s">
        <v>1573</v>
      </c>
      <c r="K798" s="28">
        <v>44613.692280092589</v>
      </c>
      <c r="L798" s="28">
        <v>44613.694062499999</v>
      </c>
      <c r="M798" s="1" t="s">
        <v>50</v>
      </c>
      <c r="N798" s="25"/>
      <c r="O798" s="1"/>
      <c r="P798" s="51"/>
    </row>
    <row r="799" spans="1:16" ht="16.5" hidden="1" customHeight="1" x14ac:dyDescent="0.25">
      <c r="A799" s="47">
        <v>106305</v>
      </c>
      <c r="B799" s="1" t="s">
        <v>57</v>
      </c>
      <c r="C799" s="1" t="s">
        <v>51</v>
      </c>
      <c r="D799" s="1" t="s">
        <v>61</v>
      </c>
      <c r="E799" s="1" t="s">
        <v>44</v>
      </c>
      <c r="F799" s="1" t="s">
        <v>45</v>
      </c>
      <c r="G799" s="1" t="s">
        <v>46</v>
      </c>
      <c r="H799" s="1" t="s">
        <v>54</v>
      </c>
      <c r="I799" s="33" t="s">
        <v>1574</v>
      </c>
      <c r="J799" s="33" t="s">
        <v>1575</v>
      </c>
      <c r="K799" s="28">
        <v>44613.699976851851</v>
      </c>
      <c r="L799" s="28">
        <v>44616.67559027778</v>
      </c>
      <c r="M799" s="1" t="s">
        <v>50</v>
      </c>
      <c r="N799" s="25"/>
      <c r="O799" s="1"/>
      <c r="P799" s="51"/>
    </row>
    <row r="800" spans="1:16" ht="16.5" hidden="1" customHeight="1" x14ac:dyDescent="0.25">
      <c r="A800" s="47">
        <v>106306</v>
      </c>
      <c r="B800" s="1" t="s">
        <v>60</v>
      </c>
      <c r="C800" s="1" t="s">
        <v>651</v>
      </c>
      <c r="D800" s="1" t="s">
        <v>43</v>
      </c>
      <c r="E800" s="1" t="s">
        <v>241</v>
      </c>
      <c r="F800" s="1" t="s">
        <v>67</v>
      </c>
      <c r="G800" s="1" t="s">
        <v>46</v>
      </c>
      <c r="H800" s="1" t="s">
        <v>47</v>
      </c>
      <c r="I800" s="33" t="s">
        <v>1576</v>
      </c>
      <c r="J800" s="33" t="s">
        <v>1577</v>
      </c>
      <c r="K800" s="28">
        <v>44613.703217592592</v>
      </c>
      <c r="L800" s="28">
        <v>44614.504953703705</v>
      </c>
      <c r="M800" s="1" t="s">
        <v>50</v>
      </c>
      <c r="N800" s="25"/>
      <c r="O800" s="1"/>
      <c r="P800" s="51"/>
    </row>
    <row r="801" spans="1:16" ht="16.5" hidden="1" customHeight="1" x14ac:dyDescent="0.25">
      <c r="A801" s="47">
        <v>106307</v>
      </c>
      <c r="B801" s="1" t="s">
        <v>41</v>
      </c>
      <c r="C801" s="1" t="s">
        <v>51</v>
      </c>
      <c r="D801" s="1" t="s">
        <v>43</v>
      </c>
      <c r="E801" s="1" t="s">
        <v>44</v>
      </c>
      <c r="F801" s="1" t="s">
        <v>45</v>
      </c>
      <c r="G801" s="1" t="s">
        <v>46</v>
      </c>
      <c r="H801" s="1" t="s">
        <v>47</v>
      </c>
      <c r="I801" s="33" t="s">
        <v>1105</v>
      </c>
      <c r="J801" s="33" t="s">
        <v>1578</v>
      </c>
      <c r="K801" s="28">
        <v>44613.706608796296</v>
      </c>
      <c r="L801" s="28">
        <v>44613.708541666667</v>
      </c>
      <c r="M801" s="1" t="s">
        <v>50</v>
      </c>
      <c r="N801" s="25"/>
      <c r="O801" s="1"/>
      <c r="P801" s="51"/>
    </row>
    <row r="802" spans="1:16" ht="16.5" hidden="1" customHeight="1" x14ac:dyDescent="0.25">
      <c r="A802" s="47">
        <v>106308</v>
      </c>
      <c r="B802" s="1" t="s">
        <v>41</v>
      </c>
      <c r="C802" s="1" t="s">
        <v>51</v>
      </c>
      <c r="D802" s="1" t="s">
        <v>43</v>
      </c>
      <c r="E802" s="1" t="s">
        <v>44</v>
      </c>
      <c r="F802" s="1" t="s">
        <v>45</v>
      </c>
      <c r="G802" s="1" t="s">
        <v>46</v>
      </c>
      <c r="H802" s="1" t="s">
        <v>47</v>
      </c>
      <c r="I802" s="33" t="s">
        <v>1105</v>
      </c>
      <c r="J802" s="33" t="s">
        <v>1578</v>
      </c>
      <c r="K802" s="28">
        <v>44613.706828703704</v>
      </c>
      <c r="L802" s="28">
        <v>44613.708391203705</v>
      </c>
      <c r="M802" s="1" t="s">
        <v>50</v>
      </c>
      <c r="N802" s="25"/>
      <c r="O802" s="1"/>
      <c r="P802" s="51"/>
    </row>
    <row r="803" spans="1:16" ht="16.5" hidden="1" customHeight="1" x14ac:dyDescent="0.25">
      <c r="A803" s="47">
        <v>106309</v>
      </c>
      <c r="B803" s="1" t="s">
        <v>60</v>
      </c>
      <c r="C803" s="1" t="s">
        <v>51</v>
      </c>
      <c r="D803" s="1" t="s">
        <v>71</v>
      </c>
      <c r="E803" s="1" t="s">
        <v>44</v>
      </c>
      <c r="F803" s="1" t="s">
        <v>67</v>
      </c>
      <c r="G803" s="1" t="s">
        <v>401</v>
      </c>
      <c r="H803" s="1" t="s">
        <v>47</v>
      </c>
      <c r="I803" s="33" t="s">
        <v>1579</v>
      </c>
      <c r="J803" s="33" t="s">
        <v>1580</v>
      </c>
      <c r="K803" s="28">
        <v>44613.759108796294</v>
      </c>
      <c r="L803" s="28">
        <v>44614.693229166667</v>
      </c>
      <c r="M803" s="1" t="s">
        <v>50</v>
      </c>
      <c r="N803" s="25" t="s">
        <v>443</v>
      </c>
      <c r="O803" s="1"/>
      <c r="P803" s="51"/>
    </row>
    <row r="804" spans="1:16" ht="16.5" hidden="1" customHeight="1" x14ac:dyDescent="0.25">
      <c r="A804" s="47">
        <v>106310</v>
      </c>
      <c r="B804" s="1" t="s">
        <v>41</v>
      </c>
      <c r="C804" s="1" t="s">
        <v>200</v>
      </c>
      <c r="D804" s="1" t="s">
        <v>151</v>
      </c>
      <c r="E804" s="1" t="s">
        <v>44</v>
      </c>
      <c r="F804" s="1" t="s">
        <v>45</v>
      </c>
      <c r="G804" s="1" t="s">
        <v>46</v>
      </c>
      <c r="H804" s="1" t="s">
        <v>47</v>
      </c>
      <c r="I804" s="33" t="s">
        <v>1581</v>
      </c>
      <c r="J804" s="33" t="s">
        <v>1582</v>
      </c>
      <c r="K804" s="28">
        <v>44614.452037037037</v>
      </c>
      <c r="L804" s="28">
        <v>44614.505856481483</v>
      </c>
      <c r="M804" s="1" t="s">
        <v>50</v>
      </c>
      <c r="N804" s="25"/>
      <c r="O804" s="1"/>
      <c r="P804" s="51"/>
    </row>
    <row r="805" spans="1:16" ht="16.5" hidden="1" customHeight="1" x14ac:dyDescent="0.25">
      <c r="A805" s="47">
        <v>106311</v>
      </c>
      <c r="B805" s="1" t="s">
        <v>65</v>
      </c>
      <c r="C805" s="1" t="s">
        <v>99</v>
      </c>
      <c r="D805" s="1" t="s">
        <v>61</v>
      </c>
      <c r="E805" s="1" t="s">
        <v>75</v>
      </c>
      <c r="F805" s="1" t="s">
        <v>45</v>
      </c>
      <c r="G805" s="1" t="s">
        <v>46</v>
      </c>
      <c r="H805" s="1" t="s">
        <v>47</v>
      </c>
      <c r="I805" s="33" t="s">
        <v>1583</v>
      </c>
      <c r="J805" s="33" t="s">
        <v>1584</v>
      </c>
      <c r="K805" s="28">
        <v>44614.457025462965</v>
      </c>
      <c r="L805" s="28">
        <v>44614.504050925927</v>
      </c>
      <c r="M805" s="1" t="s">
        <v>50</v>
      </c>
      <c r="N805" s="38"/>
      <c r="O805" s="1"/>
      <c r="P805" s="51"/>
    </row>
    <row r="806" spans="1:16" ht="16.5" hidden="1" customHeight="1" x14ac:dyDescent="0.25">
      <c r="A806" s="47">
        <v>106312</v>
      </c>
      <c r="B806" s="1" t="s">
        <v>41</v>
      </c>
      <c r="C806" s="1" t="s">
        <v>51</v>
      </c>
      <c r="D806" s="1" t="s">
        <v>71</v>
      </c>
      <c r="E806" s="1" t="s">
        <v>44</v>
      </c>
      <c r="F806" s="1" t="s">
        <v>45</v>
      </c>
      <c r="G806" s="1" t="s">
        <v>46</v>
      </c>
      <c r="H806" s="1" t="s">
        <v>47</v>
      </c>
      <c r="I806" s="33" t="s">
        <v>1585</v>
      </c>
      <c r="J806" s="33" t="s">
        <v>1586</v>
      </c>
      <c r="K806" s="28">
        <v>44614.486886574072</v>
      </c>
      <c r="L806" s="28">
        <v>44614.502465277779</v>
      </c>
      <c r="M806" s="1" t="s">
        <v>50</v>
      </c>
      <c r="N806" s="25"/>
      <c r="O806" s="1"/>
      <c r="P806" s="51"/>
    </row>
    <row r="807" spans="1:16" ht="16.5" hidden="1" customHeight="1" x14ac:dyDescent="0.25">
      <c r="A807" s="47">
        <v>106313</v>
      </c>
      <c r="B807" s="1" t="s">
        <v>41</v>
      </c>
      <c r="C807" s="1" t="s">
        <v>51</v>
      </c>
      <c r="D807" s="1" t="s">
        <v>61</v>
      </c>
      <c r="E807" s="1" t="s">
        <v>84</v>
      </c>
      <c r="F807" s="1" t="s">
        <v>45</v>
      </c>
      <c r="G807" s="1" t="s">
        <v>46</v>
      </c>
      <c r="H807" s="1" t="s">
        <v>47</v>
      </c>
      <c r="I807" s="33" t="s">
        <v>1587</v>
      </c>
      <c r="J807" s="33" t="s">
        <v>1588</v>
      </c>
      <c r="K807" s="28">
        <v>44614.500960648147</v>
      </c>
      <c r="L807" s="28">
        <v>44614.787893518522</v>
      </c>
      <c r="M807" s="1" t="s">
        <v>50</v>
      </c>
      <c r="N807" s="25"/>
      <c r="O807" s="1"/>
      <c r="P807" s="51"/>
    </row>
    <row r="808" spans="1:16" ht="16.5" hidden="1" customHeight="1" x14ac:dyDescent="0.25">
      <c r="A808" s="47">
        <v>106314</v>
      </c>
      <c r="B808" s="1" t="s">
        <v>60</v>
      </c>
      <c r="C808" s="1" t="s">
        <v>150</v>
      </c>
      <c r="D808" s="1" t="s">
        <v>43</v>
      </c>
      <c r="E808" s="1" t="s">
        <v>62</v>
      </c>
      <c r="F808" s="1" t="s">
        <v>67</v>
      </c>
      <c r="G808" s="1" t="s">
        <v>46</v>
      </c>
      <c r="H808" s="1" t="s">
        <v>54</v>
      </c>
      <c r="I808" s="33" t="s">
        <v>1589</v>
      </c>
      <c r="J808" s="33" t="s">
        <v>1590</v>
      </c>
      <c r="K808" s="28">
        <v>44614.518263888887</v>
      </c>
      <c r="L808" s="28">
        <v>44614.787094907406</v>
      </c>
      <c r="M808" s="1" t="s">
        <v>50</v>
      </c>
      <c r="N808" s="25"/>
      <c r="O808" s="1"/>
      <c r="P808" s="51"/>
    </row>
    <row r="809" spans="1:16" ht="16.5" hidden="1" customHeight="1" x14ac:dyDescent="0.25">
      <c r="A809" s="47">
        <v>106315</v>
      </c>
      <c r="B809" s="1" t="s">
        <v>60</v>
      </c>
      <c r="C809" s="1" t="s">
        <v>126</v>
      </c>
      <c r="D809" s="1" t="s">
        <v>43</v>
      </c>
      <c r="E809" s="1" t="s">
        <v>62</v>
      </c>
      <c r="F809" s="1" t="s">
        <v>45</v>
      </c>
      <c r="G809" s="1" t="s">
        <v>46</v>
      </c>
      <c r="H809" s="1" t="s">
        <v>47</v>
      </c>
      <c r="I809" s="33" t="s">
        <v>1591</v>
      </c>
      <c r="J809" s="33" t="s">
        <v>1592</v>
      </c>
      <c r="K809" s="28">
        <v>44614.525185185186</v>
      </c>
      <c r="L809" s="28">
        <v>44614.526018518518</v>
      </c>
      <c r="M809" s="1" t="s">
        <v>50</v>
      </c>
      <c r="N809" s="25"/>
      <c r="O809" s="1"/>
      <c r="P809" s="51"/>
    </row>
    <row r="810" spans="1:16" ht="16.5" hidden="1" customHeight="1" x14ac:dyDescent="0.25">
      <c r="A810" s="47">
        <v>106316</v>
      </c>
      <c r="B810" s="1" t="s">
        <v>60</v>
      </c>
      <c r="C810" s="1" t="s">
        <v>90</v>
      </c>
      <c r="D810" s="1" t="s">
        <v>81</v>
      </c>
      <c r="E810" s="1" t="s">
        <v>257</v>
      </c>
      <c r="F810" s="1" t="s">
        <v>53</v>
      </c>
      <c r="G810" s="1" t="s">
        <v>46</v>
      </c>
      <c r="H810" s="1" t="s">
        <v>54</v>
      </c>
      <c r="I810" s="33" t="s">
        <v>1593</v>
      </c>
      <c r="J810" s="33" t="s">
        <v>1594</v>
      </c>
      <c r="K810" s="28">
        <v>44614.53633101852</v>
      </c>
      <c r="L810" s="28">
        <v>44614.69390046296</v>
      </c>
      <c r="M810" s="1" t="s">
        <v>50</v>
      </c>
      <c r="N810" s="26"/>
      <c r="O810" s="1"/>
      <c r="P810" s="51"/>
    </row>
    <row r="811" spans="1:16" ht="16.5" hidden="1" customHeight="1" x14ac:dyDescent="0.25">
      <c r="A811" s="47">
        <v>106317</v>
      </c>
      <c r="B811" s="1" t="s">
        <v>60</v>
      </c>
      <c r="C811" s="1" t="s">
        <v>90</v>
      </c>
      <c r="D811" s="1" t="s">
        <v>81</v>
      </c>
      <c r="E811" s="1" t="s">
        <v>257</v>
      </c>
      <c r="F811" s="1" t="s">
        <v>53</v>
      </c>
      <c r="G811" s="1" t="s">
        <v>85</v>
      </c>
      <c r="H811" s="1" t="s">
        <v>54</v>
      </c>
      <c r="I811" s="33" t="s">
        <v>1595</v>
      </c>
      <c r="J811" s="33" t="s">
        <v>1596</v>
      </c>
      <c r="K811" s="28">
        <v>44614.568402777775</v>
      </c>
      <c r="L811" s="28">
        <v>44614.786423611113</v>
      </c>
      <c r="M811" s="1" t="s">
        <v>50</v>
      </c>
      <c r="N811" s="26"/>
      <c r="O811" s="1"/>
      <c r="P811" s="51"/>
    </row>
    <row r="812" spans="1:16" ht="16.5" hidden="1" customHeight="1" x14ac:dyDescent="0.25">
      <c r="A812" s="47">
        <v>106318</v>
      </c>
      <c r="B812" s="1" t="s">
        <v>57</v>
      </c>
      <c r="C812" s="1" t="s">
        <v>51</v>
      </c>
      <c r="D812" s="1" t="s">
        <v>61</v>
      </c>
      <c r="E812" s="1" t="s">
        <v>44</v>
      </c>
      <c r="F812" s="1" t="s">
        <v>53</v>
      </c>
      <c r="G812" s="1" t="s">
        <v>46</v>
      </c>
      <c r="H812" s="1" t="s">
        <v>47</v>
      </c>
      <c r="I812" s="33" t="s">
        <v>1597</v>
      </c>
      <c r="J812" s="33" t="s">
        <v>1560</v>
      </c>
      <c r="K812" s="28">
        <v>44614.618379629632</v>
      </c>
      <c r="L812" s="28">
        <v>44614.619525462964</v>
      </c>
      <c r="M812" s="1" t="s">
        <v>50</v>
      </c>
      <c r="N812" s="26"/>
      <c r="O812" s="1"/>
      <c r="P812" s="51"/>
    </row>
    <row r="813" spans="1:16" ht="16.5" hidden="1" customHeight="1" x14ac:dyDescent="0.25">
      <c r="A813" s="47">
        <v>106319</v>
      </c>
      <c r="B813" s="1" t="s">
        <v>57</v>
      </c>
      <c r="C813" s="1" t="s">
        <v>51</v>
      </c>
      <c r="D813" s="1" t="s">
        <v>43</v>
      </c>
      <c r="E813" s="1" t="s">
        <v>62</v>
      </c>
      <c r="F813" s="1" t="s">
        <v>53</v>
      </c>
      <c r="G813" s="1" t="s">
        <v>46</v>
      </c>
      <c r="H813" s="1" t="s">
        <v>54</v>
      </c>
      <c r="I813" s="33" t="s">
        <v>1598</v>
      </c>
      <c r="J813" s="33" t="s">
        <v>1599</v>
      </c>
      <c r="K813" s="28">
        <v>44614.627233796295</v>
      </c>
      <c r="L813" s="28">
        <v>44614.694814814815</v>
      </c>
      <c r="M813" s="1" t="s">
        <v>50</v>
      </c>
      <c r="N813" s="25"/>
      <c r="O813" s="1"/>
      <c r="P813" s="51"/>
    </row>
    <row r="814" spans="1:16" ht="16.5" hidden="1" customHeight="1" x14ac:dyDescent="0.25">
      <c r="A814" s="47">
        <v>106320</v>
      </c>
      <c r="B814" s="1" t="s">
        <v>513</v>
      </c>
      <c r="C814" s="1" t="s">
        <v>51</v>
      </c>
      <c r="D814" s="1" t="s">
        <v>43</v>
      </c>
      <c r="E814" s="1" t="s">
        <v>44</v>
      </c>
      <c r="F814" s="1" t="s">
        <v>45</v>
      </c>
      <c r="G814" s="1" t="s">
        <v>46</v>
      </c>
      <c r="H814" s="1" t="s">
        <v>47</v>
      </c>
      <c r="I814" s="33" t="s">
        <v>1600</v>
      </c>
      <c r="J814" s="33" t="s">
        <v>1601</v>
      </c>
      <c r="K814" s="28">
        <v>44614.646469907406</v>
      </c>
      <c r="L814" s="28">
        <v>44614.69599537037</v>
      </c>
      <c r="M814" s="1" t="s">
        <v>50</v>
      </c>
      <c r="N814" s="26"/>
      <c r="O814" s="1"/>
      <c r="P814" s="51"/>
    </row>
    <row r="815" spans="1:16" ht="16.5" hidden="1" customHeight="1" x14ac:dyDescent="0.25">
      <c r="A815" s="47">
        <v>106321</v>
      </c>
      <c r="B815" s="1" t="s">
        <v>41</v>
      </c>
      <c r="C815" s="1" t="s">
        <v>51</v>
      </c>
      <c r="D815" s="1" t="s">
        <v>61</v>
      </c>
      <c r="E815" s="1" t="s">
        <v>44</v>
      </c>
      <c r="F815" s="1" t="s">
        <v>53</v>
      </c>
      <c r="G815" s="1" t="s">
        <v>46</v>
      </c>
      <c r="H815" s="1" t="s">
        <v>47</v>
      </c>
      <c r="I815" s="33" t="s">
        <v>1602</v>
      </c>
      <c r="J815" s="33" t="s">
        <v>1603</v>
      </c>
      <c r="K815" s="28">
        <v>44614.662476851852</v>
      </c>
      <c r="L815" s="28">
        <v>44614.690254629626</v>
      </c>
      <c r="M815" s="1" t="s">
        <v>50</v>
      </c>
      <c r="N815" s="26"/>
      <c r="O815" s="1"/>
      <c r="P815" s="51"/>
    </row>
    <row r="816" spans="1:16" ht="16.5" hidden="1" customHeight="1" x14ac:dyDescent="0.25">
      <c r="A816" s="47">
        <v>106322</v>
      </c>
      <c r="B816" s="1" t="s">
        <v>57</v>
      </c>
      <c r="C816" s="1" t="s">
        <v>51</v>
      </c>
      <c r="D816" s="1" t="s">
        <v>43</v>
      </c>
      <c r="E816" s="1" t="s">
        <v>44</v>
      </c>
      <c r="F816" s="1" t="s">
        <v>53</v>
      </c>
      <c r="G816" s="1" t="s">
        <v>46</v>
      </c>
      <c r="H816" s="1" t="s">
        <v>54</v>
      </c>
      <c r="I816" s="33" t="s">
        <v>1604</v>
      </c>
      <c r="J816" s="33" t="s">
        <v>1605</v>
      </c>
      <c r="K816" s="28">
        <v>44614.675682870373</v>
      </c>
      <c r="L816" s="28">
        <v>44614.688287037039</v>
      </c>
      <c r="M816" s="1" t="s">
        <v>50</v>
      </c>
      <c r="N816" s="26"/>
      <c r="O816" s="1"/>
      <c r="P816" s="51"/>
    </row>
    <row r="817" spans="1:16" ht="16.5" hidden="1" customHeight="1" x14ac:dyDescent="0.25">
      <c r="A817" s="47">
        <v>106323</v>
      </c>
      <c r="B817" s="1" t="s">
        <v>57</v>
      </c>
      <c r="C817" s="1" t="s">
        <v>51</v>
      </c>
      <c r="D817" s="1" t="s">
        <v>61</v>
      </c>
      <c r="E817" s="1" t="s">
        <v>44</v>
      </c>
      <c r="F817" s="1" t="s">
        <v>53</v>
      </c>
      <c r="G817" s="1" t="s">
        <v>46</v>
      </c>
      <c r="H817" s="1" t="s">
        <v>54</v>
      </c>
      <c r="I817" s="33" t="s">
        <v>1606</v>
      </c>
      <c r="J817" s="33" t="s">
        <v>1607</v>
      </c>
      <c r="K817" s="28">
        <v>44614.69159722222</v>
      </c>
      <c r="L817" s="28">
        <v>44614.698125000003</v>
      </c>
      <c r="M817" s="1" t="s">
        <v>50</v>
      </c>
      <c r="N817" s="26"/>
      <c r="O817" s="1"/>
      <c r="P817" s="51"/>
    </row>
    <row r="818" spans="1:16" ht="16.5" hidden="1" customHeight="1" x14ac:dyDescent="0.25">
      <c r="A818" s="47">
        <v>106324</v>
      </c>
      <c r="B818" s="1" t="s">
        <v>60</v>
      </c>
      <c r="C818" s="1" t="s">
        <v>42</v>
      </c>
      <c r="D818" s="1" t="s">
        <v>43</v>
      </c>
      <c r="E818" s="1" t="s">
        <v>44</v>
      </c>
      <c r="F818" s="1" t="s">
        <v>45</v>
      </c>
      <c r="G818" s="1" t="s">
        <v>46</v>
      </c>
      <c r="H818" s="1" t="s">
        <v>54</v>
      </c>
      <c r="I818" s="33" t="s">
        <v>1608</v>
      </c>
      <c r="J818" s="33" t="s">
        <v>1609</v>
      </c>
      <c r="K818" s="28">
        <v>44614.700185185182</v>
      </c>
      <c r="L818" s="28">
        <v>44614.785381944443</v>
      </c>
      <c r="M818" s="1" t="s">
        <v>50</v>
      </c>
      <c r="N818" s="26"/>
      <c r="O818" s="1"/>
      <c r="P818" s="51"/>
    </row>
    <row r="819" spans="1:16" ht="16.5" hidden="1" customHeight="1" x14ac:dyDescent="0.25">
      <c r="A819" s="47">
        <v>106325</v>
      </c>
      <c r="B819" s="1" t="s">
        <v>60</v>
      </c>
      <c r="C819" s="1" t="s">
        <v>51</v>
      </c>
      <c r="D819" s="1" t="s">
        <v>61</v>
      </c>
      <c r="E819" s="1" t="s">
        <v>241</v>
      </c>
      <c r="F819" s="1" t="s">
        <v>45</v>
      </c>
      <c r="G819" s="1" t="s">
        <v>46</v>
      </c>
      <c r="H819" s="1" t="s">
        <v>47</v>
      </c>
      <c r="I819" s="33" t="s">
        <v>1610</v>
      </c>
      <c r="J819" s="33" t="s">
        <v>1611</v>
      </c>
      <c r="K819" s="28">
        <v>44614.745081018518</v>
      </c>
      <c r="L819" s="28">
        <v>44614.785011574073</v>
      </c>
      <c r="M819" s="1" t="s">
        <v>50</v>
      </c>
      <c r="N819" s="25"/>
      <c r="O819" s="1"/>
      <c r="P819" s="51"/>
    </row>
    <row r="820" spans="1:16" ht="16.5" hidden="1" customHeight="1" x14ac:dyDescent="0.25">
      <c r="A820" s="47">
        <v>106326</v>
      </c>
      <c r="B820" s="1" t="s">
        <v>57</v>
      </c>
      <c r="C820" s="1" t="s">
        <v>51</v>
      </c>
      <c r="D820" s="1" t="s">
        <v>71</v>
      </c>
      <c r="E820" s="1" t="s">
        <v>440</v>
      </c>
      <c r="F820" s="1" t="s">
        <v>53</v>
      </c>
      <c r="G820" s="1" t="s">
        <v>46</v>
      </c>
      <c r="H820" s="1" t="s">
        <v>54</v>
      </c>
      <c r="I820" s="33" t="s">
        <v>1612</v>
      </c>
      <c r="J820" s="33" t="s">
        <v>1613</v>
      </c>
      <c r="K820" s="28">
        <v>44614.758252314816</v>
      </c>
      <c r="L820" s="28">
        <v>44614.783946759257</v>
      </c>
      <c r="M820" s="1" t="s">
        <v>50</v>
      </c>
      <c r="N820" s="25"/>
      <c r="O820" s="1"/>
      <c r="P820" s="51"/>
    </row>
    <row r="821" spans="1:16" ht="16.5" hidden="1" customHeight="1" x14ac:dyDescent="0.25">
      <c r="A821" s="47">
        <v>106327</v>
      </c>
      <c r="B821" s="1" t="s">
        <v>41</v>
      </c>
      <c r="C821" s="1" t="s">
        <v>51</v>
      </c>
      <c r="D821" s="1" t="s">
        <v>61</v>
      </c>
      <c r="E821" s="1" t="s">
        <v>84</v>
      </c>
      <c r="F821" s="1" t="s">
        <v>45</v>
      </c>
      <c r="G821" s="1" t="s">
        <v>46</v>
      </c>
      <c r="H821" s="1" t="s">
        <v>47</v>
      </c>
      <c r="I821" s="33" t="s">
        <v>1614</v>
      </c>
      <c r="J821" s="33" t="s">
        <v>1615</v>
      </c>
      <c r="K821" s="28">
        <v>44615.390023148146</v>
      </c>
      <c r="L821" s="28">
        <v>44615.535694444443</v>
      </c>
      <c r="M821" s="1" t="s">
        <v>50</v>
      </c>
      <c r="N821" s="25"/>
      <c r="O821" s="1"/>
      <c r="P821" s="51"/>
    </row>
    <row r="822" spans="1:16" ht="16.5" hidden="1" customHeight="1" x14ac:dyDescent="0.25">
      <c r="A822" s="47">
        <v>106328</v>
      </c>
      <c r="B822" s="1" t="s">
        <v>57</v>
      </c>
      <c r="C822" s="1" t="s">
        <v>51</v>
      </c>
      <c r="D822" s="1" t="s">
        <v>61</v>
      </c>
      <c r="E822" s="1" t="s">
        <v>186</v>
      </c>
      <c r="F822" s="1" t="s">
        <v>45</v>
      </c>
      <c r="G822" s="1" t="s">
        <v>46</v>
      </c>
      <c r="H822" s="1" t="s">
        <v>54</v>
      </c>
      <c r="I822" s="33" t="s">
        <v>1616</v>
      </c>
      <c r="J822" s="33" t="s">
        <v>1617</v>
      </c>
      <c r="K822" s="28">
        <v>44615.41138888889</v>
      </c>
      <c r="L822" s="28">
        <v>44615.579467592594</v>
      </c>
      <c r="M822" s="1" t="s">
        <v>50</v>
      </c>
      <c r="N822" s="38"/>
      <c r="O822" s="1"/>
      <c r="P822" s="51"/>
    </row>
    <row r="823" spans="1:16" ht="16.5" hidden="1" customHeight="1" x14ac:dyDescent="0.25">
      <c r="A823" s="47">
        <v>106329</v>
      </c>
      <c r="B823" s="1" t="s">
        <v>41</v>
      </c>
      <c r="C823" s="1" t="s">
        <v>80</v>
      </c>
      <c r="D823" s="1" t="s">
        <v>43</v>
      </c>
      <c r="E823" s="1" t="s">
        <v>62</v>
      </c>
      <c r="F823" s="1" t="s">
        <v>45</v>
      </c>
      <c r="G823" s="1" t="s">
        <v>46</v>
      </c>
      <c r="H823" s="1" t="s">
        <v>54</v>
      </c>
      <c r="I823" s="33" t="s">
        <v>1618</v>
      </c>
      <c r="J823" s="33" t="s">
        <v>1619</v>
      </c>
      <c r="K823" s="28">
        <v>44615.433749999997</v>
      </c>
      <c r="L823" s="28">
        <v>44615.541446759256</v>
      </c>
      <c r="M823" s="1" t="s">
        <v>50</v>
      </c>
      <c r="N823" s="38"/>
      <c r="O823" s="1"/>
      <c r="P823" s="51"/>
    </row>
    <row r="824" spans="1:16" ht="16.5" hidden="1" customHeight="1" x14ac:dyDescent="0.25">
      <c r="A824" s="47">
        <v>106330</v>
      </c>
      <c r="B824" s="1" t="s">
        <v>60</v>
      </c>
      <c r="C824" s="1" t="s">
        <v>51</v>
      </c>
      <c r="D824" s="1" t="s">
        <v>43</v>
      </c>
      <c r="E824" s="1" t="s">
        <v>44</v>
      </c>
      <c r="F824" s="1" t="s">
        <v>45</v>
      </c>
      <c r="G824" s="1" t="s">
        <v>46</v>
      </c>
      <c r="H824" s="1" t="s">
        <v>47</v>
      </c>
      <c r="I824" s="33" t="s">
        <v>1620</v>
      </c>
      <c r="J824" s="33" t="s">
        <v>1621</v>
      </c>
      <c r="K824" s="28">
        <v>44615.44935185185</v>
      </c>
      <c r="L824" s="28">
        <v>44615.695868055554</v>
      </c>
      <c r="M824" s="1" t="s">
        <v>50</v>
      </c>
      <c r="N824" s="25"/>
      <c r="O824" s="1"/>
      <c r="P824" s="51"/>
    </row>
    <row r="825" spans="1:16" ht="16.5" hidden="1" customHeight="1" x14ac:dyDescent="0.25">
      <c r="A825" s="47">
        <v>106331</v>
      </c>
      <c r="B825" s="1" t="s">
        <v>57</v>
      </c>
      <c r="C825" s="1" t="s">
        <v>51</v>
      </c>
      <c r="D825" s="1" t="s">
        <v>151</v>
      </c>
      <c r="E825" s="1" t="s">
        <v>44</v>
      </c>
      <c r="F825" s="1" t="s">
        <v>53</v>
      </c>
      <c r="G825" s="1" t="s">
        <v>46</v>
      </c>
      <c r="H825" s="1" t="s">
        <v>163</v>
      </c>
      <c r="I825" s="33" t="s">
        <v>1622</v>
      </c>
      <c r="J825" s="33" t="s">
        <v>1623</v>
      </c>
      <c r="K825" s="28">
        <v>44615.455648148149</v>
      </c>
      <c r="L825" s="28">
        <v>44615.540879629632</v>
      </c>
      <c r="M825" s="1" t="s">
        <v>50</v>
      </c>
      <c r="N825" s="25"/>
      <c r="O825" s="1"/>
      <c r="P825" s="51"/>
    </row>
    <row r="826" spans="1:16" ht="16.5" hidden="1" customHeight="1" x14ac:dyDescent="0.25">
      <c r="A826" s="47">
        <v>106332</v>
      </c>
      <c r="B826" s="1" t="s">
        <v>60</v>
      </c>
      <c r="C826" s="1" t="s">
        <v>51</v>
      </c>
      <c r="D826" s="1" t="s">
        <v>61</v>
      </c>
      <c r="E826" s="1" t="s">
        <v>44</v>
      </c>
      <c r="F826" s="1" t="s">
        <v>45</v>
      </c>
      <c r="G826" s="1" t="s">
        <v>46</v>
      </c>
      <c r="H826" s="1" t="s">
        <v>54</v>
      </c>
      <c r="I826" s="33" t="s">
        <v>1624</v>
      </c>
      <c r="J826" s="33" t="s">
        <v>1625</v>
      </c>
      <c r="K826" s="28">
        <v>44615.481099537035</v>
      </c>
      <c r="L826" s="28">
        <v>44615.7265162037</v>
      </c>
      <c r="M826" s="1" t="s">
        <v>50</v>
      </c>
      <c r="N826" s="25"/>
      <c r="O826" s="1"/>
      <c r="P826" s="51"/>
    </row>
    <row r="827" spans="1:16" ht="16.5" hidden="1" customHeight="1" x14ac:dyDescent="0.25">
      <c r="A827" s="47">
        <v>106333</v>
      </c>
      <c r="B827" s="1" t="s">
        <v>41</v>
      </c>
      <c r="C827" s="1" t="s">
        <v>51</v>
      </c>
      <c r="D827" s="1" t="s">
        <v>81</v>
      </c>
      <c r="E827" s="1" t="s">
        <v>257</v>
      </c>
      <c r="F827" s="1" t="s">
        <v>53</v>
      </c>
      <c r="G827" s="1" t="s">
        <v>46</v>
      </c>
      <c r="H827" s="1" t="s">
        <v>54</v>
      </c>
      <c r="I827" s="33" t="s">
        <v>1626</v>
      </c>
      <c r="J827" s="33" t="s">
        <v>1627</v>
      </c>
      <c r="K827" s="28">
        <v>44615.481805555559</v>
      </c>
      <c r="L827" s="28">
        <v>44615.679178240738</v>
      </c>
      <c r="M827" s="1" t="s">
        <v>50</v>
      </c>
      <c r="N827" s="25"/>
      <c r="O827" s="1"/>
      <c r="P827" s="51"/>
    </row>
    <row r="828" spans="1:16" ht="16.5" hidden="1" customHeight="1" x14ac:dyDescent="0.25">
      <c r="A828" s="47">
        <v>106334</v>
      </c>
      <c r="B828" s="1" t="s">
        <v>41</v>
      </c>
      <c r="C828" s="1" t="s">
        <v>99</v>
      </c>
      <c r="D828" s="1" t="s">
        <v>71</v>
      </c>
      <c r="E828" s="1" t="s">
        <v>44</v>
      </c>
      <c r="F828" s="1" t="s">
        <v>45</v>
      </c>
      <c r="G828" s="1" t="s">
        <v>46</v>
      </c>
      <c r="H828" s="1" t="s">
        <v>47</v>
      </c>
      <c r="I828" s="33" t="s">
        <v>1628</v>
      </c>
      <c r="J828" s="33" t="s">
        <v>1629</v>
      </c>
      <c r="K828" s="28">
        <v>44615.486180555556</v>
      </c>
      <c r="L828" s="28">
        <v>44615.489317129628</v>
      </c>
      <c r="M828" s="1" t="s">
        <v>50</v>
      </c>
      <c r="N828" s="25"/>
      <c r="O828" s="1"/>
      <c r="P828" s="51"/>
    </row>
    <row r="829" spans="1:16" ht="16.5" hidden="1" customHeight="1" x14ac:dyDescent="0.25">
      <c r="A829" s="47">
        <v>106335</v>
      </c>
      <c r="B829" s="1" t="s">
        <v>57</v>
      </c>
      <c r="C829" s="1" t="s">
        <v>51</v>
      </c>
      <c r="D829" s="1" t="s">
        <v>151</v>
      </c>
      <c r="E829" s="1" t="s">
        <v>44</v>
      </c>
      <c r="F829" s="1" t="s">
        <v>53</v>
      </c>
      <c r="G829" s="1" t="s">
        <v>46</v>
      </c>
      <c r="H829" s="1" t="s">
        <v>54</v>
      </c>
      <c r="I829" s="33" t="s">
        <v>1630</v>
      </c>
      <c r="J829" s="33" t="s">
        <v>1631</v>
      </c>
      <c r="K829" s="28">
        <v>44615.503310185188</v>
      </c>
      <c r="L829" s="28">
        <v>44615.537129629629</v>
      </c>
      <c r="M829" s="1" t="s">
        <v>50</v>
      </c>
      <c r="N829" s="25"/>
      <c r="O829" s="1"/>
      <c r="P829" s="51"/>
    </row>
    <row r="830" spans="1:16" ht="16.5" hidden="1" customHeight="1" x14ac:dyDescent="0.25">
      <c r="A830" s="47">
        <v>106336</v>
      </c>
      <c r="B830" s="1" t="s">
        <v>41</v>
      </c>
      <c r="C830" s="1" t="s">
        <v>51</v>
      </c>
      <c r="D830" s="1" t="s">
        <v>61</v>
      </c>
      <c r="E830" s="1" t="s">
        <v>44</v>
      </c>
      <c r="F830" s="1" t="s">
        <v>45</v>
      </c>
      <c r="G830" s="1" t="s">
        <v>46</v>
      </c>
      <c r="H830" s="1" t="s">
        <v>54</v>
      </c>
      <c r="I830" s="33" t="s">
        <v>1632</v>
      </c>
      <c r="J830" s="33" t="s">
        <v>1633</v>
      </c>
      <c r="K830" s="28">
        <v>44615.522650462961</v>
      </c>
      <c r="L830" s="28">
        <v>44615.678055555552</v>
      </c>
      <c r="M830" s="1" t="s">
        <v>50</v>
      </c>
      <c r="N830" s="25"/>
      <c r="O830" s="1"/>
      <c r="P830" s="51"/>
    </row>
    <row r="831" spans="1:16" ht="16.5" hidden="1" customHeight="1" x14ac:dyDescent="0.25">
      <c r="A831" s="47">
        <v>106337</v>
      </c>
      <c r="B831" s="1" t="s">
        <v>41</v>
      </c>
      <c r="C831" s="1" t="s">
        <v>51</v>
      </c>
      <c r="D831" s="1" t="s">
        <v>71</v>
      </c>
      <c r="E831" s="1" t="s">
        <v>44</v>
      </c>
      <c r="F831" s="1" t="s">
        <v>45</v>
      </c>
      <c r="G831" s="1" t="s">
        <v>46</v>
      </c>
      <c r="H831" s="1" t="s">
        <v>47</v>
      </c>
      <c r="I831" s="33" t="s">
        <v>1634</v>
      </c>
      <c r="J831" s="33" t="s">
        <v>1635</v>
      </c>
      <c r="K831" s="28">
        <v>44615.534016203703</v>
      </c>
      <c r="L831" s="28">
        <v>44615.535173611112</v>
      </c>
      <c r="M831" s="1" t="s">
        <v>50</v>
      </c>
      <c r="N831" s="26"/>
      <c r="O831" s="1"/>
      <c r="P831" s="51"/>
    </row>
    <row r="832" spans="1:16" ht="16.5" hidden="1" customHeight="1" x14ac:dyDescent="0.25">
      <c r="A832" s="47">
        <v>106338</v>
      </c>
      <c r="B832" s="1" t="s">
        <v>41</v>
      </c>
      <c r="C832" s="1" t="s">
        <v>51</v>
      </c>
      <c r="D832" s="1" t="s">
        <v>61</v>
      </c>
      <c r="E832" s="1" t="s">
        <v>44</v>
      </c>
      <c r="F832" s="1" t="s">
        <v>53</v>
      </c>
      <c r="G832" s="1" t="s">
        <v>46</v>
      </c>
      <c r="H832" s="1" t="s">
        <v>54</v>
      </c>
      <c r="I832" s="33" t="s">
        <v>1636</v>
      </c>
      <c r="J832" s="33" t="s">
        <v>1637</v>
      </c>
      <c r="K832" s="28">
        <v>44615.535740740743</v>
      </c>
      <c r="L832" s="28">
        <v>44615.54210648148</v>
      </c>
      <c r="M832" s="1" t="s">
        <v>50</v>
      </c>
      <c r="N832" s="25"/>
      <c r="O832" s="1"/>
      <c r="P832" s="51"/>
    </row>
    <row r="833" spans="1:16" ht="16.5" hidden="1" customHeight="1" x14ac:dyDescent="0.25">
      <c r="A833" s="47">
        <v>106339</v>
      </c>
      <c r="B833" s="1" t="s">
        <v>41</v>
      </c>
      <c r="C833" s="1" t="s">
        <v>51</v>
      </c>
      <c r="D833" s="1" t="s">
        <v>71</v>
      </c>
      <c r="E833" s="1" t="s">
        <v>44</v>
      </c>
      <c r="F833" s="1" t="s">
        <v>45</v>
      </c>
      <c r="G833" s="1" t="s">
        <v>46</v>
      </c>
      <c r="H833" s="1" t="s">
        <v>54</v>
      </c>
      <c r="I833" s="33" t="s">
        <v>1638</v>
      </c>
      <c r="J833" s="33" t="s">
        <v>1639</v>
      </c>
      <c r="K833" s="28">
        <v>44615.549212962964</v>
      </c>
      <c r="L833" s="28">
        <v>44615.575914351852</v>
      </c>
      <c r="M833" s="1" t="s">
        <v>50</v>
      </c>
      <c r="N833" s="25"/>
      <c r="O833" s="1"/>
      <c r="P833" s="51"/>
    </row>
    <row r="834" spans="1:16" ht="16.5" hidden="1" customHeight="1" x14ac:dyDescent="0.25">
      <c r="A834" s="47">
        <v>106340</v>
      </c>
      <c r="B834" s="1" t="s">
        <v>41</v>
      </c>
      <c r="C834" s="1" t="s">
        <v>51</v>
      </c>
      <c r="D834" s="1" t="s">
        <v>71</v>
      </c>
      <c r="E834" s="1" t="s">
        <v>44</v>
      </c>
      <c r="F834" s="1" t="s">
        <v>45</v>
      </c>
      <c r="G834" s="1" t="s">
        <v>46</v>
      </c>
      <c r="H834" s="1" t="s">
        <v>54</v>
      </c>
      <c r="I834" s="33" t="s">
        <v>1451</v>
      </c>
      <c r="J834" s="33" t="s">
        <v>1640</v>
      </c>
      <c r="K834" s="28">
        <v>44615.557083333333</v>
      </c>
      <c r="L834" s="28">
        <v>44615.565208333333</v>
      </c>
      <c r="M834" s="1" t="s">
        <v>50</v>
      </c>
      <c r="N834" s="25"/>
      <c r="O834" s="1"/>
      <c r="P834" s="51"/>
    </row>
    <row r="835" spans="1:16" ht="16.5" hidden="1" customHeight="1" x14ac:dyDescent="0.25">
      <c r="A835" s="47">
        <v>106341</v>
      </c>
      <c r="B835" s="1" t="s">
        <v>41</v>
      </c>
      <c r="C835" s="1" t="s">
        <v>51</v>
      </c>
      <c r="D835" s="1" t="s">
        <v>43</v>
      </c>
      <c r="E835" s="1" t="s">
        <v>44</v>
      </c>
      <c r="F835" s="1" t="s">
        <v>45</v>
      </c>
      <c r="G835" s="1" t="s">
        <v>46</v>
      </c>
      <c r="H835" s="1" t="s">
        <v>47</v>
      </c>
      <c r="I835" s="33" t="s">
        <v>1641</v>
      </c>
      <c r="J835" s="33" t="s">
        <v>1642</v>
      </c>
      <c r="K835" s="28">
        <v>44615.683032407411</v>
      </c>
      <c r="L835" s="28">
        <v>44615.683946759258</v>
      </c>
      <c r="M835" s="1" t="s">
        <v>50</v>
      </c>
      <c r="N835" s="25"/>
      <c r="O835" s="1"/>
      <c r="P835" s="51"/>
    </row>
    <row r="836" spans="1:16" ht="16.5" hidden="1" customHeight="1" x14ac:dyDescent="0.25">
      <c r="A836" s="47">
        <v>106342</v>
      </c>
      <c r="B836" s="1" t="s">
        <v>636</v>
      </c>
      <c r="C836" s="1" t="s">
        <v>458</v>
      </c>
      <c r="D836" s="1" t="s">
        <v>52</v>
      </c>
      <c r="E836" s="1" t="s">
        <v>44</v>
      </c>
      <c r="F836" s="1" t="s">
        <v>67</v>
      </c>
      <c r="G836" s="1" t="s">
        <v>46</v>
      </c>
      <c r="H836" s="1" t="s">
        <v>54</v>
      </c>
      <c r="I836" s="33" t="s">
        <v>1643</v>
      </c>
      <c r="J836" s="33" t="s">
        <v>1644</v>
      </c>
      <c r="K836" s="28">
        <v>44615.689641203702</v>
      </c>
      <c r="L836" s="28">
        <v>44623.468240740738</v>
      </c>
      <c r="M836" s="1" t="s">
        <v>50</v>
      </c>
      <c r="N836" s="25"/>
      <c r="O836" s="1"/>
      <c r="P836" s="51"/>
    </row>
    <row r="837" spans="1:16" ht="16.5" hidden="1" customHeight="1" x14ac:dyDescent="0.25">
      <c r="A837" s="47">
        <v>106343</v>
      </c>
      <c r="B837" s="1" t="s">
        <v>41</v>
      </c>
      <c r="C837" s="1" t="s">
        <v>42</v>
      </c>
      <c r="D837" s="1" t="s">
        <v>71</v>
      </c>
      <c r="E837" s="1" t="s">
        <v>62</v>
      </c>
      <c r="F837" s="1" t="s">
        <v>45</v>
      </c>
      <c r="G837" s="1" t="s">
        <v>46</v>
      </c>
      <c r="H837" s="1" t="s">
        <v>54</v>
      </c>
      <c r="I837" s="33" t="s">
        <v>1645</v>
      </c>
      <c r="J837" s="33" t="s">
        <v>1646</v>
      </c>
      <c r="K837" s="28">
        <v>44615.692233796297</v>
      </c>
      <c r="L837" s="28">
        <v>44615.727326388886</v>
      </c>
      <c r="M837" s="1" t="s">
        <v>50</v>
      </c>
      <c r="N837" s="25"/>
      <c r="O837" s="1"/>
      <c r="P837" s="51"/>
    </row>
    <row r="838" spans="1:16" ht="16.5" hidden="1" customHeight="1" x14ac:dyDescent="0.25">
      <c r="A838" s="47">
        <v>106344</v>
      </c>
      <c r="B838" s="1" t="s">
        <v>60</v>
      </c>
      <c r="C838" s="1" t="s">
        <v>51</v>
      </c>
      <c r="D838" s="1" t="s">
        <v>43</v>
      </c>
      <c r="E838" s="1" t="s">
        <v>44</v>
      </c>
      <c r="F838" s="1" t="s">
        <v>45</v>
      </c>
      <c r="G838" s="1" t="s">
        <v>46</v>
      </c>
      <c r="H838" s="1" t="s">
        <v>47</v>
      </c>
      <c r="I838" s="33" t="s">
        <v>1647</v>
      </c>
      <c r="J838" s="33" t="s">
        <v>1648</v>
      </c>
      <c r="K838" s="28">
        <v>44615.696608796294</v>
      </c>
      <c r="L838" s="28">
        <v>44615.725486111114</v>
      </c>
      <c r="M838" s="1" t="s">
        <v>50</v>
      </c>
      <c r="N838" s="25"/>
      <c r="O838" s="1"/>
      <c r="P838" s="51"/>
    </row>
    <row r="839" spans="1:16" ht="16.5" hidden="1" customHeight="1" x14ac:dyDescent="0.25">
      <c r="A839" s="47">
        <v>106345</v>
      </c>
      <c r="B839" s="1" t="s">
        <v>60</v>
      </c>
      <c r="C839" s="1" t="s">
        <v>51</v>
      </c>
      <c r="D839" s="1" t="s">
        <v>43</v>
      </c>
      <c r="E839" s="1" t="s">
        <v>44</v>
      </c>
      <c r="F839" s="1" t="s">
        <v>45</v>
      </c>
      <c r="G839" s="1" t="s">
        <v>46</v>
      </c>
      <c r="H839" s="1" t="s">
        <v>47</v>
      </c>
      <c r="I839" s="33" t="s">
        <v>1647</v>
      </c>
      <c r="J839" s="33" t="s">
        <v>1648</v>
      </c>
      <c r="K839" s="28">
        <v>44615.697199074071</v>
      </c>
      <c r="L839" s="28">
        <v>44615.725682870368</v>
      </c>
      <c r="M839" s="1" t="s">
        <v>50</v>
      </c>
      <c r="N839" s="25"/>
      <c r="O839" s="1"/>
      <c r="P839" s="51"/>
    </row>
    <row r="840" spans="1:16" ht="16.5" hidden="1" customHeight="1" x14ac:dyDescent="0.25">
      <c r="A840" s="47">
        <v>106346</v>
      </c>
      <c r="B840" s="1" t="s">
        <v>57</v>
      </c>
      <c r="C840" s="1" t="s">
        <v>51</v>
      </c>
      <c r="D840" s="1" t="s">
        <v>61</v>
      </c>
      <c r="E840" s="1" t="s">
        <v>66</v>
      </c>
      <c r="F840" s="1" t="s">
        <v>53</v>
      </c>
      <c r="G840" s="1" t="s">
        <v>46</v>
      </c>
      <c r="H840" s="1" t="s">
        <v>54</v>
      </c>
      <c r="I840" s="33" t="s">
        <v>1649</v>
      </c>
      <c r="J840" s="33" t="s">
        <v>1650</v>
      </c>
      <c r="K840" s="28">
        <v>44615.724780092591</v>
      </c>
      <c r="L840" s="28">
        <v>44615.743379629632</v>
      </c>
      <c r="M840" s="1" t="s">
        <v>50</v>
      </c>
      <c r="N840" s="25"/>
      <c r="O840" s="1"/>
      <c r="P840" s="51"/>
    </row>
    <row r="841" spans="1:16" ht="16.5" hidden="1" customHeight="1" x14ac:dyDescent="0.25">
      <c r="A841" s="47">
        <v>106347</v>
      </c>
      <c r="B841" s="1" t="s">
        <v>57</v>
      </c>
      <c r="C841" s="1" t="s">
        <v>458</v>
      </c>
      <c r="D841" s="1" t="s">
        <v>61</v>
      </c>
      <c r="E841" s="1" t="s">
        <v>66</v>
      </c>
      <c r="F841" s="1" t="s">
        <v>45</v>
      </c>
      <c r="G841" s="1" t="s">
        <v>46</v>
      </c>
      <c r="H841" s="1" t="s">
        <v>54</v>
      </c>
      <c r="I841" s="33" t="s">
        <v>1651</v>
      </c>
      <c r="J841" s="33" t="s">
        <v>1652</v>
      </c>
      <c r="K841" s="28">
        <v>44615.741712962961</v>
      </c>
      <c r="L841" s="28">
        <v>44616.787835648145</v>
      </c>
      <c r="M841" s="1" t="s">
        <v>50</v>
      </c>
      <c r="N841" s="25"/>
      <c r="O841" s="1"/>
      <c r="P841" s="51"/>
    </row>
    <row r="842" spans="1:16" ht="16.5" hidden="1" customHeight="1" x14ac:dyDescent="0.25">
      <c r="A842" s="47">
        <v>106348</v>
      </c>
      <c r="B842" s="1" t="s">
        <v>74</v>
      </c>
      <c r="C842" s="1" t="s">
        <v>51</v>
      </c>
      <c r="D842" s="1" t="s">
        <v>52</v>
      </c>
      <c r="E842" s="1" t="s">
        <v>241</v>
      </c>
      <c r="F842" s="1" t="s">
        <v>67</v>
      </c>
      <c r="G842" s="1" t="s">
        <v>46</v>
      </c>
      <c r="H842" s="1" t="s">
        <v>54</v>
      </c>
      <c r="I842" s="33" t="s">
        <v>1653</v>
      </c>
      <c r="J842" s="33" t="s">
        <v>1654</v>
      </c>
      <c r="K842" s="28">
        <v>44615.763668981483</v>
      </c>
      <c r="L842" s="28">
        <v>44623.828888888886</v>
      </c>
      <c r="M842" s="1" t="s">
        <v>50</v>
      </c>
      <c r="N842" s="26"/>
      <c r="O842" s="1"/>
      <c r="P842" s="51"/>
    </row>
    <row r="843" spans="1:16" ht="16.5" hidden="1" customHeight="1" x14ac:dyDescent="0.25">
      <c r="A843" s="47">
        <v>106349</v>
      </c>
      <c r="B843" s="1" t="s">
        <v>1187</v>
      </c>
      <c r="C843" s="1" t="s">
        <v>51</v>
      </c>
      <c r="D843" s="1" t="s">
        <v>61</v>
      </c>
      <c r="E843" s="1" t="s">
        <v>44</v>
      </c>
      <c r="F843" s="1" t="s">
        <v>67</v>
      </c>
      <c r="G843" s="1" t="s">
        <v>46</v>
      </c>
      <c r="H843" s="1" t="s">
        <v>54</v>
      </c>
      <c r="I843" s="33" t="s">
        <v>1655</v>
      </c>
      <c r="J843" s="33" t="s">
        <v>1656</v>
      </c>
      <c r="K843" s="28">
        <v>44615.820208333331</v>
      </c>
      <c r="L843" s="28">
        <v>44621.747719907406</v>
      </c>
      <c r="M843" s="1" t="s">
        <v>50</v>
      </c>
      <c r="N843" s="26"/>
      <c r="O843" s="1"/>
      <c r="P843" s="51"/>
    </row>
    <row r="844" spans="1:16" ht="16.5" hidden="1" customHeight="1" x14ac:dyDescent="0.25">
      <c r="A844" s="47">
        <v>106350</v>
      </c>
      <c r="B844" s="1" t="s">
        <v>41</v>
      </c>
      <c r="C844" s="1" t="s">
        <v>51</v>
      </c>
      <c r="D844" s="1" t="s">
        <v>52</v>
      </c>
      <c r="E844" s="1" t="s">
        <v>62</v>
      </c>
      <c r="F844" s="1" t="s">
        <v>45</v>
      </c>
      <c r="G844" s="1" t="s">
        <v>46</v>
      </c>
      <c r="H844" s="1" t="s">
        <v>47</v>
      </c>
      <c r="I844" s="33" t="s">
        <v>1657</v>
      </c>
      <c r="J844" s="33" t="s">
        <v>1658</v>
      </c>
      <c r="K844" s="28">
        <v>44616.459606481483</v>
      </c>
      <c r="L844" s="28">
        <v>44616.699826388889</v>
      </c>
      <c r="M844" s="1" t="s">
        <v>50</v>
      </c>
      <c r="N844" s="26"/>
      <c r="O844" s="1"/>
      <c r="P844" s="51"/>
    </row>
    <row r="845" spans="1:16" ht="16.5" hidden="1" customHeight="1" x14ac:dyDescent="0.25">
      <c r="A845" s="47">
        <v>106351</v>
      </c>
      <c r="B845" s="1" t="s">
        <v>41</v>
      </c>
      <c r="C845" s="1" t="s">
        <v>51</v>
      </c>
      <c r="D845" s="1" t="s">
        <v>43</v>
      </c>
      <c r="E845" s="1" t="s">
        <v>44</v>
      </c>
      <c r="F845" s="1" t="s">
        <v>45</v>
      </c>
      <c r="G845" s="1" t="s">
        <v>46</v>
      </c>
      <c r="H845" s="1" t="s">
        <v>47</v>
      </c>
      <c r="I845" s="33" t="s">
        <v>1659</v>
      </c>
      <c r="J845" s="33" t="s">
        <v>1660</v>
      </c>
      <c r="K845" s="28">
        <v>44616.468391203707</v>
      </c>
      <c r="L845" s="28">
        <v>44616.678599537037</v>
      </c>
      <c r="M845" s="1" t="s">
        <v>50</v>
      </c>
      <c r="N845" s="26"/>
      <c r="O845" s="1"/>
      <c r="P845" s="51"/>
    </row>
    <row r="846" spans="1:16" ht="16.5" hidden="1" customHeight="1" x14ac:dyDescent="0.25">
      <c r="A846" s="47">
        <v>106352</v>
      </c>
      <c r="B846" s="1" t="s">
        <v>57</v>
      </c>
      <c r="C846" s="1" t="s">
        <v>51</v>
      </c>
      <c r="D846" s="1" t="s">
        <v>43</v>
      </c>
      <c r="E846" s="1" t="s">
        <v>66</v>
      </c>
      <c r="F846" s="1" t="s">
        <v>53</v>
      </c>
      <c r="G846" s="1" t="s">
        <v>46</v>
      </c>
      <c r="H846" s="1" t="s">
        <v>54</v>
      </c>
      <c r="I846" s="33" t="s">
        <v>1661</v>
      </c>
      <c r="J846" s="33" t="s">
        <v>1662</v>
      </c>
      <c r="K846" s="28">
        <v>44616.502789351849</v>
      </c>
      <c r="L846" s="28">
        <v>44616.688923611109</v>
      </c>
      <c r="M846" s="1" t="s">
        <v>50</v>
      </c>
      <c r="N846" s="25"/>
      <c r="O846" s="1"/>
      <c r="P846" s="51"/>
    </row>
    <row r="847" spans="1:16" ht="16.5" hidden="1" customHeight="1" x14ac:dyDescent="0.25">
      <c r="A847" s="47">
        <v>106353</v>
      </c>
      <c r="B847" s="1" t="s">
        <v>41</v>
      </c>
      <c r="C847" s="1" t="s">
        <v>51</v>
      </c>
      <c r="D847" s="1" t="s">
        <v>43</v>
      </c>
      <c r="E847" s="1" t="s">
        <v>44</v>
      </c>
      <c r="F847" s="1" t="s">
        <v>53</v>
      </c>
      <c r="G847" s="1" t="s">
        <v>85</v>
      </c>
      <c r="H847" s="1" t="s">
        <v>54</v>
      </c>
      <c r="I847" s="33" t="s">
        <v>1663</v>
      </c>
      <c r="J847" s="33" t="s">
        <v>1664</v>
      </c>
      <c r="K847" s="28">
        <v>44616.532592592594</v>
      </c>
      <c r="L847" s="28">
        <v>44616.695509259262</v>
      </c>
      <c r="M847" s="1" t="s">
        <v>50</v>
      </c>
      <c r="N847" s="25"/>
      <c r="O847" s="1"/>
      <c r="P847" s="51"/>
    </row>
    <row r="848" spans="1:16" ht="16.5" hidden="1" customHeight="1" x14ac:dyDescent="0.25">
      <c r="A848" s="47">
        <v>106354</v>
      </c>
      <c r="B848" s="1" t="s">
        <v>41</v>
      </c>
      <c r="C848" s="1" t="s">
        <v>51</v>
      </c>
      <c r="D848" s="1" t="s">
        <v>61</v>
      </c>
      <c r="E848" s="1" t="s">
        <v>44</v>
      </c>
      <c r="F848" s="1" t="s">
        <v>53</v>
      </c>
      <c r="G848" s="1" t="s">
        <v>85</v>
      </c>
      <c r="H848" s="1" t="s">
        <v>47</v>
      </c>
      <c r="I848" s="33" t="s">
        <v>1665</v>
      </c>
      <c r="J848" s="33" t="s">
        <v>1666</v>
      </c>
      <c r="K848" s="28">
        <v>44616.533194444448</v>
      </c>
      <c r="L848" s="28">
        <v>44616.729305555556</v>
      </c>
      <c r="M848" s="1" t="s">
        <v>50</v>
      </c>
      <c r="N848" s="25"/>
      <c r="O848" s="1"/>
      <c r="P848" s="51"/>
    </row>
    <row r="849" spans="1:16" ht="16.5" hidden="1" customHeight="1" x14ac:dyDescent="0.25">
      <c r="A849" s="47">
        <v>106355</v>
      </c>
      <c r="B849" s="1" t="s">
        <v>60</v>
      </c>
      <c r="C849" s="1" t="s">
        <v>51</v>
      </c>
      <c r="D849" s="1" t="s">
        <v>61</v>
      </c>
      <c r="E849" s="1" t="s">
        <v>62</v>
      </c>
      <c r="F849" s="1" t="s">
        <v>53</v>
      </c>
      <c r="G849" s="1" t="s">
        <v>46</v>
      </c>
      <c r="H849" s="1" t="s">
        <v>47</v>
      </c>
      <c r="I849" s="33" t="s">
        <v>1667</v>
      </c>
      <c r="J849" s="33" t="s">
        <v>1668</v>
      </c>
      <c r="K849" s="28">
        <v>44616.541527777779</v>
      </c>
      <c r="L849" s="28">
        <v>44616.700567129628</v>
      </c>
      <c r="M849" s="1" t="s">
        <v>50</v>
      </c>
      <c r="N849" s="26"/>
      <c r="O849" s="1"/>
      <c r="P849" s="51"/>
    </row>
    <row r="850" spans="1:16" ht="16.5" hidden="1" customHeight="1" x14ac:dyDescent="0.25">
      <c r="A850" s="47">
        <v>106356</v>
      </c>
      <c r="B850" s="1" t="s">
        <v>57</v>
      </c>
      <c r="C850" s="1" t="s">
        <v>51</v>
      </c>
      <c r="D850" s="1" t="s">
        <v>43</v>
      </c>
      <c r="E850" s="1" t="s">
        <v>44</v>
      </c>
      <c r="F850" s="1" t="s">
        <v>45</v>
      </c>
      <c r="G850" s="1" t="s">
        <v>46</v>
      </c>
      <c r="H850" s="1" t="s">
        <v>54</v>
      </c>
      <c r="I850" s="33" t="s">
        <v>1669</v>
      </c>
      <c r="J850" s="33" t="s">
        <v>1670</v>
      </c>
      <c r="K850" s="28">
        <v>44616.596053240741</v>
      </c>
      <c r="L850" s="28">
        <v>44616.671539351853</v>
      </c>
      <c r="M850" s="1" t="s">
        <v>50</v>
      </c>
      <c r="N850" s="38"/>
      <c r="O850" s="1"/>
      <c r="P850" s="51"/>
    </row>
    <row r="851" spans="1:16" ht="16.5" hidden="1" customHeight="1" x14ac:dyDescent="0.25">
      <c r="A851" s="47">
        <v>106357</v>
      </c>
      <c r="B851" s="1" t="s">
        <v>57</v>
      </c>
      <c r="C851" s="1" t="s">
        <v>51</v>
      </c>
      <c r="D851" s="1" t="s">
        <v>61</v>
      </c>
      <c r="E851" s="1" t="s">
        <v>44</v>
      </c>
      <c r="F851" s="1" t="s">
        <v>45</v>
      </c>
      <c r="G851" s="1" t="s">
        <v>46</v>
      </c>
      <c r="H851" s="1" t="s">
        <v>47</v>
      </c>
      <c r="I851" s="33" t="s">
        <v>1671</v>
      </c>
      <c r="J851" s="33" t="s">
        <v>1672</v>
      </c>
      <c r="K851" s="28">
        <v>44616.605474537035</v>
      </c>
      <c r="L851" s="28">
        <v>44616.668645833335</v>
      </c>
      <c r="M851" s="1" t="s">
        <v>50</v>
      </c>
      <c r="N851" s="25"/>
      <c r="O851" s="1"/>
      <c r="P851" s="51"/>
    </row>
    <row r="852" spans="1:16" ht="16.5" hidden="1" customHeight="1" x14ac:dyDescent="0.25">
      <c r="A852" s="47">
        <v>106358</v>
      </c>
      <c r="B852" s="1" t="s">
        <v>65</v>
      </c>
      <c r="C852" s="1" t="s">
        <v>51</v>
      </c>
      <c r="D852" s="1" t="s">
        <v>43</v>
      </c>
      <c r="E852" s="1" t="s">
        <v>44</v>
      </c>
      <c r="F852" s="1" t="s">
        <v>53</v>
      </c>
      <c r="G852" s="1" t="s">
        <v>46</v>
      </c>
      <c r="H852" s="1" t="s">
        <v>54</v>
      </c>
      <c r="I852" s="33" t="s">
        <v>1673</v>
      </c>
      <c r="J852" s="33" t="s">
        <v>1674</v>
      </c>
      <c r="K852" s="28">
        <v>44616.68545138889</v>
      </c>
      <c r="L852" s="28">
        <v>44616.692071759258</v>
      </c>
      <c r="M852" s="1" t="s">
        <v>50</v>
      </c>
      <c r="N852" s="25"/>
      <c r="O852" s="1"/>
      <c r="P852" s="51"/>
    </row>
    <row r="853" spans="1:16" ht="16.5" hidden="1" customHeight="1" x14ac:dyDescent="0.25">
      <c r="A853" s="47">
        <v>106359</v>
      </c>
      <c r="B853" s="1" t="s">
        <v>252</v>
      </c>
      <c r="C853" s="1" t="s">
        <v>51</v>
      </c>
      <c r="D853" s="1" t="s">
        <v>43</v>
      </c>
      <c r="E853" s="1" t="s">
        <v>44</v>
      </c>
      <c r="F853" s="1" t="s">
        <v>45</v>
      </c>
      <c r="G853" s="1" t="s">
        <v>46</v>
      </c>
      <c r="H853" s="1" t="s">
        <v>54</v>
      </c>
      <c r="I853" s="33" t="s">
        <v>1675</v>
      </c>
      <c r="J853" s="33" t="s">
        <v>1676</v>
      </c>
      <c r="K853" s="28">
        <v>44616.703483796293</v>
      </c>
      <c r="L853" s="28">
        <v>44616.728425925925</v>
      </c>
      <c r="M853" s="1" t="s">
        <v>50</v>
      </c>
      <c r="N853" s="25"/>
      <c r="O853" s="1"/>
      <c r="P853" s="51"/>
    </row>
    <row r="854" spans="1:16" ht="16.5" hidden="1" customHeight="1" x14ac:dyDescent="0.25">
      <c r="A854" s="47">
        <v>106360</v>
      </c>
      <c r="B854" s="1" t="s">
        <v>1169</v>
      </c>
      <c r="C854" s="1" t="s">
        <v>42</v>
      </c>
      <c r="D854" s="1" t="s">
        <v>563</v>
      </c>
      <c r="E854" s="1" t="s">
        <v>841</v>
      </c>
      <c r="F854" s="1" t="s">
        <v>67</v>
      </c>
      <c r="G854" s="1" t="s">
        <v>46</v>
      </c>
      <c r="H854" s="1" t="s">
        <v>54</v>
      </c>
      <c r="I854" s="33" t="s">
        <v>1292</v>
      </c>
      <c r="J854" s="33" t="s">
        <v>1677</v>
      </c>
      <c r="K854" s="28">
        <v>44616.711701388886</v>
      </c>
      <c r="L854" s="28">
        <v>44617.510833333334</v>
      </c>
      <c r="M854" s="1" t="s">
        <v>50</v>
      </c>
      <c r="N854" s="25"/>
      <c r="O854" s="1"/>
      <c r="P854" s="51"/>
    </row>
    <row r="855" spans="1:16" ht="16.5" hidden="1" customHeight="1" x14ac:dyDescent="0.25">
      <c r="A855" s="47">
        <v>106361</v>
      </c>
      <c r="B855" s="1" t="s">
        <v>60</v>
      </c>
      <c r="C855" s="1" t="s">
        <v>42</v>
      </c>
      <c r="D855" s="1" t="s">
        <v>81</v>
      </c>
      <c r="E855" s="1" t="s">
        <v>257</v>
      </c>
      <c r="F855" s="1" t="s">
        <v>53</v>
      </c>
      <c r="G855" s="1" t="s">
        <v>85</v>
      </c>
      <c r="H855" s="1" t="s">
        <v>54</v>
      </c>
      <c r="I855" s="33" t="s">
        <v>1678</v>
      </c>
      <c r="J855" s="33" t="s">
        <v>1679</v>
      </c>
      <c r="K855" s="28">
        <v>44616.712650462963</v>
      </c>
      <c r="L855" s="28">
        <v>44616.785462962966</v>
      </c>
      <c r="M855" s="1" t="s">
        <v>50</v>
      </c>
      <c r="N855" s="25"/>
      <c r="O855" s="1"/>
      <c r="P855" s="51"/>
    </row>
    <row r="856" spans="1:16" ht="16.5" hidden="1" customHeight="1" x14ac:dyDescent="0.25">
      <c r="A856" s="47">
        <v>106362</v>
      </c>
      <c r="B856" s="1" t="s">
        <v>41</v>
      </c>
      <c r="C856" s="1" t="s">
        <v>51</v>
      </c>
      <c r="D856" s="1" t="s">
        <v>71</v>
      </c>
      <c r="E856" s="1" t="s">
        <v>44</v>
      </c>
      <c r="F856" s="1" t="s">
        <v>45</v>
      </c>
      <c r="G856" s="1" t="s">
        <v>46</v>
      </c>
      <c r="H856" s="1" t="s">
        <v>47</v>
      </c>
      <c r="I856" s="33" t="s">
        <v>1680</v>
      </c>
      <c r="J856" s="33" t="s">
        <v>1681</v>
      </c>
      <c r="K856" s="28">
        <v>44617.399513888886</v>
      </c>
      <c r="L856" s="28">
        <v>44617.642453703702</v>
      </c>
      <c r="M856" s="1" t="s">
        <v>50</v>
      </c>
      <c r="N856" s="25"/>
      <c r="O856" s="1"/>
      <c r="P856" s="51"/>
    </row>
    <row r="857" spans="1:16" ht="16.5" hidden="1" customHeight="1" x14ac:dyDescent="0.25">
      <c r="A857" s="47">
        <v>106363</v>
      </c>
      <c r="B857" s="1" t="s">
        <v>57</v>
      </c>
      <c r="C857" s="1" t="s">
        <v>51</v>
      </c>
      <c r="D857" s="1" t="s">
        <v>61</v>
      </c>
      <c r="E857" s="1" t="s">
        <v>44</v>
      </c>
      <c r="F857" s="1" t="s">
        <v>45</v>
      </c>
      <c r="G857" s="1" t="s">
        <v>46</v>
      </c>
      <c r="H857" s="1" t="s">
        <v>54</v>
      </c>
      <c r="I857" s="33" t="s">
        <v>1682</v>
      </c>
      <c r="J857" s="33" t="s">
        <v>1683</v>
      </c>
      <c r="K857" s="28">
        <v>44617.408148148148</v>
      </c>
      <c r="L857" s="28">
        <v>44617.409317129626</v>
      </c>
      <c r="M857" s="1" t="s">
        <v>50</v>
      </c>
      <c r="N857" s="25"/>
      <c r="O857" s="1"/>
      <c r="P857" s="51"/>
    </row>
    <row r="858" spans="1:16" ht="16.5" hidden="1" customHeight="1" x14ac:dyDescent="0.25">
      <c r="A858" s="47">
        <v>106364</v>
      </c>
      <c r="B858" s="1" t="s">
        <v>41</v>
      </c>
      <c r="C858" s="1" t="s">
        <v>51</v>
      </c>
      <c r="D858" s="1" t="s">
        <v>71</v>
      </c>
      <c r="E858" s="1" t="s">
        <v>75</v>
      </c>
      <c r="F858" s="1" t="s">
        <v>67</v>
      </c>
      <c r="G858" s="1" t="s">
        <v>46</v>
      </c>
      <c r="H858" s="1" t="s">
        <v>47</v>
      </c>
      <c r="I858" s="33" t="s">
        <v>1684</v>
      </c>
      <c r="J858" s="33" t="s">
        <v>1685</v>
      </c>
      <c r="K858" s="28">
        <v>44617.42528935185</v>
      </c>
      <c r="L858" s="28">
        <v>44617.785486111112</v>
      </c>
      <c r="M858" s="1" t="s">
        <v>50</v>
      </c>
      <c r="N858" s="25"/>
      <c r="O858" s="1"/>
      <c r="P858" s="51"/>
    </row>
    <row r="859" spans="1:16" ht="16.5" hidden="1" customHeight="1" x14ac:dyDescent="0.25">
      <c r="A859" s="47">
        <v>106365</v>
      </c>
      <c r="B859" s="1" t="s">
        <v>41</v>
      </c>
      <c r="C859" s="1" t="s">
        <v>99</v>
      </c>
      <c r="D859" s="1" t="s">
        <v>71</v>
      </c>
      <c r="E859" s="1" t="s">
        <v>241</v>
      </c>
      <c r="F859" s="1" t="s">
        <v>45</v>
      </c>
      <c r="G859" s="1" t="s">
        <v>46</v>
      </c>
      <c r="H859" s="1" t="s">
        <v>47</v>
      </c>
      <c r="I859" s="33" t="s">
        <v>1686</v>
      </c>
      <c r="J859" s="33" t="s">
        <v>589</v>
      </c>
      <c r="K859" s="28">
        <v>44617.42701388889</v>
      </c>
      <c r="L859" s="28">
        <v>44617.450023148151</v>
      </c>
      <c r="M859" s="1" t="s">
        <v>50</v>
      </c>
      <c r="N859" s="25"/>
      <c r="O859" s="1"/>
      <c r="P859" s="51"/>
    </row>
    <row r="860" spans="1:16" ht="16.5" hidden="1" customHeight="1" x14ac:dyDescent="0.25">
      <c r="A860" s="47">
        <v>106366</v>
      </c>
      <c r="B860" s="1" t="s">
        <v>41</v>
      </c>
      <c r="C860" s="1" t="s">
        <v>51</v>
      </c>
      <c r="D860" s="1" t="s">
        <v>71</v>
      </c>
      <c r="E860" s="1" t="s">
        <v>44</v>
      </c>
      <c r="F860" s="1" t="s">
        <v>45</v>
      </c>
      <c r="G860" s="1" t="s">
        <v>46</v>
      </c>
      <c r="H860" s="1" t="s">
        <v>47</v>
      </c>
      <c r="I860" s="33" t="s">
        <v>1687</v>
      </c>
      <c r="J860" s="33" t="s">
        <v>1688</v>
      </c>
      <c r="K860" s="28">
        <v>44617.442835648151</v>
      </c>
      <c r="L860" s="28">
        <v>44617.449421296296</v>
      </c>
      <c r="M860" s="1" t="s">
        <v>50</v>
      </c>
      <c r="N860" s="25"/>
      <c r="O860" s="1"/>
      <c r="P860" s="51"/>
    </row>
    <row r="861" spans="1:16" ht="16.5" hidden="1" customHeight="1" x14ac:dyDescent="0.25">
      <c r="A861" s="47">
        <v>106367</v>
      </c>
      <c r="B861" s="1" t="s">
        <v>41</v>
      </c>
      <c r="C861" s="1" t="s">
        <v>51</v>
      </c>
      <c r="D861" s="1" t="s">
        <v>71</v>
      </c>
      <c r="E861" s="1" t="s">
        <v>44</v>
      </c>
      <c r="F861" s="1" t="s">
        <v>45</v>
      </c>
      <c r="G861" s="1" t="s">
        <v>46</v>
      </c>
      <c r="H861" s="1" t="s">
        <v>47</v>
      </c>
      <c r="I861" s="33" t="s">
        <v>1680</v>
      </c>
      <c r="J861" s="33" t="s">
        <v>1689</v>
      </c>
      <c r="K861" s="28">
        <v>44617.446666666663</v>
      </c>
      <c r="L861" s="28">
        <v>44617.448321759257</v>
      </c>
      <c r="M861" s="1" t="s">
        <v>50</v>
      </c>
      <c r="N861" s="25"/>
      <c r="O861" s="1"/>
      <c r="P861" s="51"/>
    </row>
    <row r="862" spans="1:16" ht="16.5" hidden="1" customHeight="1" x14ac:dyDescent="0.25">
      <c r="A862" s="47">
        <v>106368</v>
      </c>
      <c r="B862" s="1" t="s">
        <v>60</v>
      </c>
      <c r="C862" s="1" t="s">
        <v>51</v>
      </c>
      <c r="D862" s="1" t="s">
        <v>61</v>
      </c>
      <c r="E862" s="1" t="s">
        <v>44</v>
      </c>
      <c r="F862" s="1" t="s">
        <v>45</v>
      </c>
      <c r="G862" s="1" t="s">
        <v>46</v>
      </c>
      <c r="H862" s="1" t="s">
        <v>47</v>
      </c>
      <c r="I862" s="33" t="s">
        <v>1690</v>
      </c>
      <c r="J862" s="33" t="s">
        <v>1691</v>
      </c>
      <c r="K862" s="28">
        <v>44617.446782407409</v>
      </c>
      <c r="L862" s="28">
        <v>44617.653460648151</v>
      </c>
      <c r="M862" s="1" t="s">
        <v>50</v>
      </c>
      <c r="N862" s="26"/>
      <c r="O862" s="1"/>
      <c r="P862" s="51"/>
    </row>
    <row r="863" spans="1:16" ht="16.5" hidden="1" customHeight="1" x14ac:dyDescent="0.25">
      <c r="A863" s="47">
        <v>106369</v>
      </c>
      <c r="B863" s="1" t="s">
        <v>57</v>
      </c>
      <c r="C863" s="1" t="s">
        <v>51</v>
      </c>
      <c r="D863" s="1" t="s">
        <v>81</v>
      </c>
      <c r="E863" s="1" t="s">
        <v>66</v>
      </c>
      <c r="F863" s="1" t="s">
        <v>53</v>
      </c>
      <c r="G863" s="1" t="s">
        <v>46</v>
      </c>
      <c r="H863" s="1" t="s">
        <v>54</v>
      </c>
      <c r="I863" s="33" t="s">
        <v>1692</v>
      </c>
      <c r="J863" s="33" t="s">
        <v>1693</v>
      </c>
      <c r="K863" s="28">
        <v>44617.473912037036</v>
      </c>
      <c r="L863" s="28">
        <v>44617.644421296296</v>
      </c>
      <c r="M863" s="1" t="s">
        <v>50</v>
      </c>
      <c r="N863" s="25"/>
      <c r="O863" s="1"/>
      <c r="P863" s="51"/>
    </row>
    <row r="864" spans="1:16" ht="16.5" hidden="1" customHeight="1" x14ac:dyDescent="0.25">
      <c r="A864" s="47">
        <v>106370</v>
      </c>
      <c r="B864" s="1" t="s">
        <v>60</v>
      </c>
      <c r="C864" s="1" t="s">
        <v>341</v>
      </c>
      <c r="D864" s="1" t="s">
        <v>43</v>
      </c>
      <c r="E864" s="1" t="s">
        <v>62</v>
      </c>
      <c r="F864" s="1" t="s">
        <v>67</v>
      </c>
      <c r="G864" s="1" t="s">
        <v>46</v>
      </c>
      <c r="H864" s="1" t="s">
        <v>47</v>
      </c>
      <c r="I864" s="33" t="s">
        <v>1694</v>
      </c>
      <c r="J864" s="33" t="s">
        <v>1695</v>
      </c>
      <c r="K864" s="28">
        <v>44617.486388888887</v>
      </c>
      <c r="L864" s="28">
        <v>44620.740868055553</v>
      </c>
      <c r="M864" s="1" t="s">
        <v>50</v>
      </c>
      <c r="N864" s="25"/>
      <c r="O864" s="1"/>
      <c r="P864" s="51"/>
    </row>
    <row r="865" spans="1:16" ht="16.5" hidden="1" customHeight="1" x14ac:dyDescent="0.25">
      <c r="A865" s="47">
        <v>106371</v>
      </c>
      <c r="B865" s="1" t="s">
        <v>41</v>
      </c>
      <c r="C865" s="1" t="s">
        <v>42</v>
      </c>
      <c r="D865" s="1" t="s">
        <v>81</v>
      </c>
      <c r="E865" s="1" t="s">
        <v>44</v>
      </c>
      <c r="F865" s="1" t="s">
        <v>45</v>
      </c>
      <c r="G865" s="1" t="s">
        <v>46</v>
      </c>
      <c r="H865" s="1" t="s">
        <v>54</v>
      </c>
      <c r="I865" s="33" t="s">
        <v>1696</v>
      </c>
      <c r="J865" s="33" t="s">
        <v>1697</v>
      </c>
      <c r="K865" s="28">
        <v>44617.526666666665</v>
      </c>
      <c r="L865" s="28">
        <v>44617.646527777775</v>
      </c>
      <c r="M865" s="1" t="s">
        <v>50</v>
      </c>
      <c r="N865" s="25"/>
      <c r="O865" s="1"/>
      <c r="P865" s="51"/>
    </row>
    <row r="866" spans="1:16" ht="16.5" hidden="1" customHeight="1" x14ac:dyDescent="0.25">
      <c r="A866" s="47">
        <v>106372</v>
      </c>
      <c r="B866" s="1" t="s">
        <v>41</v>
      </c>
      <c r="C866" s="1" t="s">
        <v>189</v>
      </c>
      <c r="D866" s="1" t="s">
        <v>43</v>
      </c>
      <c r="E866" s="1" t="s">
        <v>44</v>
      </c>
      <c r="F866" s="1" t="s">
        <v>67</v>
      </c>
      <c r="G866" s="1" t="s">
        <v>46</v>
      </c>
      <c r="H866" s="1" t="s">
        <v>54</v>
      </c>
      <c r="I866" s="33" t="s">
        <v>1698</v>
      </c>
      <c r="J866" s="33" t="s">
        <v>1699</v>
      </c>
      <c r="K866" s="28">
        <v>44617.626979166664</v>
      </c>
      <c r="L866" s="28">
        <v>44620.565868055557</v>
      </c>
      <c r="M866" s="1" t="s">
        <v>50</v>
      </c>
      <c r="N866" s="25"/>
      <c r="O866" s="1"/>
      <c r="P866" s="51"/>
    </row>
    <row r="867" spans="1:16" ht="16.5" hidden="1" customHeight="1" x14ac:dyDescent="0.25">
      <c r="A867" s="47">
        <v>106373</v>
      </c>
      <c r="B867" s="1" t="s">
        <v>60</v>
      </c>
      <c r="C867" s="1" t="s">
        <v>42</v>
      </c>
      <c r="D867" s="1" t="s">
        <v>61</v>
      </c>
      <c r="E867" s="1" t="s">
        <v>44</v>
      </c>
      <c r="F867" s="1" t="s">
        <v>45</v>
      </c>
      <c r="G867" s="1" t="s">
        <v>46</v>
      </c>
      <c r="H867" s="1" t="s">
        <v>47</v>
      </c>
      <c r="I867" s="33" t="s">
        <v>1451</v>
      </c>
      <c r="J867" s="33" t="s">
        <v>1700</v>
      </c>
      <c r="K867" s="28">
        <v>44617.632696759261</v>
      </c>
      <c r="L867" s="28">
        <v>44617.641446759262</v>
      </c>
      <c r="M867" s="1" t="s">
        <v>50</v>
      </c>
      <c r="N867" s="25"/>
      <c r="O867" s="1"/>
      <c r="P867" s="51"/>
    </row>
    <row r="868" spans="1:16" ht="16.5" hidden="1" customHeight="1" x14ac:dyDescent="0.25">
      <c r="A868" s="47">
        <v>106374</v>
      </c>
      <c r="B868" s="1" t="s">
        <v>41</v>
      </c>
      <c r="C868" s="1" t="s">
        <v>51</v>
      </c>
      <c r="D868" s="1" t="s">
        <v>43</v>
      </c>
      <c r="E868" s="1" t="s">
        <v>44</v>
      </c>
      <c r="F868" s="1" t="s">
        <v>45</v>
      </c>
      <c r="G868" s="1" t="s">
        <v>46</v>
      </c>
      <c r="H868" s="1" t="s">
        <v>47</v>
      </c>
      <c r="I868" s="33" t="s">
        <v>1701</v>
      </c>
      <c r="J868" s="33" t="s">
        <v>1702</v>
      </c>
      <c r="K868" s="28">
        <v>44617.660196759258</v>
      </c>
      <c r="L868" s="28">
        <v>44617.784826388888</v>
      </c>
      <c r="M868" s="1" t="s">
        <v>50</v>
      </c>
      <c r="N868" s="25"/>
      <c r="O868" s="1"/>
      <c r="P868" s="51"/>
    </row>
    <row r="869" spans="1:16" ht="16.5" hidden="1" customHeight="1" x14ac:dyDescent="0.25">
      <c r="A869" s="47">
        <v>106375</v>
      </c>
      <c r="B869" s="1" t="s">
        <v>41</v>
      </c>
      <c r="C869" s="1" t="s">
        <v>114</v>
      </c>
      <c r="D869" s="1" t="s">
        <v>61</v>
      </c>
      <c r="E869" s="1" t="s">
        <v>44</v>
      </c>
      <c r="F869" s="1" t="s">
        <v>45</v>
      </c>
      <c r="G869" s="1" t="s">
        <v>46</v>
      </c>
      <c r="H869" s="1" t="s">
        <v>54</v>
      </c>
      <c r="I869" s="33" t="s">
        <v>1703</v>
      </c>
      <c r="J869" s="33" t="s">
        <v>1615</v>
      </c>
      <c r="K869" s="28">
        <v>44617.669259259259</v>
      </c>
      <c r="L869" s="28">
        <v>44617.784050925926</v>
      </c>
      <c r="M869" s="1" t="s">
        <v>50</v>
      </c>
      <c r="N869" s="26"/>
      <c r="O869" s="1"/>
      <c r="P869" s="51"/>
    </row>
    <row r="870" spans="1:16" ht="16.5" hidden="1" customHeight="1" x14ac:dyDescent="0.25">
      <c r="A870" s="47">
        <v>106376</v>
      </c>
      <c r="B870" s="1" t="s">
        <v>41</v>
      </c>
      <c r="C870" s="1" t="s">
        <v>51</v>
      </c>
      <c r="D870" s="1" t="s">
        <v>81</v>
      </c>
      <c r="E870" s="1" t="s">
        <v>84</v>
      </c>
      <c r="F870" s="1" t="s">
        <v>53</v>
      </c>
      <c r="G870" s="1" t="s">
        <v>85</v>
      </c>
      <c r="H870" s="1" t="s">
        <v>47</v>
      </c>
      <c r="I870" s="33" t="s">
        <v>1704</v>
      </c>
      <c r="J870" s="33" t="s">
        <v>1705</v>
      </c>
      <c r="K870" s="28">
        <v>44617.72515046296</v>
      </c>
      <c r="L870" s="28">
        <v>44617.783553240741</v>
      </c>
      <c r="M870" s="1" t="s">
        <v>50</v>
      </c>
      <c r="N870" s="25"/>
      <c r="O870" s="1"/>
      <c r="P870" s="51"/>
    </row>
    <row r="871" spans="1:16" ht="16.5" hidden="1" customHeight="1" x14ac:dyDescent="0.25">
      <c r="A871" s="47">
        <v>106377</v>
      </c>
      <c r="B871" s="1" t="s">
        <v>57</v>
      </c>
      <c r="C871" s="1" t="s">
        <v>51</v>
      </c>
      <c r="D871" s="1" t="s">
        <v>61</v>
      </c>
      <c r="E871" s="1" t="s">
        <v>66</v>
      </c>
      <c r="F871" s="1" t="s">
        <v>53</v>
      </c>
      <c r="G871" s="1" t="s">
        <v>46</v>
      </c>
      <c r="H871" s="1" t="s">
        <v>47</v>
      </c>
      <c r="I871" s="33" t="s">
        <v>1706</v>
      </c>
      <c r="J871" s="33" t="s">
        <v>1707</v>
      </c>
      <c r="K871" s="28">
        <v>44617.73296296296</v>
      </c>
      <c r="L871" s="28">
        <v>44617.782951388886</v>
      </c>
      <c r="M871" s="1" t="s">
        <v>50</v>
      </c>
      <c r="N871" s="26"/>
      <c r="O871" s="1"/>
      <c r="P871" s="51"/>
    </row>
    <row r="872" spans="1:16" ht="16.5" hidden="1" customHeight="1" x14ac:dyDescent="0.25">
      <c r="A872" s="47">
        <v>106378</v>
      </c>
      <c r="B872" s="1" t="s">
        <v>639</v>
      </c>
      <c r="C872" s="1" t="s">
        <v>51</v>
      </c>
      <c r="D872" s="1" t="s">
        <v>52</v>
      </c>
      <c r="E872" s="1" t="s">
        <v>44</v>
      </c>
      <c r="F872" s="1" t="s">
        <v>45</v>
      </c>
      <c r="G872" s="1" t="s">
        <v>46</v>
      </c>
      <c r="H872" s="1" t="s">
        <v>54</v>
      </c>
      <c r="I872" s="33" t="s">
        <v>1708</v>
      </c>
      <c r="J872" s="33" t="s">
        <v>1709</v>
      </c>
      <c r="K872" s="28">
        <v>44617.743356481478</v>
      </c>
      <c r="L872" s="28">
        <v>44617.782152777778</v>
      </c>
      <c r="M872" s="1" t="s">
        <v>50</v>
      </c>
      <c r="N872" s="26"/>
      <c r="O872" s="1"/>
      <c r="P872" s="51"/>
    </row>
    <row r="873" spans="1:16" ht="16.5" hidden="1" customHeight="1" x14ac:dyDescent="0.25">
      <c r="A873" s="47">
        <v>106379</v>
      </c>
      <c r="B873" s="1" t="s">
        <v>74</v>
      </c>
      <c r="C873" s="1" t="s">
        <v>51</v>
      </c>
      <c r="D873" s="1" t="s">
        <v>52</v>
      </c>
      <c r="E873" s="1" t="s">
        <v>62</v>
      </c>
      <c r="F873" s="1" t="s">
        <v>53</v>
      </c>
      <c r="G873" s="1" t="s">
        <v>46</v>
      </c>
      <c r="H873" s="1" t="s">
        <v>47</v>
      </c>
      <c r="I873" s="33" t="s">
        <v>1710</v>
      </c>
      <c r="J873" s="33" t="s">
        <v>1711</v>
      </c>
      <c r="K873" s="28">
        <v>44617.769861111112</v>
      </c>
      <c r="L873" s="28">
        <v>44617.779756944445</v>
      </c>
      <c r="M873" s="1" t="s">
        <v>50</v>
      </c>
      <c r="N873" s="26"/>
      <c r="O873" s="1"/>
      <c r="P873" s="51"/>
    </row>
    <row r="874" spans="1:16" ht="16.5" hidden="1" customHeight="1" x14ac:dyDescent="0.25">
      <c r="A874" s="47">
        <v>106380</v>
      </c>
      <c r="B874" s="1" t="s">
        <v>358</v>
      </c>
      <c r="C874" s="1" t="s">
        <v>109</v>
      </c>
      <c r="D874" s="1" t="s">
        <v>127</v>
      </c>
      <c r="E874" s="1" t="s">
        <v>841</v>
      </c>
      <c r="F874" s="1" t="s">
        <v>67</v>
      </c>
      <c r="G874" s="1" t="s">
        <v>46</v>
      </c>
      <c r="H874" s="1" t="s">
        <v>297</v>
      </c>
      <c r="I874" s="33" t="s">
        <v>1712</v>
      </c>
      <c r="J874" s="33" t="s">
        <v>299</v>
      </c>
      <c r="K874" s="28">
        <v>44617.98978009259</v>
      </c>
      <c r="L874" s="1" t="s">
        <v>300</v>
      </c>
      <c r="M874" s="1" t="s">
        <v>50</v>
      </c>
      <c r="N874" s="25"/>
      <c r="O874" s="1"/>
      <c r="P874" s="51"/>
    </row>
    <row r="875" spans="1:16" ht="16.5" hidden="1" customHeight="1" x14ac:dyDescent="0.25">
      <c r="A875" s="47">
        <v>106381</v>
      </c>
      <c r="B875" s="1" t="s">
        <v>60</v>
      </c>
      <c r="C875" s="1" t="s">
        <v>200</v>
      </c>
      <c r="D875" s="1" t="s">
        <v>563</v>
      </c>
      <c r="E875" s="1" t="s">
        <v>66</v>
      </c>
      <c r="F875" s="1" t="s">
        <v>67</v>
      </c>
      <c r="G875" s="1" t="s">
        <v>401</v>
      </c>
      <c r="H875" s="1" t="s">
        <v>47</v>
      </c>
      <c r="I875" s="33" t="s">
        <v>1249</v>
      </c>
      <c r="J875" s="33" t="s">
        <v>1713</v>
      </c>
      <c r="K875" s="28">
        <v>44618.582905092589</v>
      </c>
      <c r="L875" s="28">
        <v>44620.576516203706</v>
      </c>
      <c r="M875" s="1" t="s">
        <v>50</v>
      </c>
      <c r="N875" s="38" t="s">
        <v>642</v>
      </c>
      <c r="O875" s="1"/>
      <c r="P875" s="51"/>
    </row>
    <row r="876" spans="1:16" ht="16.5" hidden="1" customHeight="1" x14ac:dyDescent="0.25">
      <c r="A876" s="47">
        <v>106382</v>
      </c>
      <c r="B876" s="1" t="s">
        <v>65</v>
      </c>
      <c r="C876" s="1" t="s">
        <v>109</v>
      </c>
      <c r="D876" s="1" t="s">
        <v>71</v>
      </c>
      <c r="E876" s="1" t="s">
        <v>75</v>
      </c>
      <c r="F876" s="1" t="s">
        <v>67</v>
      </c>
      <c r="G876" s="1" t="s">
        <v>68</v>
      </c>
      <c r="H876" s="1" t="s">
        <v>54</v>
      </c>
      <c r="I876" s="33" t="s">
        <v>1714</v>
      </c>
      <c r="J876" s="33" t="s">
        <v>299</v>
      </c>
      <c r="K876" s="28">
        <v>44619.013923611114</v>
      </c>
      <c r="L876" s="1" t="s">
        <v>300</v>
      </c>
      <c r="M876" s="1" t="s">
        <v>50</v>
      </c>
      <c r="N876" s="26"/>
      <c r="O876" s="1"/>
      <c r="P876" s="51"/>
    </row>
    <row r="877" spans="1:16" ht="16.5" hidden="1" customHeight="1" x14ac:dyDescent="0.25">
      <c r="A877" s="47">
        <v>106383</v>
      </c>
      <c r="B877" s="1" t="s">
        <v>837</v>
      </c>
      <c r="C877" s="1" t="s">
        <v>90</v>
      </c>
      <c r="D877" s="1" t="s">
        <v>52</v>
      </c>
      <c r="E877" s="1" t="s">
        <v>44</v>
      </c>
      <c r="F877" s="1" t="s">
        <v>67</v>
      </c>
      <c r="G877" s="1" t="s">
        <v>401</v>
      </c>
      <c r="H877" s="1" t="s">
        <v>54</v>
      </c>
      <c r="I877" s="33" t="s">
        <v>1715</v>
      </c>
      <c r="J877" s="33" t="s">
        <v>1716</v>
      </c>
      <c r="K877" s="28">
        <v>44619.543923611112</v>
      </c>
      <c r="L877" s="28">
        <v>44620.567650462966</v>
      </c>
      <c r="M877" s="1" t="s">
        <v>50</v>
      </c>
      <c r="N877" s="25" t="s">
        <v>443</v>
      </c>
      <c r="O877" s="1"/>
      <c r="P877" s="51"/>
    </row>
    <row r="878" spans="1:16" ht="16.5" hidden="1" customHeight="1" x14ac:dyDescent="0.25">
      <c r="A878" s="47">
        <v>106384</v>
      </c>
      <c r="B878" s="1" t="s">
        <v>41</v>
      </c>
      <c r="C878" s="1" t="s">
        <v>51</v>
      </c>
      <c r="D878" s="1" t="s">
        <v>61</v>
      </c>
      <c r="E878" s="1" t="s">
        <v>44</v>
      </c>
      <c r="F878" s="1" t="s">
        <v>45</v>
      </c>
      <c r="G878" s="1" t="s">
        <v>46</v>
      </c>
      <c r="H878" s="1" t="s">
        <v>47</v>
      </c>
      <c r="I878" s="33" t="s">
        <v>1717</v>
      </c>
      <c r="J878" s="33" t="s">
        <v>1718</v>
      </c>
      <c r="K878" s="28">
        <v>44620.411053240743</v>
      </c>
      <c r="L878" s="28">
        <v>44620.742534722223</v>
      </c>
      <c r="M878" s="1" t="s">
        <v>50</v>
      </c>
      <c r="N878" s="25"/>
      <c r="O878" s="1"/>
      <c r="P878" s="51"/>
    </row>
    <row r="879" spans="1:16" ht="16.5" hidden="1" customHeight="1" x14ac:dyDescent="0.25">
      <c r="A879" s="47">
        <v>106385</v>
      </c>
      <c r="B879" s="1" t="s">
        <v>60</v>
      </c>
      <c r="C879" s="1" t="s">
        <v>51</v>
      </c>
      <c r="D879" s="1" t="s">
        <v>52</v>
      </c>
      <c r="E879" s="1" t="s">
        <v>44</v>
      </c>
      <c r="F879" s="1" t="s">
        <v>45</v>
      </c>
      <c r="G879" s="1" t="s">
        <v>46</v>
      </c>
      <c r="H879" s="1" t="s">
        <v>54</v>
      </c>
      <c r="I879" s="33" t="s">
        <v>1719</v>
      </c>
      <c r="J879" s="33" t="s">
        <v>1720</v>
      </c>
      <c r="K879" s="28">
        <v>44620.418043981481</v>
      </c>
      <c r="L879" s="28">
        <v>44620.57371527778</v>
      </c>
      <c r="M879" s="1" t="s">
        <v>50</v>
      </c>
      <c r="N879" s="25"/>
      <c r="O879" s="1"/>
      <c r="P879" s="51"/>
    </row>
    <row r="880" spans="1:16" ht="16.5" hidden="1" customHeight="1" x14ac:dyDescent="0.25">
      <c r="A880" s="47">
        <v>106386</v>
      </c>
      <c r="B880" s="1" t="s">
        <v>60</v>
      </c>
      <c r="C880" s="1" t="s">
        <v>51</v>
      </c>
      <c r="D880" s="1" t="s">
        <v>43</v>
      </c>
      <c r="E880" s="1" t="s">
        <v>44</v>
      </c>
      <c r="F880" s="1" t="s">
        <v>45</v>
      </c>
      <c r="G880" s="1" t="s">
        <v>46</v>
      </c>
      <c r="H880" s="1" t="s">
        <v>47</v>
      </c>
      <c r="I880" s="33" t="s">
        <v>1721</v>
      </c>
      <c r="J880" s="33" t="s">
        <v>1722</v>
      </c>
      <c r="K880" s="28">
        <v>44620.43277777778</v>
      </c>
      <c r="L880" s="28">
        <v>44620.575104166666</v>
      </c>
      <c r="M880" s="1" t="s">
        <v>50</v>
      </c>
      <c r="N880" s="25"/>
      <c r="O880" s="1"/>
      <c r="P880" s="51"/>
    </row>
    <row r="881" spans="1:16" ht="16.5" hidden="1" customHeight="1" x14ac:dyDescent="0.25">
      <c r="A881" s="47">
        <v>106387</v>
      </c>
      <c r="B881" s="1" t="s">
        <v>41</v>
      </c>
      <c r="C881" s="1" t="s">
        <v>51</v>
      </c>
      <c r="D881" s="1" t="s">
        <v>81</v>
      </c>
      <c r="E881" s="1" t="s">
        <v>44</v>
      </c>
      <c r="F881" s="1" t="s">
        <v>53</v>
      </c>
      <c r="G881" s="1" t="s">
        <v>85</v>
      </c>
      <c r="H881" s="1" t="s">
        <v>47</v>
      </c>
      <c r="I881" s="33" t="s">
        <v>1723</v>
      </c>
      <c r="J881" s="33" t="s">
        <v>1724</v>
      </c>
      <c r="K881" s="28">
        <v>44620.467187499999</v>
      </c>
      <c r="L881" s="28">
        <v>44620.574282407404</v>
      </c>
      <c r="M881" s="1" t="s">
        <v>50</v>
      </c>
      <c r="N881" s="25"/>
      <c r="O881" s="1"/>
      <c r="P881" s="51"/>
    </row>
    <row r="882" spans="1:16" ht="16.5" hidden="1" customHeight="1" x14ac:dyDescent="0.25">
      <c r="A882" s="47">
        <v>106388</v>
      </c>
      <c r="B882" s="1" t="s">
        <v>41</v>
      </c>
      <c r="C882" s="1" t="s">
        <v>90</v>
      </c>
      <c r="D882" s="1" t="s">
        <v>71</v>
      </c>
      <c r="E882" s="1" t="s">
        <v>44</v>
      </c>
      <c r="F882" s="1" t="s">
        <v>45</v>
      </c>
      <c r="G882" s="1" t="s">
        <v>46</v>
      </c>
      <c r="H882" s="1" t="s">
        <v>54</v>
      </c>
      <c r="I882" s="33" t="s">
        <v>1725</v>
      </c>
      <c r="J882" s="33" t="s">
        <v>1726</v>
      </c>
      <c r="K882" s="28">
        <v>44620.486238425925</v>
      </c>
      <c r="L882" s="28">
        <v>44621.695104166669</v>
      </c>
      <c r="M882" s="1" t="s">
        <v>50</v>
      </c>
      <c r="N882" s="25"/>
      <c r="O882" s="1"/>
      <c r="P882" s="51"/>
    </row>
    <row r="883" spans="1:16" ht="16.5" hidden="1" customHeight="1" x14ac:dyDescent="0.25">
      <c r="A883" s="47">
        <v>106389</v>
      </c>
      <c r="B883" s="1" t="s">
        <v>41</v>
      </c>
      <c r="C883" s="1" t="s">
        <v>150</v>
      </c>
      <c r="D883" s="1" t="s">
        <v>43</v>
      </c>
      <c r="E883" s="1" t="s">
        <v>44</v>
      </c>
      <c r="F883" s="1" t="s">
        <v>45</v>
      </c>
      <c r="G883" s="1" t="s">
        <v>46</v>
      </c>
      <c r="H883" s="1" t="s">
        <v>47</v>
      </c>
      <c r="I883" s="33" t="s">
        <v>1727</v>
      </c>
      <c r="J883" s="33" t="s">
        <v>1728</v>
      </c>
      <c r="K883" s="28">
        <v>44620.488854166666</v>
      </c>
      <c r="L883" s="28">
        <v>44620.572789351849</v>
      </c>
      <c r="M883" s="1" t="s">
        <v>50</v>
      </c>
      <c r="N883" s="38"/>
      <c r="O883" s="1"/>
      <c r="P883" s="51"/>
    </row>
    <row r="884" spans="1:16" ht="16.5" hidden="1" customHeight="1" x14ac:dyDescent="0.25">
      <c r="A884" s="47">
        <v>106390</v>
      </c>
      <c r="B884" s="1" t="s">
        <v>41</v>
      </c>
      <c r="C884" s="1" t="s">
        <v>51</v>
      </c>
      <c r="D884" s="1" t="s">
        <v>43</v>
      </c>
      <c r="E884" s="1" t="s">
        <v>44</v>
      </c>
      <c r="F884" s="1" t="s">
        <v>45</v>
      </c>
      <c r="G884" s="1" t="s">
        <v>46</v>
      </c>
      <c r="H884" s="1" t="s">
        <v>54</v>
      </c>
      <c r="I884" s="33" t="s">
        <v>1729</v>
      </c>
      <c r="J884" s="33" t="s">
        <v>1730</v>
      </c>
      <c r="K884" s="28">
        <v>44620.510451388887</v>
      </c>
      <c r="L884" s="28">
        <v>44620.571655092594</v>
      </c>
      <c r="M884" s="1" t="s">
        <v>50</v>
      </c>
      <c r="N884" s="38"/>
      <c r="O884" s="1"/>
      <c r="P884" s="51"/>
    </row>
    <row r="885" spans="1:16" ht="16.5" hidden="1" customHeight="1" x14ac:dyDescent="0.25">
      <c r="A885" s="47">
        <v>106391</v>
      </c>
      <c r="B885" s="1" t="s">
        <v>41</v>
      </c>
      <c r="C885" s="1" t="s">
        <v>51</v>
      </c>
      <c r="D885" s="1" t="s">
        <v>71</v>
      </c>
      <c r="E885" s="1" t="s">
        <v>84</v>
      </c>
      <c r="F885" s="1" t="s">
        <v>45</v>
      </c>
      <c r="G885" s="1" t="s">
        <v>46</v>
      </c>
      <c r="H885" s="1" t="s">
        <v>47</v>
      </c>
      <c r="I885" s="33" t="s">
        <v>1731</v>
      </c>
      <c r="J885" s="33" t="s">
        <v>1732</v>
      </c>
      <c r="K885" s="28">
        <v>44620.525578703702</v>
      </c>
      <c r="L885" s="28">
        <v>44620.570011574076</v>
      </c>
      <c r="M885" s="1" t="s">
        <v>50</v>
      </c>
      <c r="N885" s="38"/>
      <c r="O885" s="1"/>
      <c r="P885" s="51"/>
    </row>
    <row r="886" spans="1:16" ht="16.5" hidden="1" customHeight="1" x14ac:dyDescent="0.25">
      <c r="A886" s="47">
        <v>106392</v>
      </c>
      <c r="B886" s="1" t="s">
        <v>41</v>
      </c>
      <c r="C886" s="1" t="s">
        <v>51</v>
      </c>
      <c r="D886" s="1" t="s">
        <v>81</v>
      </c>
      <c r="E886" s="1" t="s">
        <v>44</v>
      </c>
      <c r="F886" s="1" t="s">
        <v>53</v>
      </c>
      <c r="G886" s="1" t="s">
        <v>85</v>
      </c>
      <c r="H886" s="1" t="s">
        <v>47</v>
      </c>
      <c r="I886" s="33" t="s">
        <v>1733</v>
      </c>
      <c r="J886" s="33" t="s">
        <v>1734</v>
      </c>
      <c r="K886" s="28">
        <v>44620.531840277778</v>
      </c>
      <c r="L886" s="28">
        <v>44620.74596064815</v>
      </c>
      <c r="M886" s="1" t="s">
        <v>50</v>
      </c>
      <c r="N886" s="38"/>
      <c r="O886" s="1"/>
      <c r="P886" s="51"/>
    </row>
    <row r="887" spans="1:16" ht="16.5" hidden="1" customHeight="1" x14ac:dyDescent="0.25">
      <c r="A887" s="47">
        <v>106393</v>
      </c>
      <c r="B887" s="1" t="s">
        <v>60</v>
      </c>
      <c r="C887" s="1" t="s">
        <v>51</v>
      </c>
      <c r="D887" s="1" t="s">
        <v>81</v>
      </c>
      <c r="E887" s="1" t="s">
        <v>44</v>
      </c>
      <c r="F887" s="1" t="s">
        <v>53</v>
      </c>
      <c r="G887" s="1" t="s">
        <v>85</v>
      </c>
      <c r="H887" s="1" t="s">
        <v>54</v>
      </c>
      <c r="I887" s="33" t="s">
        <v>1735</v>
      </c>
      <c r="J887" s="33" t="s">
        <v>1736</v>
      </c>
      <c r="K887" s="28">
        <v>44620.546539351853</v>
      </c>
      <c r="L887" s="28">
        <v>44620.56858796296</v>
      </c>
      <c r="M887" s="1" t="s">
        <v>50</v>
      </c>
      <c r="N887" s="38"/>
      <c r="O887" s="1"/>
      <c r="P887" s="51"/>
    </row>
    <row r="888" spans="1:16" ht="16.5" hidden="1" customHeight="1" x14ac:dyDescent="0.25">
      <c r="A888" s="47">
        <v>106394</v>
      </c>
      <c r="B888" s="1" t="s">
        <v>41</v>
      </c>
      <c r="C888" s="1" t="s">
        <v>42</v>
      </c>
      <c r="D888" s="1" t="s">
        <v>71</v>
      </c>
      <c r="E888" s="1" t="s">
        <v>44</v>
      </c>
      <c r="F888" s="1" t="s">
        <v>45</v>
      </c>
      <c r="G888" s="1" t="s">
        <v>46</v>
      </c>
      <c r="H888" s="1" t="s">
        <v>47</v>
      </c>
      <c r="I888" s="33" t="s">
        <v>1737</v>
      </c>
      <c r="J888" s="33" t="s">
        <v>1738</v>
      </c>
      <c r="K888" s="28">
        <v>44620.561064814814</v>
      </c>
      <c r="L888" s="28">
        <v>44620.564814814818</v>
      </c>
      <c r="M888" s="1" t="s">
        <v>50</v>
      </c>
      <c r="N888" s="38"/>
      <c r="O888" s="1"/>
      <c r="P888" s="51"/>
    </row>
    <row r="889" spans="1:16" ht="16.5" hidden="1" customHeight="1" x14ac:dyDescent="0.25">
      <c r="A889" s="47">
        <v>106395</v>
      </c>
      <c r="B889" s="1" t="s">
        <v>60</v>
      </c>
      <c r="C889" s="1" t="s">
        <v>51</v>
      </c>
      <c r="D889" s="1" t="s">
        <v>71</v>
      </c>
      <c r="E889" s="1" t="s">
        <v>44</v>
      </c>
      <c r="F889" s="1" t="s">
        <v>67</v>
      </c>
      <c r="G889" s="1" t="s">
        <v>46</v>
      </c>
      <c r="H889" s="1" t="s">
        <v>54</v>
      </c>
      <c r="I889" s="33" t="s">
        <v>1739</v>
      </c>
      <c r="J889" s="33" t="s">
        <v>1740</v>
      </c>
      <c r="K889" s="28">
        <v>44620.563148148147</v>
      </c>
      <c r="L889" s="28">
        <v>44620.746504629627</v>
      </c>
      <c r="M889" s="1" t="s">
        <v>50</v>
      </c>
      <c r="N889" s="38"/>
      <c r="O889" s="1"/>
      <c r="P889" s="51"/>
    </row>
    <row r="890" spans="1:16" ht="16.5" hidden="1" customHeight="1" x14ac:dyDescent="0.25">
      <c r="A890" s="47">
        <v>106396</v>
      </c>
      <c r="B890" s="1" t="s">
        <v>41</v>
      </c>
      <c r="C890" s="1" t="s">
        <v>51</v>
      </c>
      <c r="D890" s="1" t="s">
        <v>61</v>
      </c>
      <c r="E890" s="1" t="s">
        <v>44</v>
      </c>
      <c r="F890" s="1" t="s">
        <v>45</v>
      </c>
      <c r="G890" s="1" t="s">
        <v>46</v>
      </c>
      <c r="H890" s="1" t="s">
        <v>54</v>
      </c>
      <c r="I890" s="33" t="s">
        <v>1741</v>
      </c>
      <c r="J890" s="33" t="s">
        <v>1742</v>
      </c>
      <c r="K890" s="28">
        <v>44620.634988425925</v>
      </c>
      <c r="L890" s="28">
        <v>44620.739687499998</v>
      </c>
      <c r="M890" s="1" t="s">
        <v>50</v>
      </c>
      <c r="N890" s="38"/>
      <c r="O890" s="1"/>
      <c r="P890" s="51"/>
    </row>
    <row r="891" spans="1:16" ht="16.5" hidden="1" customHeight="1" x14ac:dyDescent="0.25">
      <c r="A891" s="47">
        <v>106397</v>
      </c>
      <c r="B891" s="1" t="s">
        <v>41</v>
      </c>
      <c r="C891" s="1" t="s">
        <v>51</v>
      </c>
      <c r="D891" s="1" t="s">
        <v>81</v>
      </c>
      <c r="E891" s="1" t="s">
        <v>62</v>
      </c>
      <c r="F891" s="1" t="s">
        <v>45</v>
      </c>
      <c r="G891" s="1" t="s">
        <v>46</v>
      </c>
      <c r="H891" s="1" t="s">
        <v>47</v>
      </c>
      <c r="I891" s="33" t="s">
        <v>1105</v>
      </c>
      <c r="J891" s="33" t="s">
        <v>1743</v>
      </c>
      <c r="K891" s="28">
        <v>44620.637615740743</v>
      </c>
      <c r="L891" s="28">
        <v>44621.700115740743</v>
      </c>
      <c r="M891" s="1" t="s">
        <v>50</v>
      </c>
      <c r="N891" s="25"/>
      <c r="O891" s="1"/>
      <c r="P891" s="51"/>
    </row>
    <row r="892" spans="1:16" ht="16.5" hidden="1" customHeight="1" x14ac:dyDescent="0.25">
      <c r="A892" s="47">
        <v>106398</v>
      </c>
      <c r="B892" s="1" t="s">
        <v>41</v>
      </c>
      <c r="C892" s="1" t="s">
        <v>80</v>
      </c>
      <c r="D892" s="1" t="s">
        <v>81</v>
      </c>
      <c r="E892" s="1" t="s">
        <v>62</v>
      </c>
      <c r="F892" s="1" t="s">
        <v>45</v>
      </c>
      <c r="G892" s="1" t="s">
        <v>46</v>
      </c>
      <c r="H892" s="1" t="s">
        <v>47</v>
      </c>
      <c r="I892" s="33" t="s">
        <v>1744</v>
      </c>
      <c r="J892" s="33" t="s">
        <v>1745</v>
      </c>
      <c r="K892" s="28">
        <v>44620.654895833337</v>
      </c>
      <c r="L892" s="28">
        <v>44620.738032407404</v>
      </c>
      <c r="M892" s="1" t="s">
        <v>50</v>
      </c>
      <c r="N892" s="25"/>
      <c r="O892" s="1"/>
      <c r="P892" s="51"/>
    </row>
    <row r="893" spans="1:16" ht="16.5" hidden="1" customHeight="1" x14ac:dyDescent="0.25">
      <c r="A893" s="47">
        <v>106399</v>
      </c>
      <c r="B893" s="1" t="s">
        <v>60</v>
      </c>
      <c r="C893" s="1" t="s">
        <v>51</v>
      </c>
      <c r="D893" s="1" t="s">
        <v>43</v>
      </c>
      <c r="E893" s="1" t="s">
        <v>44</v>
      </c>
      <c r="F893" s="1" t="s">
        <v>45</v>
      </c>
      <c r="G893" s="1" t="s">
        <v>46</v>
      </c>
      <c r="H893" s="1" t="s">
        <v>54</v>
      </c>
      <c r="I893" s="33" t="s">
        <v>1746</v>
      </c>
      <c r="J893" s="33" t="s">
        <v>1747</v>
      </c>
      <c r="K893" s="28">
        <v>44620.660243055558</v>
      </c>
      <c r="L893" s="28">
        <v>44620.757835648146</v>
      </c>
      <c r="M893" s="1" t="s">
        <v>50</v>
      </c>
      <c r="N893" s="26"/>
      <c r="O893" s="1"/>
      <c r="P893" s="51"/>
    </row>
    <row r="894" spans="1:16" ht="16.5" hidden="1" customHeight="1" x14ac:dyDescent="0.25">
      <c r="A894" s="47">
        <v>106400</v>
      </c>
      <c r="B894" s="1" t="s">
        <v>41</v>
      </c>
      <c r="C894" s="1" t="s">
        <v>51</v>
      </c>
      <c r="D894" s="1" t="s">
        <v>61</v>
      </c>
      <c r="E894" s="1" t="s">
        <v>84</v>
      </c>
      <c r="F894" s="1" t="s">
        <v>53</v>
      </c>
      <c r="G894" s="1" t="s">
        <v>85</v>
      </c>
      <c r="H894" s="1" t="s">
        <v>47</v>
      </c>
      <c r="I894" s="33" t="s">
        <v>1748</v>
      </c>
      <c r="J894" s="33" t="s">
        <v>1749</v>
      </c>
      <c r="K894" s="28">
        <v>44620.734548611108</v>
      </c>
      <c r="L894" s="28">
        <v>44620.7503125</v>
      </c>
      <c r="M894" s="1" t="s">
        <v>50</v>
      </c>
      <c r="N894" s="25"/>
      <c r="O894" s="1"/>
      <c r="P894" s="51"/>
    </row>
    <row r="895" spans="1:16" ht="16.5" hidden="1" customHeight="1" x14ac:dyDescent="0.25">
      <c r="A895" s="47">
        <v>106401</v>
      </c>
      <c r="B895" s="1" t="s">
        <v>57</v>
      </c>
      <c r="C895" s="1" t="s">
        <v>51</v>
      </c>
      <c r="D895" s="1" t="s">
        <v>52</v>
      </c>
      <c r="E895" s="1" t="s">
        <v>62</v>
      </c>
      <c r="F895" s="1" t="s">
        <v>53</v>
      </c>
      <c r="G895" s="1" t="s">
        <v>46</v>
      </c>
      <c r="H895" s="1" t="s">
        <v>47</v>
      </c>
      <c r="I895" s="33" t="s">
        <v>1750</v>
      </c>
      <c r="J895" s="33" t="s">
        <v>1751</v>
      </c>
      <c r="K895" s="28">
        <v>44620.747569444444</v>
      </c>
      <c r="L895" s="28">
        <v>44620.769629629627</v>
      </c>
      <c r="M895" s="1" t="s">
        <v>50</v>
      </c>
      <c r="N895" s="25"/>
      <c r="O895" s="1"/>
      <c r="P895" s="51"/>
    </row>
    <row r="896" spans="1:16" ht="16.5" hidden="1" customHeight="1" x14ac:dyDescent="0.25">
      <c r="A896" s="56">
        <v>106402</v>
      </c>
      <c r="B896" s="25" t="s">
        <v>41</v>
      </c>
      <c r="C896" s="25" t="s">
        <v>126</v>
      </c>
      <c r="D896" s="57" t="s">
        <v>151</v>
      </c>
      <c r="E896" s="25" t="s">
        <v>44</v>
      </c>
      <c r="F896" s="25" t="s">
        <v>45</v>
      </c>
      <c r="G896" s="25" t="s">
        <v>46</v>
      </c>
      <c r="H896" s="25" t="s">
        <v>163</v>
      </c>
      <c r="I896" s="30" t="s">
        <v>1752</v>
      </c>
      <c r="J896" s="30" t="s">
        <v>1753</v>
      </c>
      <c r="K896" s="27">
        <v>44621.396273148152</v>
      </c>
      <c r="L896" s="27">
        <v>44621.675868055558</v>
      </c>
      <c r="M896" s="1" t="s">
        <v>50</v>
      </c>
      <c r="N896" s="26">
        <v>1.3</v>
      </c>
      <c r="O896" s="1"/>
      <c r="P896" s="51"/>
    </row>
    <row r="897" spans="1:16" ht="16.5" hidden="1" customHeight="1" x14ac:dyDescent="0.25">
      <c r="A897" s="56">
        <v>106403</v>
      </c>
      <c r="B897" s="25" t="s">
        <v>60</v>
      </c>
      <c r="C897" s="25" t="s">
        <v>42</v>
      </c>
      <c r="D897" s="25" t="s">
        <v>71</v>
      </c>
      <c r="E897" s="25" t="s">
        <v>44</v>
      </c>
      <c r="F897" s="25" t="s">
        <v>53</v>
      </c>
      <c r="G897" s="25" t="s">
        <v>46</v>
      </c>
      <c r="H897" s="25" t="s">
        <v>54</v>
      </c>
      <c r="I897" s="25" t="s">
        <v>1754</v>
      </c>
      <c r="J897" s="25" t="s">
        <v>1755</v>
      </c>
      <c r="K897" s="27">
        <v>44621.427442129629</v>
      </c>
      <c r="L897" s="27">
        <v>44621.689780092594</v>
      </c>
      <c r="M897" s="1" t="s">
        <v>50</v>
      </c>
      <c r="N897" s="38">
        <v>1.3</v>
      </c>
      <c r="O897" s="1"/>
      <c r="P897" s="51"/>
    </row>
    <row r="898" spans="1:16" ht="16.5" hidden="1" customHeight="1" x14ac:dyDescent="0.25">
      <c r="A898" s="56">
        <v>106404</v>
      </c>
      <c r="B898" s="25" t="s">
        <v>41</v>
      </c>
      <c r="C898" s="25" t="s">
        <v>51</v>
      </c>
      <c r="D898" s="25" t="s">
        <v>71</v>
      </c>
      <c r="E898" s="25" t="s">
        <v>44</v>
      </c>
      <c r="F898" s="25" t="s">
        <v>45</v>
      </c>
      <c r="G898" s="25" t="s">
        <v>46</v>
      </c>
      <c r="H898" s="25" t="s">
        <v>47</v>
      </c>
      <c r="I898" s="25" t="s">
        <v>1756</v>
      </c>
      <c r="J898" s="25" t="s">
        <v>1757</v>
      </c>
      <c r="K898" s="27">
        <v>44621.430196759262</v>
      </c>
      <c r="L898" s="27">
        <v>44621.686412037037</v>
      </c>
      <c r="M898" s="1" t="s">
        <v>50</v>
      </c>
      <c r="N898" s="25">
        <v>1.3</v>
      </c>
      <c r="O898" s="1"/>
      <c r="P898" s="51"/>
    </row>
    <row r="899" spans="1:16" ht="16.5" hidden="1" customHeight="1" x14ac:dyDescent="0.25">
      <c r="A899" s="56">
        <v>106405</v>
      </c>
      <c r="B899" s="25" t="s">
        <v>60</v>
      </c>
      <c r="C899" s="25" t="s">
        <v>200</v>
      </c>
      <c r="D899" s="25" t="s">
        <v>61</v>
      </c>
      <c r="E899" s="25" t="s">
        <v>44</v>
      </c>
      <c r="F899" s="25" t="s">
        <v>45</v>
      </c>
      <c r="G899" s="25" t="s">
        <v>46</v>
      </c>
      <c r="H899" s="25" t="s">
        <v>163</v>
      </c>
      <c r="I899" s="25" t="s">
        <v>1758</v>
      </c>
      <c r="J899" s="25" t="s">
        <v>1759</v>
      </c>
      <c r="K899" s="27">
        <v>44621.434803240743</v>
      </c>
      <c r="L899" s="27">
        <v>44621.685613425929</v>
      </c>
      <c r="M899" s="1" t="s">
        <v>50</v>
      </c>
      <c r="N899" s="25">
        <v>1.3</v>
      </c>
      <c r="O899" s="1"/>
      <c r="P899" s="51"/>
    </row>
    <row r="900" spans="1:16" ht="16.5" hidden="1" customHeight="1" x14ac:dyDescent="0.25">
      <c r="A900" s="56">
        <v>106406</v>
      </c>
      <c r="B900" s="25" t="s">
        <v>60</v>
      </c>
      <c r="C900" s="25" t="s">
        <v>42</v>
      </c>
      <c r="D900" s="25" t="s">
        <v>52</v>
      </c>
      <c r="E900" s="25" t="s">
        <v>44</v>
      </c>
      <c r="F900" s="25" t="s">
        <v>45</v>
      </c>
      <c r="G900" s="25" t="s">
        <v>46</v>
      </c>
      <c r="H900" s="25" t="s">
        <v>47</v>
      </c>
      <c r="I900" s="25" t="s">
        <v>1760</v>
      </c>
      <c r="J900" s="25" t="s">
        <v>1761</v>
      </c>
      <c r="K900" s="27">
        <v>44621.469583333332</v>
      </c>
      <c r="L900" s="27">
        <v>44621.684872685182</v>
      </c>
      <c r="M900" s="1" t="s">
        <v>50</v>
      </c>
      <c r="N900" s="25">
        <v>1.3</v>
      </c>
      <c r="O900" s="1"/>
      <c r="P900" s="51"/>
    </row>
    <row r="901" spans="1:16" ht="16.5" hidden="1" customHeight="1" x14ac:dyDescent="0.25">
      <c r="A901" s="56">
        <v>106407</v>
      </c>
      <c r="B901" s="25" t="s">
        <v>60</v>
      </c>
      <c r="C901" s="25" t="s">
        <v>126</v>
      </c>
      <c r="D901" s="25" t="s">
        <v>61</v>
      </c>
      <c r="E901" s="25" t="s">
        <v>75</v>
      </c>
      <c r="F901" s="25" t="s">
        <v>45</v>
      </c>
      <c r="G901" s="25" t="s">
        <v>46</v>
      </c>
      <c r="H901" s="25" t="s">
        <v>54</v>
      </c>
      <c r="I901" s="25" t="s">
        <v>1762</v>
      </c>
      <c r="J901" s="25" t="s">
        <v>1763</v>
      </c>
      <c r="K901" s="27">
        <v>44621.490451388891</v>
      </c>
      <c r="L901" s="27">
        <v>44621.683738425927</v>
      </c>
      <c r="M901" s="1" t="s">
        <v>50</v>
      </c>
      <c r="N901" s="25">
        <v>1.3</v>
      </c>
      <c r="O901" s="1"/>
      <c r="P901" s="51"/>
    </row>
    <row r="902" spans="1:16" ht="16.5" hidden="1" customHeight="1" x14ac:dyDescent="0.25">
      <c r="A902" s="56">
        <v>106408</v>
      </c>
      <c r="B902" s="25" t="s">
        <v>57</v>
      </c>
      <c r="C902" s="25" t="s">
        <v>51</v>
      </c>
      <c r="D902" s="25" t="s">
        <v>81</v>
      </c>
      <c r="E902" s="25" t="s">
        <v>66</v>
      </c>
      <c r="F902" s="25" t="s">
        <v>53</v>
      </c>
      <c r="G902" s="25" t="s">
        <v>46</v>
      </c>
      <c r="H902" s="25" t="s">
        <v>54</v>
      </c>
      <c r="I902" s="25" t="s">
        <v>1764</v>
      </c>
      <c r="J902" s="25" t="s">
        <v>1765</v>
      </c>
      <c r="K902" s="27">
        <v>44621.500810185185</v>
      </c>
      <c r="L902" s="27">
        <v>44621.682442129626</v>
      </c>
      <c r="M902" s="1" t="s">
        <v>50</v>
      </c>
      <c r="N902" s="25">
        <v>1.1000000000000001</v>
      </c>
      <c r="O902" s="1"/>
      <c r="P902" s="51"/>
    </row>
    <row r="903" spans="1:16" ht="16.5" hidden="1" customHeight="1" x14ac:dyDescent="0.25">
      <c r="A903" s="56">
        <v>106409</v>
      </c>
      <c r="B903" s="25" t="s">
        <v>41</v>
      </c>
      <c r="C903" s="25" t="s">
        <v>99</v>
      </c>
      <c r="D903" s="25" t="s">
        <v>61</v>
      </c>
      <c r="E903" s="25" t="s">
        <v>44</v>
      </c>
      <c r="F903" s="25" t="s">
        <v>45</v>
      </c>
      <c r="G903" s="25" t="s">
        <v>46</v>
      </c>
      <c r="H903" s="25" t="s">
        <v>47</v>
      </c>
      <c r="I903" s="30" t="s">
        <v>1766</v>
      </c>
      <c r="J903" s="25" t="s">
        <v>1767</v>
      </c>
      <c r="K903" s="27">
        <v>44621.506736111114</v>
      </c>
      <c r="L903" s="27">
        <v>44621.681377314817</v>
      </c>
      <c r="M903" s="1" t="s">
        <v>50</v>
      </c>
      <c r="N903" s="26">
        <v>1.3</v>
      </c>
      <c r="O903" s="1"/>
      <c r="P903" s="51"/>
    </row>
    <row r="904" spans="1:16" ht="16.5" hidden="1" customHeight="1" x14ac:dyDescent="0.25">
      <c r="A904" s="56">
        <v>106410</v>
      </c>
      <c r="B904" s="25" t="s">
        <v>60</v>
      </c>
      <c r="C904" s="25" t="s">
        <v>51</v>
      </c>
      <c r="D904" s="25" t="s">
        <v>71</v>
      </c>
      <c r="E904" s="25" t="s">
        <v>44</v>
      </c>
      <c r="F904" s="25" t="s">
        <v>45</v>
      </c>
      <c r="G904" s="25" t="s">
        <v>46</v>
      </c>
      <c r="H904" s="25" t="s">
        <v>47</v>
      </c>
      <c r="I904" s="30" t="s">
        <v>1768</v>
      </c>
      <c r="J904" s="25" t="s">
        <v>1769</v>
      </c>
      <c r="K904" s="27">
        <v>44621.54146990741</v>
      </c>
      <c r="L904" s="27">
        <v>44621.679236111115</v>
      </c>
      <c r="M904" s="1" t="s">
        <v>50</v>
      </c>
      <c r="N904" s="26">
        <v>1.3</v>
      </c>
      <c r="O904" s="1"/>
      <c r="P904" s="51"/>
    </row>
    <row r="905" spans="1:16" ht="16.5" hidden="1" customHeight="1" x14ac:dyDescent="0.25">
      <c r="A905" s="56">
        <v>106411</v>
      </c>
      <c r="B905" s="25" t="s">
        <v>41</v>
      </c>
      <c r="C905" s="25" t="s">
        <v>150</v>
      </c>
      <c r="D905" s="25" t="s">
        <v>71</v>
      </c>
      <c r="E905" s="25" t="s">
        <v>44</v>
      </c>
      <c r="F905" s="25" t="s">
        <v>45</v>
      </c>
      <c r="G905" s="25" t="s">
        <v>46</v>
      </c>
      <c r="H905" s="25" t="s">
        <v>47</v>
      </c>
      <c r="I905" s="30" t="s">
        <v>1770</v>
      </c>
      <c r="J905" s="25" t="s">
        <v>1771</v>
      </c>
      <c r="K905" s="27">
        <v>44621.547430555554</v>
      </c>
      <c r="L905" s="27">
        <v>44621.568206018521</v>
      </c>
      <c r="M905" s="1" t="s">
        <v>50</v>
      </c>
      <c r="N905" s="26">
        <v>1.3</v>
      </c>
      <c r="O905" s="1"/>
      <c r="P905" s="51"/>
    </row>
    <row r="906" spans="1:16" ht="16.5" hidden="1" customHeight="1" x14ac:dyDescent="0.25">
      <c r="A906" s="56">
        <v>106412</v>
      </c>
      <c r="B906" s="25" t="s">
        <v>41</v>
      </c>
      <c r="C906" s="25" t="s">
        <v>51</v>
      </c>
      <c r="D906" s="25" t="s">
        <v>71</v>
      </c>
      <c r="E906" s="25" t="s">
        <v>44</v>
      </c>
      <c r="F906" s="25" t="s">
        <v>45</v>
      </c>
      <c r="G906" s="25" t="s">
        <v>46</v>
      </c>
      <c r="H906" s="25" t="s">
        <v>47</v>
      </c>
      <c r="I906" s="25" t="s">
        <v>1105</v>
      </c>
      <c r="J906" s="25" t="s">
        <v>1772</v>
      </c>
      <c r="K906" s="27">
        <v>44621.550798611112</v>
      </c>
      <c r="L906" s="27">
        <v>44621.706087962964</v>
      </c>
      <c r="M906" s="1" t="s">
        <v>50</v>
      </c>
      <c r="N906" s="25">
        <v>1.3</v>
      </c>
      <c r="O906" s="1"/>
      <c r="P906" s="51"/>
    </row>
    <row r="907" spans="1:16" ht="16.5" hidden="1" customHeight="1" x14ac:dyDescent="0.25">
      <c r="A907" s="56">
        <v>106413</v>
      </c>
      <c r="B907" s="25" t="s">
        <v>60</v>
      </c>
      <c r="C907" s="25" t="s">
        <v>90</v>
      </c>
      <c r="D907" s="25" t="s">
        <v>71</v>
      </c>
      <c r="E907" s="25" t="s">
        <v>44</v>
      </c>
      <c r="F907" s="25" t="s">
        <v>45</v>
      </c>
      <c r="G907" s="25" t="s">
        <v>46</v>
      </c>
      <c r="H907" s="25" t="s">
        <v>54</v>
      </c>
      <c r="I907" s="25" t="s">
        <v>1773</v>
      </c>
      <c r="J907" s="25" t="s">
        <v>1774</v>
      </c>
      <c r="K907" s="27">
        <v>44621.552337962959</v>
      </c>
      <c r="L907" s="27">
        <v>44621.556956018518</v>
      </c>
      <c r="M907" s="1" t="s">
        <v>50</v>
      </c>
      <c r="N907" s="25">
        <v>1.3</v>
      </c>
      <c r="O907" s="1"/>
      <c r="P907" s="51"/>
    </row>
    <row r="908" spans="1:16" ht="16.5" hidden="1" customHeight="1" x14ac:dyDescent="0.25">
      <c r="A908" s="56">
        <v>106414</v>
      </c>
      <c r="B908" s="25" t="s">
        <v>41</v>
      </c>
      <c r="C908" s="25" t="s">
        <v>114</v>
      </c>
      <c r="D908" s="25" t="s">
        <v>61</v>
      </c>
      <c r="E908" s="25" t="s">
        <v>44</v>
      </c>
      <c r="F908" s="25" t="s">
        <v>45</v>
      </c>
      <c r="G908" s="25" t="s">
        <v>46</v>
      </c>
      <c r="H908" s="25" t="s">
        <v>47</v>
      </c>
      <c r="I908" s="25" t="s">
        <v>1539</v>
      </c>
      <c r="J908" s="25" t="s">
        <v>1775</v>
      </c>
      <c r="K908" s="27">
        <v>44621.561666666668</v>
      </c>
      <c r="L908" s="27">
        <v>44621.565601851849</v>
      </c>
      <c r="M908" s="1" t="s">
        <v>50</v>
      </c>
      <c r="N908" s="25">
        <v>1.3</v>
      </c>
      <c r="O908" s="1"/>
      <c r="P908" s="51"/>
    </row>
    <row r="909" spans="1:16" ht="16.5" hidden="1" customHeight="1" x14ac:dyDescent="0.25">
      <c r="A909" s="56">
        <v>106415</v>
      </c>
      <c r="B909" s="25" t="s">
        <v>41</v>
      </c>
      <c r="C909" s="25" t="s">
        <v>51</v>
      </c>
      <c r="D909" s="25" t="s">
        <v>71</v>
      </c>
      <c r="E909" s="25" t="s">
        <v>44</v>
      </c>
      <c r="F909" s="25" t="s">
        <v>45</v>
      </c>
      <c r="G909" s="25" t="s">
        <v>46</v>
      </c>
      <c r="H909" s="25" t="s">
        <v>47</v>
      </c>
      <c r="I909" s="25" t="s">
        <v>1105</v>
      </c>
      <c r="J909" s="25" t="s">
        <v>1776</v>
      </c>
      <c r="K909" s="27">
        <v>44621.582303240742</v>
      </c>
      <c r="L909" s="27">
        <v>44623.495451388888</v>
      </c>
      <c r="M909" s="1" t="s">
        <v>50</v>
      </c>
      <c r="N909" s="25">
        <v>1.3</v>
      </c>
      <c r="O909" s="1"/>
      <c r="P909" s="51"/>
    </row>
    <row r="910" spans="1:16" ht="16.5" hidden="1" customHeight="1" x14ac:dyDescent="0.25">
      <c r="A910" s="56">
        <v>106416</v>
      </c>
      <c r="B910" s="25" t="s">
        <v>60</v>
      </c>
      <c r="C910" s="25" t="s">
        <v>388</v>
      </c>
      <c r="D910" s="25" t="s">
        <v>61</v>
      </c>
      <c r="E910" s="25" t="s">
        <v>44</v>
      </c>
      <c r="F910" s="25" t="s">
        <v>45</v>
      </c>
      <c r="G910" s="25" t="s">
        <v>46</v>
      </c>
      <c r="H910" s="25" t="s">
        <v>47</v>
      </c>
      <c r="I910" s="25" t="s">
        <v>1777</v>
      </c>
      <c r="J910" s="25" t="s">
        <v>1778</v>
      </c>
      <c r="K910" s="27">
        <v>44621.645486111112</v>
      </c>
      <c r="L910" s="27">
        <v>44621.710879629631</v>
      </c>
      <c r="M910" s="1" t="s">
        <v>50</v>
      </c>
      <c r="N910" s="25">
        <v>1.3</v>
      </c>
      <c r="O910" s="1"/>
      <c r="P910" s="51"/>
    </row>
    <row r="911" spans="1:16" ht="16.5" hidden="1" customHeight="1" x14ac:dyDescent="0.25">
      <c r="A911" s="56">
        <v>106417</v>
      </c>
      <c r="B911" s="25" t="s">
        <v>60</v>
      </c>
      <c r="C911" s="25" t="s">
        <v>51</v>
      </c>
      <c r="D911" s="25" t="s">
        <v>61</v>
      </c>
      <c r="E911" s="25" t="s">
        <v>44</v>
      </c>
      <c r="F911" s="25" t="s">
        <v>45</v>
      </c>
      <c r="G911" s="25" t="s">
        <v>46</v>
      </c>
      <c r="H911" s="25" t="s">
        <v>47</v>
      </c>
      <c r="I911" s="25" t="s">
        <v>1779</v>
      </c>
      <c r="J911" s="25" t="s">
        <v>1780</v>
      </c>
      <c r="K911" s="27">
        <v>44621.650983796295</v>
      </c>
      <c r="L911" s="27">
        <v>44621.674421296295</v>
      </c>
      <c r="M911" s="1" t="s">
        <v>50</v>
      </c>
      <c r="N911" s="25">
        <v>1.3</v>
      </c>
      <c r="O911" s="1"/>
      <c r="P911" s="51"/>
    </row>
    <row r="912" spans="1:16" ht="16.5" hidden="1" customHeight="1" x14ac:dyDescent="0.25">
      <c r="A912" s="56">
        <v>106418</v>
      </c>
      <c r="B912" s="25" t="s">
        <v>57</v>
      </c>
      <c r="C912" s="25" t="s">
        <v>51</v>
      </c>
      <c r="D912" s="25" t="s">
        <v>43</v>
      </c>
      <c r="E912" s="25" t="s">
        <v>66</v>
      </c>
      <c r="F912" s="25" t="s">
        <v>53</v>
      </c>
      <c r="G912" s="25" t="s">
        <v>46</v>
      </c>
      <c r="H912" s="25" t="s">
        <v>54</v>
      </c>
      <c r="I912" s="25" t="s">
        <v>1781</v>
      </c>
      <c r="J912" s="25" t="s">
        <v>1782</v>
      </c>
      <c r="K912" s="27">
        <v>44621.670115740744</v>
      </c>
      <c r="L912" s="27">
        <v>44621.716458333336</v>
      </c>
      <c r="M912" s="1" t="s">
        <v>50</v>
      </c>
      <c r="N912" s="25">
        <v>1.1000000000000001</v>
      </c>
      <c r="O912" s="1"/>
      <c r="P912" s="51"/>
    </row>
    <row r="913" spans="1:16" ht="16.5" hidden="1" customHeight="1" x14ac:dyDescent="0.25">
      <c r="A913" s="56">
        <v>106419</v>
      </c>
      <c r="B913" s="25" t="s">
        <v>57</v>
      </c>
      <c r="C913" s="25" t="s">
        <v>90</v>
      </c>
      <c r="D913" s="25" t="s">
        <v>43</v>
      </c>
      <c r="E913" s="25" t="s">
        <v>44</v>
      </c>
      <c r="F913" s="25" t="s">
        <v>67</v>
      </c>
      <c r="G913" s="25" t="s">
        <v>401</v>
      </c>
      <c r="H913" s="25" t="s">
        <v>54</v>
      </c>
      <c r="I913" s="25" t="s">
        <v>1783</v>
      </c>
      <c r="J913" s="25" t="s">
        <v>1784</v>
      </c>
      <c r="K913" s="27">
        <v>44621.679918981485</v>
      </c>
      <c r="L913" s="27">
        <v>44624.808391203704</v>
      </c>
      <c r="M913" s="1" t="s">
        <v>50</v>
      </c>
      <c r="N913" s="25" t="s">
        <v>443</v>
      </c>
      <c r="O913" s="1"/>
      <c r="P913" s="51"/>
    </row>
    <row r="914" spans="1:16" ht="16.5" hidden="1" customHeight="1" x14ac:dyDescent="0.25">
      <c r="A914" s="56">
        <v>106420</v>
      </c>
      <c r="B914" s="25" t="s">
        <v>41</v>
      </c>
      <c r="C914" s="25" t="s">
        <v>51</v>
      </c>
      <c r="D914" s="25" t="s">
        <v>52</v>
      </c>
      <c r="E914" s="25" t="s">
        <v>44</v>
      </c>
      <c r="F914" s="25" t="s">
        <v>45</v>
      </c>
      <c r="G914" s="25" t="s">
        <v>46</v>
      </c>
      <c r="H914" s="25" t="s">
        <v>47</v>
      </c>
      <c r="I914" s="25" t="s">
        <v>1785</v>
      </c>
      <c r="J914" s="25" t="s">
        <v>1786</v>
      </c>
      <c r="K914" s="27">
        <v>44621.693078703705</v>
      </c>
      <c r="L914" s="27">
        <v>44621.715115740742</v>
      </c>
      <c r="M914" s="1" t="s">
        <v>50</v>
      </c>
      <c r="N914" s="25">
        <v>1.3</v>
      </c>
      <c r="O914" s="1"/>
      <c r="P914" s="51"/>
    </row>
    <row r="915" spans="1:16" ht="16.5" hidden="1" customHeight="1" x14ac:dyDescent="0.25">
      <c r="A915" s="56">
        <v>106421</v>
      </c>
      <c r="B915" s="25" t="s">
        <v>41</v>
      </c>
      <c r="C915" s="25" t="s">
        <v>51</v>
      </c>
      <c r="D915" s="25" t="s">
        <v>71</v>
      </c>
      <c r="E915" s="25" t="s">
        <v>44</v>
      </c>
      <c r="F915" s="25" t="s">
        <v>45</v>
      </c>
      <c r="G915" s="25" t="s">
        <v>46</v>
      </c>
      <c r="H915" s="25" t="s">
        <v>54</v>
      </c>
      <c r="I915" s="25" t="s">
        <v>1787</v>
      </c>
      <c r="J915" s="25" t="s">
        <v>1788</v>
      </c>
      <c r="K915" s="27">
        <v>44621.703645833331</v>
      </c>
      <c r="L915" s="27">
        <v>44621.71361111111</v>
      </c>
      <c r="M915" s="1" t="s">
        <v>50</v>
      </c>
      <c r="N915" s="25">
        <v>1.3</v>
      </c>
      <c r="O915" s="1"/>
      <c r="P915" s="51"/>
    </row>
    <row r="916" spans="1:16" ht="16.5" hidden="1" customHeight="1" x14ac:dyDescent="0.25">
      <c r="A916" s="56">
        <v>106422</v>
      </c>
      <c r="B916" s="25" t="s">
        <v>60</v>
      </c>
      <c r="C916" s="25" t="s">
        <v>51</v>
      </c>
      <c r="D916" s="25" t="s">
        <v>71</v>
      </c>
      <c r="E916" s="25" t="s">
        <v>62</v>
      </c>
      <c r="F916" s="25" t="s">
        <v>45</v>
      </c>
      <c r="G916" s="25" t="s">
        <v>46</v>
      </c>
      <c r="H916" s="25" t="s">
        <v>54</v>
      </c>
      <c r="I916" s="25" t="s">
        <v>1789</v>
      </c>
      <c r="J916" s="25" t="s">
        <v>1790</v>
      </c>
      <c r="K916" s="27">
        <v>44621.737615740742</v>
      </c>
      <c r="L916" s="27">
        <v>44621.744027777779</v>
      </c>
      <c r="M916" s="1" t="s">
        <v>50</v>
      </c>
      <c r="N916" s="25">
        <v>1.3</v>
      </c>
      <c r="O916" s="1"/>
      <c r="P916" s="51"/>
    </row>
    <row r="917" spans="1:16" ht="16.5" hidden="1" customHeight="1" x14ac:dyDescent="0.25">
      <c r="A917" s="56">
        <v>106423</v>
      </c>
      <c r="B917" s="25" t="s">
        <v>41</v>
      </c>
      <c r="C917" s="25" t="s">
        <v>51</v>
      </c>
      <c r="D917" s="25" t="s">
        <v>71</v>
      </c>
      <c r="E917" s="25" t="s">
        <v>440</v>
      </c>
      <c r="F917" s="25" t="s">
        <v>53</v>
      </c>
      <c r="G917" s="25" t="s">
        <v>46</v>
      </c>
      <c r="H917" s="25" t="s">
        <v>47</v>
      </c>
      <c r="I917" s="25" t="s">
        <v>1791</v>
      </c>
      <c r="J917" s="25" t="s">
        <v>1792</v>
      </c>
      <c r="K917" s="27">
        <v>44621.761458333334</v>
      </c>
      <c r="L917" s="27">
        <v>44622.417337962965</v>
      </c>
      <c r="M917" s="1" t="s">
        <v>50</v>
      </c>
      <c r="N917" s="25">
        <v>1.3</v>
      </c>
      <c r="O917" s="1"/>
      <c r="P917" s="51"/>
    </row>
    <row r="918" spans="1:16" ht="16.5" hidden="1" customHeight="1" x14ac:dyDescent="0.25">
      <c r="A918" s="56">
        <v>106424</v>
      </c>
      <c r="B918" s="25" t="s">
        <v>41</v>
      </c>
      <c r="C918" s="25" t="s">
        <v>150</v>
      </c>
      <c r="D918" s="25" t="s">
        <v>43</v>
      </c>
      <c r="E918" s="25" t="s">
        <v>241</v>
      </c>
      <c r="F918" s="25" t="s">
        <v>45</v>
      </c>
      <c r="G918" s="25" t="s">
        <v>46</v>
      </c>
      <c r="H918" s="25" t="s">
        <v>54</v>
      </c>
      <c r="I918" s="25" t="s">
        <v>1793</v>
      </c>
      <c r="J918" s="25" t="s">
        <v>1794</v>
      </c>
      <c r="K918" s="27">
        <v>44621.770451388889</v>
      </c>
      <c r="L918" s="27">
        <v>44622.470439814817</v>
      </c>
      <c r="M918" s="1" t="s">
        <v>50</v>
      </c>
      <c r="N918" s="25">
        <v>1.3</v>
      </c>
      <c r="O918" s="1"/>
      <c r="P918" s="51"/>
    </row>
    <row r="919" spans="1:16" ht="16.5" hidden="1" customHeight="1" x14ac:dyDescent="0.25">
      <c r="A919" s="56">
        <v>106425</v>
      </c>
      <c r="B919" s="25" t="s">
        <v>74</v>
      </c>
      <c r="C919" s="25" t="s">
        <v>51</v>
      </c>
      <c r="D919" s="25" t="s">
        <v>43</v>
      </c>
      <c r="E919" s="25" t="s">
        <v>440</v>
      </c>
      <c r="F919" s="25" t="s">
        <v>67</v>
      </c>
      <c r="G919" s="25" t="s">
        <v>46</v>
      </c>
      <c r="H919" s="25" t="s">
        <v>54</v>
      </c>
      <c r="I919" s="25" t="s">
        <v>1795</v>
      </c>
      <c r="J919" s="25" t="s">
        <v>1796</v>
      </c>
      <c r="K919" s="27">
        <v>44621.771921296298</v>
      </c>
      <c r="L919" s="27">
        <v>44624.806979166664</v>
      </c>
      <c r="M919" s="1" t="s">
        <v>50</v>
      </c>
      <c r="N919" s="25">
        <v>1.2</v>
      </c>
      <c r="O919" s="1"/>
      <c r="P919" s="51"/>
    </row>
    <row r="920" spans="1:16" ht="16.5" hidden="1" customHeight="1" x14ac:dyDescent="0.25">
      <c r="A920" s="56">
        <v>106426</v>
      </c>
      <c r="B920" s="25" t="s">
        <v>60</v>
      </c>
      <c r="C920" s="25" t="s">
        <v>51</v>
      </c>
      <c r="D920" s="25" t="s">
        <v>71</v>
      </c>
      <c r="E920" s="25" t="s">
        <v>44</v>
      </c>
      <c r="F920" s="25" t="s">
        <v>53</v>
      </c>
      <c r="G920" s="25" t="s">
        <v>46</v>
      </c>
      <c r="H920" s="25" t="s">
        <v>54</v>
      </c>
      <c r="I920" s="25" t="s">
        <v>1797</v>
      </c>
      <c r="J920" s="25" t="s">
        <v>1798</v>
      </c>
      <c r="K920" s="27">
        <v>44622.412106481483</v>
      </c>
      <c r="L920" s="27">
        <v>44622.757372685184</v>
      </c>
      <c r="M920" s="1" t="s">
        <v>50</v>
      </c>
      <c r="N920" s="25">
        <v>1.3</v>
      </c>
      <c r="O920" s="1"/>
      <c r="P920" s="51"/>
    </row>
    <row r="921" spans="1:16" ht="16.5" hidden="1" customHeight="1" x14ac:dyDescent="0.25">
      <c r="A921" s="56">
        <v>106427</v>
      </c>
      <c r="B921" s="25" t="s">
        <v>41</v>
      </c>
      <c r="C921" s="25" t="s">
        <v>51</v>
      </c>
      <c r="D921" s="25" t="s">
        <v>71</v>
      </c>
      <c r="E921" s="25" t="s">
        <v>44</v>
      </c>
      <c r="F921" s="25" t="s">
        <v>45</v>
      </c>
      <c r="G921" s="25" t="s">
        <v>46</v>
      </c>
      <c r="H921" s="25" t="s">
        <v>47</v>
      </c>
      <c r="I921" s="25" t="s">
        <v>1799</v>
      </c>
      <c r="J921" s="25" t="s">
        <v>1800</v>
      </c>
      <c r="K921" s="27">
        <v>44622.420254629629</v>
      </c>
      <c r="L921" s="27">
        <v>44622.480844907404</v>
      </c>
      <c r="M921" s="1" t="s">
        <v>50</v>
      </c>
      <c r="N921" s="25">
        <v>1.3</v>
      </c>
      <c r="O921" s="1"/>
      <c r="P921" s="51"/>
    </row>
    <row r="922" spans="1:16" ht="16.5" hidden="1" customHeight="1" x14ac:dyDescent="0.25">
      <c r="A922" s="56">
        <v>106428</v>
      </c>
      <c r="B922" s="25" t="s">
        <v>60</v>
      </c>
      <c r="C922" s="25" t="s">
        <v>51</v>
      </c>
      <c r="D922" s="25" t="s">
        <v>61</v>
      </c>
      <c r="E922" s="25" t="s">
        <v>44</v>
      </c>
      <c r="F922" s="25" t="s">
        <v>45</v>
      </c>
      <c r="G922" s="25" t="s">
        <v>46</v>
      </c>
      <c r="H922" s="25" t="s">
        <v>47</v>
      </c>
      <c r="I922" s="25" t="s">
        <v>1801</v>
      </c>
      <c r="J922" s="25" t="s">
        <v>1802</v>
      </c>
      <c r="K922" s="27">
        <v>44622.424155092594</v>
      </c>
      <c r="L922" s="27">
        <v>44622.482106481482</v>
      </c>
      <c r="M922" s="1" t="s">
        <v>50</v>
      </c>
      <c r="N922" s="25" t="s">
        <v>1803</v>
      </c>
      <c r="O922" s="1"/>
      <c r="P922" s="51"/>
    </row>
    <row r="923" spans="1:16" ht="16.5" hidden="1" customHeight="1" x14ac:dyDescent="0.25">
      <c r="A923" s="56">
        <v>106429</v>
      </c>
      <c r="B923" s="25" t="s">
        <v>41</v>
      </c>
      <c r="C923" s="25" t="s">
        <v>42</v>
      </c>
      <c r="D923" s="25" t="s">
        <v>61</v>
      </c>
      <c r="E923" s="25" t="s">
        <v>44</v>
      </c>
      <c r="F923" s="25" t="s">
        <v>45</v>
      </c>
      <c r="G923" s="25" t="s">
        <v>46</v>
      </c>
      <c r="H923" s="25" t="s">
        <v>47</v>
      </c>
      <c r="I923" s="25" t="s">
        <v>1804</v>
      </c>
      <c r="J923" s="25" t="s">
        <v>1615</v>
      </c>
      <c r="K923" s="27">
        <v>44622.449282407404</v>
      </c>
      <c r="L923" s="27">
        <v>44622.481377314813</v>
      </c>
      <c r="M923" s="1" t="s">
        <v>50</v>
      </c>
      <c r="N923" s="25">
        <v>1.3</v>
      </c>
      <c r="O923" s="1"/>
      <c r="P923" s="51"/>
    </row>
    <row r="924" spans="1:16" ht="16.5" hidden="1" customHeight="1" x14ac:dyDescent="0.25">
      <c r="A924" s="56">
        <v>106430</v>
      </c>
      <c r="B924" s="25" t="s">
        <v>60</v>
      </c>
      <c r="C924" s="25" t="s">
        <v>51</v>
      </c>
      <c r="D924" s="25" t="s">
        <v>43</v>
      </c>
      <c r="E924" s="25" t="s">
        <v>44</v>
      </c>
      <c r="F924" s="25" t="s">
        <v>45</v>
      </c>
      <c r="G924" s="25" t="s">
        <v>46</v>
      </c>
      <c r="H924" s="25" t="s">
        <v>47</v>
      </c>
      <c r="I924" s="30" t="s">
        <v>1805</v>
      </c>
      <c r="J924" s="30" t="s">
        <v>1806</v>
      </c>
      <c r="K924" s="27">
        <v>44622.461064814815</v>
      </c>
      <c r="L924" s="27">
        <v>44622.479189814818</v>
      </c>
      <c r="M924" s="1" t="s">
        <v>50</v>
      </c>
      <c r="N924" s="26">
        <v>1.3</v>
      </c>
      <c r="O924" s="1"/>
      <c r="P924" s="51"/>
    </row>
    <row r="925" spans="1:16" ht="16.5" hidden="1" customHeight="1" x14ac:dyDescent="0.25">
      <c r="A925" s="56">
        <v>106431</v>
      </c>
      <c r="B925" s="25" t="s">
        <v>41</v>
      </c>
      <c r="C925" s="25" t="s">
        <v>51</v>
      </c>
      <c r="D925" s="25" t="s">
        <v>43</v>
      </c>
      <c r="E925" s="25" t="s">
        <v>62</v>
      </c>
      <c r="F925" s="25" t="s">
        <v>67</v>
      </c>
      <c r="G925" s="25" t="s">
        <v>46</v>
      </c>
      <c r="H925" s="25" t="s">
        <v>47</v>
      </c>
      <c r="I925" s="25" t="s">
        <v>1807</v>
      </c>
      <c r="J925" s="25" t="s">
        <v>1808</v>
      </c>
      <c r="K925" s="27">
        <v>44622.461550925924</v>
      </c>
      <c r="L925" s="27">
        <v>44622.648252314815</v>
      </c>
      <c r="M925" s="1" t="s">
        <v>50</v>
      </c>
      <c r="N925" s="25">
        <v>1.3</v>
      </c>
      <c r="O925" s="1"/>
      <c r="P925" s="51"/>
    </row>
    <row r="926" spans="1:16" ht="16.5" hidden="1" customHeight="1" x14ac:dyDescent="0.25">
      <c r="A926" s="56">
        <v>106432</v>
      </c>
      <c r="B926" s="25" t="s">
        <v>60</v>
      </c>
      <c r="C926" s="25" t="s">
        <v>51</v>
      </c>
      <c r="D926" s="25" t="s">
        <v>81</v>
      </c>
      <c r="E926" s="25" t="s">
        <v>257</v>
      </c>
      <c r="F926" s="25" t="s">
        <v>45</v>
      </c>
      <c r="G926" s="25" t="s">
        <v>46</v>
      </c>
      <c r="H926" s="25" t="s">
        <v>54</v>
      </c>
      <c r="I926" s="25" t="s">
        <v>1809</v>
      </c>
      <c r="J926" s="25" t="s">
        <v>1810</v>
      </c>
      <c r="K926" s="27">
        <v>44622.464131944442</v>
      </c>
      <c r="L926" s="27">
        <v>44622.477164351854</v>
      </c>
      <c r="M926" s="1" t="s">
        <v>50</v>
      </c>
      <c r="N926" s="25">
        <v>1.3</v>
      </c>
      <c r="O926" s="1"/>
      <c r="P926" s="51"/>
    </row>
    <row r="927" spans="1:16" ht="16.5" hidden="1" customHeight="1" x14ac:dyDescent="0.25">
      <c r="A927" s="56">
        <v>106433</v>
      </c>
      <c r="B927" s="25" t="s">
        <v>60</v>
      </c>
      <c r="C927" s="25" t="s">
        <v>51</v>
      </c>
      <c r="D927" s="25" t="s">
        <v>43</v>
      </c>
      <c r="E927" s="25" t="s">
        <v>44</v>
      </c>
      <c r="F927" s="25" t="s">
        <v>45</v>
      </c>
      <c r="G927" s="25" t="s">
        <v>46</v>
      </c>
      <c r="H927" s="25" t="s">
        <v>47</v>
      </c>
      <c r="I927" s="25" t="s">
        <v>1811</v>
      </c>
      <c r="J927" s="25" t="s">
        <v>1812</v>
      </c>
      <c r="K927" s="27">
        <v>44622.479375000003</v>
      </c>
      <c r="L927" s="27">
        <v>44622.527071759258</v>
      </c>
      <c r="M927" s="1" t="s">
        <v>50</v>
      </c>
      <c r="N927" s="25">
        <v>1.3</v>
      </c>
      <c r="O927" s="1"/>
      <c r="P927" s="51"/>
    </row>
    <row r="928" spans="1:16" ht="16.5" hidden="1" customHeight="1" x14ac:dyDescent="0.25">
      <c r="A928" s="56">
        <v>106434</v>
      </c>
      <c r="B928" s="25" t="s">
        <v>41</v>
      </c>
      <c r="C928" s="25" t="s">
        <v>51</v>
      </c>
      <c r="D928" s="25" t="s">
        <v>61</v>
      </c>
      <c r="E928" s="25" t="s">
        <v>44</v>
      </c>
      <c r="F928" s="25" t="s">
        <v>45</v>
      </c>
      <c r="G928" s="25" t="s">
        <v>46</v>
      </c>
      <c r="H928" s="25" t="s">
        <v>54</v>
      </c>
      <c r="I928" s="25" t="s">
        <v>1105</v>
      </c>
      <c r="J928" s="25" t="s">
        <v>1813</v>
      </c>
      <c r="K928" s="27">
        <v>44622.497974537036</v>
      </c>
      <c r="L928" s="27">
        <v>44624.491793981484</v>
      </c>
      <c r="M928" s="1" t="s">
        <v>50</v>
      </c>
      <c r="N928" s="25">
        <v>1.3</v>
      </c>
      <c r="O928" s="1"/>
      <c r="P928" s="51"/>
    </row>
    <row r="929" spans="1:16" ht="16.5" hidden="1" customHeight="1" x14ac:dyDescent="0.25">
      <c r="A929" s="56">
        <v>106435</v>
      </c>
      <c r="B929" s="25" t="s">
        <v>65</v>
      </c>
      <c r="C929" s="25" t="s">
        <v>51</v>
      </c>
      <c r="D929" s="25" t="s">
        <v>43</v>
      </c>
      <c r="E929" s="25" t="s">
        <v>44</v>
      </c>
      <c r="F929" s="25" t="s">
        <v>45</v>
      </c>
      <c r="G929" s="25" t="s">
        <v>46</v>
      </c>
      <c r="H929" s="25" t="s">
        <v>47</v>
      </c>
      <c r="I929" s="30" t="s">
        <v>1814</v>
      </c>
      <c r="J929" s="25" t="s">
        <v>1815</v>
      </c>
      <c r="K929" s="27">
        <v>44622.508067129631</v>
      </c>
      <c r="L929" s="27">
        <v>44624.476111111115</v>
      </c>
      <c r="M929" s="1" t="s">
        <v>50</v>
      </c>
      <c r="N929" s="38">
        <v>1.2</v>
      </c>
      <c r="O929" s="1"/>
      <c r="P929" s="51"/>
    </row>
    <row r="930" spans="1:16" ht="16.5" hidden="1" customHeight="1" x14ac:dyDescent="0.25">
      <c r="A930" s="56">
        <v>106436</v>
      </c>
      <c r="B930" s="25" t="s">
        <v>60</v>
      </c>
      <c r="C930" s="25" t="s">
        <v>51</v>
      </c>
      <c r="D930" s="25" t="s">
        <v>61</v>
      </c>
      <c r="E930" s="25" t="s">
        <v>44</v>
      </c>
      <c r="F930" s="25" t="s">
        <v>53</v>
      </c>
      <c r="G930" s="25" t="s">
        <v>85</v>
      </c>
      <c r="H930" s="25" t="s">
        <v>47</v>
      </c>
      <c r="I930" s="25" t="s">
        <v>1816</v>
      </c>
      <c r="J930" s="25" t="s">
        <v>1440</v>
      </c>
      <c r="K930" s="27">
        <v>44622.513078703705</v>
      </c>
      <c r="L930" s="27">
        <v>44622.671435185184</v>
      </c>
      <c r="M930" s="1" t="s">
        <v>50</v>
      </c>
      <c r="N930" s="25">
        <v>1.3</v>
      </c>
      <c r="O930" s="1"/>
      <c r="P930" s="51"/>
    </row>
    <row r="931" spans="1:16" ht="16.5" hidden="1" customHeight="1" x14ac:dyDescent="0.25">
      <c r="A931" s="56">
        <v>106437</v>
      </c>
      <c r="B931" s="25" t="s">
        <v>60</v>
      </c>
      <c r="C931" s="25" t="s">
        <v>51</v>
      </c>
      <c r="D931" s="25" t="s">
        <v>43</v>
      </c>
      <c r="E931" s="25" t="s">
        <v>62</v>
      </c>
      <c r="F931" s="25" t="s">
        <v>53</v>
      </c>
      <c r="G931" s="25" t="s">
        <v>46</v>
      </c>
      <c r="H931" s="25" t="s">
        <v>47</v>
      </c>
      <c r="I931" s="25" t="s">
        <v>1817</v>
      </c>
      <c r="J931" s="25" t="s">
        <v>1818</v>
      </c>
      <c r="K931" s="27">
        <v>44622.516157407408</v>
      </c>
      <c r="L931" s="27">
        <v>44622.674895833334</v>
      </c>
      <c r="M931" s="1" t="s">
        <v>50</v>
      </c>
      <c r="N931" s="25">
        <v>1.3</v>
      </c>
      <c r="O931" s="1"/>
      <c r="P931" s="51"/>
    </row>
    <row r="932" spans="1:16" ht="16.5" hidden="1" customHeight="1" x14ac:dyDescent="0.25">
      <c r="A932" s="56">
        <v>106438</v>
      </c>
      <c r="B932" s="25" t="s">
        <v>41</v>
      </c>
      <c r="C932" s="25" t="s">
        <v>51</v>
      </c>
      <c r="D932" s="25" t="s">
        <v>71</v>
      </c>
      <c r="E932" s="25" t="s">
        <v>44</v>
      </c>
      <c r="F932" s="25" t="s">
        <v>53</v>
      </c>
      <c r="G932" s="25" t="s">
        <v>46</v>
      </c>
      <c r="H932" s="25" t="s">
        <v>54</v>
      </c>
      <c r="I932" s="25" t="s">
        <v>1819</v>
      </c>
      <c r="J932" s="25" t="s">
        <v>1820</v>
      </c>
      <c r="K932" s="27">
        <v>44622.517916666664</v>
      </c>
      <c r="L932" s="27">
        <v>44624.480416666665</v>
      </c>
      <c r="M932" s="1" t="s">
        <v>50</v>
      </c>
      <c r="N932" s="25">
        <v>1.3</v>
      </c>
      <c r="O932" s="1"/>
      <c r="P932" s="51"/>
    </row>
    <row r="933" spans="1:16" ht="16.5" hidden="1" customHeight="1" x14ac:dyDescent="0.25">
      <c r="A933" s="56">
        <v>106439</v>
      </c>
      <c r="B933" s="25" t="s">
        <v>60</v>
      </c>
      <c r="C933" s="25" t="s">
        <v>51</v>
      </c>
      <c r="D933" s="25" t="s">
        <v>43</v>
      </c>
      <c r="E933" s="25" t="s">
        <v>62</v>
      </c>
      <c r="F933" s="25" t="s">
        <v>53</v>
      </c>
      <c r="G933" s="25" t="s">
        <v>46</v>
      </c>
      <c r="H933" s="25" t="s">
        <v>47</v>
      </c>
      <c r="I933" s="25" t="s">
        <v>1821</v>
      </c>
      <c r="J933" s="25" t="s">
        <v>1822</v>
      </c>
      <c r="K933" s="27">
        <v>44622.520856481482</v>
      </c>
      <c r="L933" s="27">
        <v>44622.675925925927</v>
      </c>
      <c r="M933" s="1" t="s">
        <v>50</v>
      </c>
      <c r="N933" s="25">
        <v>1.3</v>
      </c>
      <c r="O933" s="1"/>
      <c r="P933" s="51"/>
    </row>
    <row r="934" spans="1:16" ht="16.5" hidden="1" customHeight="1" x14ac:dyDescent="0.25">
      <c r="A934" s="56">
        <v>106440</v>
      </c>
      <c r="B934" s="25" t="s">
        <v>41</v>
      </c>
      <c r="C934" s="25" t="s">
        <v>51</v>
      </c>
      <c r="D934" s="25" t="s">
        <v>52</v>
      </c>
      <c r="E934" s="25" t="s">
        <v>44</v>
      </c>
      <c r="F934" s="25" t="s">
        <v>45</v>
      </c>
      <c r="G934" s="25" t="s">
        <v>46</v>
      </c>
      <c r="H934" s="25" t="s">
        <v>54</v>
      </c>
      <c r="I934" s="25" t="s">
        <v>1823</v>
      </c>
      <c r="J934" s="25" t="s">
        <v>1824</v>
      </c>
      <c r="K934" s="27">
        <v>44622.528611111113</v>
      </c>
      <c r="L934" s="27">
        <v>44622.667997685188</v>
      </c>
      <c r="M934" s="1" t="s">
        <v>50</v>
      </c>
      <c r="N934" s="25">
        <v>1.3</v>
      </c>
      <c r="O934" s="1"/>
      <c r="P934" s="51"/>
    </row>
    <row r="935" spans="1:16" ht="16.5" hidden="1" customHeight="1" x14ac:dyDescent="0.25">
      <c r="A935" s="56">
        <v>106441</v>
      </c>
      <c r="B935" s="25" t="s">
        <v>74</v>
      </c>
      <c r="C935" s="25" t="s">
        <v>51</v>
      </c>
      <c r="D935" s="25" t="s">
        <v>43</v>
      </c>
      <c r="E935" s="25" t="s">
        <v>44</v>
      </c>
      <c r="F935" s="25" t="s">
        <v>45</v>
      </c>
      <c r="G935" s="25" t="s">
        <v>46</v>
      </c>
      <c r="H935" s="25" t="s">
        <v>47</v>
      </c>
      <c r="I935" s="25" t="s">
        <v>1825</v>
      </c>
      <c r="J935" s="25" t="s">
        <v>1826</v>
      </c>
      <c r="K935" s="27">
        <v>44622.550949074073</v>
      </c>
      <c r="L935" s="27">
        <v>44624.481793981482</v>
      </c>
      <c r="M935" s="1" t="s">
        <v>50</v>
      </c>
      <c r="N935" s="25">
        <v>1.2</v>
      </c>
      <c r="O935" s="1"/>
      <c r="P935" s="51"/>
    </row>
    <row r="936" spans="1:16" ht="16.5" hidden="1" customHeight="1" x14ac:dyDescent="0.25">
      <c r="A936" s="56">
        <v>106442</v>
      </c>
      <c r="B936" s="25" t="s">
        <v>41</v>
      </c>
      <c r="C936" s="25" t="s">
        <v>51</v>
      </c>
      <c r="D936" s="25" t="s">
        <v>43</v>
      </c>
      <c r="E936" s="25" t="s">
        <v>44</v>
      </c>
      <c r="F936" s="25" t="s">
        <v>45</v>
      </c>
      <c r="G936" s="25" t="s">
        <v>46</v>
      </c>
      <c r="H936" s="25" t="s">
        <v>47</v>
      </c>
      <c r="I936" s="25" t="s">
        <v>1827</v>
      </c>
      <c r="J936" s="25" t="s">
        <v>1828</v>
      </c>
      <c r="K936" s="27">
        <v>44622.604305555556</v>
      </c>
      <c r="L936" s="27">
        <v>44622.666377314818</v>
      </c>
      <c r="M936" s="1" t="s">
        <v>50</v>
      </c>
      <c r="N936" s="25">
        <v>1.3</v>
      </c>
      <c r="O936" s="1"/>
      <c r="P936" s="51"/>
    </row>
    <row r="937" spans="1:16" ht="16.5" hidden="1" customHeight="1" x14ac:dyDescent="0.25">
      <c r="A937" s="56">
        <v>106443</v>
      </c>
      <c r="B937" s="25" t="s">
        <v>60</v>
      </c>
      <c r="C937" s="25" t="s">
        <v>51</v>
      </c>
      <c r="D937" s="25" t="s">
        <v>61</v>
      </c>
      <c r="E937" s="25" t="s">
        <v>257</v>
      </c>
      <c r="F937" s="25" t="s">
        <v>45</v>
      </c>
      <c r="G937" s="25" t="s">
        <v>46</v>
      </c>
      <c r="H937" s="25" t="s">
        <v>47</v>
      </c>
      <c r="I937" s="25" t="s">
        <v>1829</v>
      </c>
      <c r="J937" s="25" t="s">
        <v>1830</v>
      </c>
      <c r="K937" s="27">
        <v>44622.643622685187</v>
      </c>
      <c r="L937" s="27">
        <v>44622.644548611112</v>
      </c>
      <c r="M937" s="1" t="s">
        <v>50</v>
      </c>
      <c r="N937" s="25">
        <v>1.3</v>
      </c>
      <c r="O937" s="1"/>
      <c r="P937" s="51"/>
    </row>
    <row r="938" spans="1:16" ht="16.5" hidden="1" customHeight="1" x14ac:dyDescent="0.25">
      <c r="A938" s="56">
        <v>106444</v>
      </c>
      <c r="B938" s="25" t="s">
        <v>60</v>
      </c>
      <c r="C938" s="25" t="s">
        <v>126</v>
      </c>
      <c r="D938" s="25" t="s">
        <v>81</v>
      </c>
      <c r="E938" s="25" t="s">
        <v>62</v>
      </c>
      <c r="F938" s="25" t="s">
        <v>45</v>
      </c>
      <c r="G938" s="25" t="s">
        <v>46</v>
      </c>
      <c r="H938" s="25" t="s">
        <v>54</v>
      </c>
      <c r="I938" s="25" t="s">
        <v>1831</v>
      </c>
      <c r="J938" s="25" t="s">
        <v>1832</v>
      </c>
      <c r="K938" s="27">
        <v>44622.662488425929</v>
      </c>
      <c r="L938" s="27">
        <v>44622.667256944442</v>
      </c>
      <c r="M938" s="1" t="s">
        <v>50</v>
      </c>
      <c r="N938" s="25">
        <v>1.3</v>
      </c>
      <c r="O938" s="1"/>
      <c r="P938" s="51"/>
    </row>
    <row r="939" spans="1:16" ht="16.5" hidden="1" customHeight="1" x14ac:dyDescent="0.25">
      <c r="A939" s="56">
        <v>106445</v>
      </c>
      <c r="B939" s="25" t="s">
        <v>60</v>
      </c>
      <c r="C939" s="25" t="s">
        <v>150</v>
      </c>
      <c r="D939" s="25" t="s">
        <v>71</v>
      </c>
      <c r="E939" s="25" t="s">
        <v>44</v>
      </c>
      <c r="F939" s="25" t="s">
        <v>53</v>
      </c>
      <c r="G939" s="25" t="s">
        <v>46</v>
      </c>
      <c r="H939" s="25" t="s">
        <v>54</v>
      </c>
      <c r="I939" s="25" t="s">
        <v>1833</v>
      </c>
      <c r="J939" s="25" t="s">
        <v>1834</v>
      </c>
      <c r="K939" s="27">
        <v>44622.662986111114</v>
      </c>
      <c r="L939" s="27">
        <v>44622.663634259261</v>
      </c>
      <c r="M939" s="1" t="s">
        <v>50</v>
      </c>
      <c r="N939" s="25">
        <v>1.3</v>
      </c>
      <c r="O939" s="1"/>
      <c r="P939" s="51"/>
    </row>
    <row r="940" spans="1:16" ht="16.5" hidden="1" customHeight="1" x14ac:dyDescent="0.25">
      <c r="A940" s="56">
        <v>106446</v>
      </c>
      <c r="B940" s="25" t="s">
        <v>41</v>
      </c>
      <c r="C940" s="25" t="s">
        <v>99</v>
      </c>
      <c r="D940" s="25" t="s">
        <v>61</v>
      </c>
      <c r="E940" s="25" t="s">
        <v>44</v>
      </c>
      <c r="F940" s="25" t="s">
        <v>45</v>
      </c>
      <c r="G940" s="25" t="s">
        <v>46</v>
      </c>
      <c r="H940" s="25" t="s">
        <v>47</v>
      </c>
      <c r="I940" s="25" t="s">
        <v>1835</v>
      </c>
      <c r="J940" s="25" t="s">
        <v>1836</v>
      </c>
      <c r="K940" s="27">
        <v>44622.680520833332</v>
      </c>
      <c r="L940" s="27">
        <v>44622.756550925929</v>
      </c>
      <c r="M940" s="1" t="s">
        <v>50</v>
      </c>
      <c r="N940" s="25">
        <v>1.3</v>
      </c>
      <c r="O940" s="1"/>
      <c r="P940" s="51"/>
    </row>
    <row r="941" spans="1:16" ht="16.5" hidden="1" customHeight="1" x14ac:dyDescent="0.25">
      <c r="A941" s="56">
        <v>106447</v>
      </c>
      <c r="B941" s="25" t="s">
        <v>60</v>
      </c>
      <c r="C941" s="25" t="s">
        <v>51</v>
      </c>
      <c r="D941" s="25" t="s">
        <v>61</v>
      </c>
      <c r="E941" s="25" t="s">
        <v>44</v>
      </c>
      <c r="F941" s="25" t="s">
        <v>53</v>
      </c>
      <c r="G941" s="25" t="s">
        <v>85</v>
      </c>
      <c r="H941" s="25" t="s">
        <v>47</v>
      </c>
      <c r="I941" s="25" t="s">
        <v>1837</v>
      </c>
      <c r="J941" s="25" t="s">
        <v>1838</v>
      </c>
      <c r="K941" s="27">
        <v>44622.693518518521</v>
      </c>
      <c r="L941" s="27">
        <v>44623.702615740738</v>
      </c>
      <c r="M941" s="1" t="s">
        <v>50</v>
      </c>
      <c r="N941" s="25">
        <v>1.3</v>
      </c>
      <c r="O941" s="1"/>
      <c r="P941" s="51"/>
    </row>
    <row r="942" spans="1:16" ht="16.5" hidden="1" customHeight="1" x14ac:dyDescent="0.25">
      <c r="A942" s="56">
        <v>106448</v>
      </c>
      <c r="B942" s="25" t="s">
        <v>60</v>
      </c>
      <c r="C942" s="25" t="s">
        <v>51</v>
      </c>
      <c r="D942" s="25" t="s">
        <v>71</v>
      </c>
      <c r="E942" s="25" t="s">
        <v>886</v>
      </c>
      <c r="F942" s="25" t="s">
        <v>45</v>
      </c>
      <c r="G942" s="25" t="s">
        <v>46</v>
      </c>
      <c r="H942" s="25" t="s">
        <v>47</v>
      </c>
      <c r="I942" s="25" t="s">
        <v>1839</v>
      </c>
      <c r="J942" s="25" t="s">
        <v>1840</v>
      </c>
      <c r="K942" s="27">
        <v>44622.716435185182</v>
      </c>
      <c r="L942" s="27">
        <v>44623.710127314815</v>
      </c>
      <c r="M942" s="1" t="s">
        <v>50</v>
      </c>
      <c r="N942" s="25">
        <v>1.3</v>
      </c>
      <c r="O942" s="1"/>
      <c r="P942" s="51"/>
    </row>
    <row r="943" spans="1:16" ht="16.5" hidden="1" customHeight="1" x14ac:dyDescent="0.25">
      <c r="A943" s="56">
        <v>106449</v>
      </c>
      <c r="B943" s="25" t="s">
        <v>57</v>
      </c>
      <c r="C943" s="25" t="s">
        <v>42</v>
      </c>
      <c r="D943" s="25" t="s">
        <v>43</v>
      </c>
      <c r="E943" s="25" t="s">
        <v>62</v>
      </c>
      <c r="F943" s="25" t="s">
        <v>53</v>
      </c>
      <c r="G943" s="25" t="s">
        <v>46</v>
      </c>
      <c r="H943" s="25" t="s">
        <v>54</v>
      </c>
      <c r="I943" s="25" t="s">
        <v>1841</v>
      </c>
      <c r="J943" s="25" t="s">
        <v>1842</v>
      </c>
      <c r="K943" s="27">
        <v>44622.740057870367</v>
      </c>
      <c r="L943" s="27">
        <v>44622.752476851849</v>
      </c>
      <c r="M943" s="1" t="s">
        <v>50</v>
      </c>
      <c r="N943" s="25">
        <v>1.1000000000000001</v>
      </c>
      <c r="O943" s="1"/>
      <c r="P943" s="51"/>
    </row>
    <row r="944" spans="1:16" ht="16.5" hidden="1" customHeight="1" x14ac:dyDescent="0.25">
      <c r="A944" s="56">
        <v>106450</v>
      </c>
      <c r="B944" s="25" t="s">
        <v>57</v>
      </c>
      <c r="C944" s="25" t="s">
        <v>51</v>
      </c>
      <c r="D944" s="25" t="s">
        <v>71</v>
      </c>
      <c r="E944" s="25" t="s">
        <v>62</v>
      </c>
      <c r="F944" s="25" t="s">
        <v>53</v>
      </c>
      <c r="G944" s="25" t="s">
        <v>46</v>
      </c>
      <c r="H944" s="25" t="s">
        <v>54</v>
      </c>
      <c r="I944" s="25" t="s">
        <v>1843</v>
      </c>
      <c r="J944" s="25" t="s">
        <v>1844</v>
      </c>
      <c r="K944" s="27">
        <v>44622.750092592592</v>
      </c>
      <c r="L944" s="27">
        <v>44622.759270833332</v>
      </c>
      <c r="M944" s="1" t="s">
        <v>50</v>
      </c>
      <c r="N944" s="25">
        <v>1.1000000000000001</v>
      </c>
      <c r="O944" s="1"/>
      <c r="P944" s="51"/>
    </row>
    <row r="945" spans="1:16" ht="16.5" hidden="1" customHeight="1" x14ac:dyDescent="0.25">
      <c r="A945" s="56">
        <v>106451</v>
      </c>
      <c r="B945" s="25" t="s">
        <v>41</v>
      </c>
      <c r="C945" s="25" t="s">
        <v>51</v>
      </c>
      <c r="D945" s="25" t="s">
        <v>71</v>
      </c>
      <c r="E945" s="25" t="s">
        <v>241</v>
      </c>
      <c r="F945" s="25" t="s">
        <v>53</v>
      </c>
      <c r="G945" s="25" t="s">
        <v>46</v>
      </c>
      <c r="H945" s="25" t="s">
        <v>54</v>
      </c>
      <c r="I945" s="25" t="s">
        <v>1845</v>
      </c>
      <c r="J945" s="25" t="s">
        <v>1846</v>
      </c>
      <c r="K945" s="27">
        <v>44622.760347222225</v>
      </c>
      <c r="L945" s="27">
        <v>44622.765439814815</v>
      </c>
      <c r="M945" s="1" t="s">
        <v>50</v>
      </c>
      <c r="N945" s="25">
        <v>1.3</v>
      </c>
      <c r="O945" s="1"/>
      <c r="P945" s="51"/>
    </row>
    <row r="946" spans="1:16" ht="16.5" hidden="1" customHeight="1" x14ac:dyDescent="0.25">
      <c r="A946" s="56">
        <v>106452</v>
      </c>
      <c r="B946" s="25" t="s">
        <v>57</v>
      </c>
      <c r="C946" s="25" t="s">
        <v>51</v>
      </c>
      <c r="D946" s="25" t="s">
        <v>81</v>
      </c>
      <c r="E946" s="25" t="s">
        <v>66</v>
      </c>
      <c r="F946" s="25" t="s">
        <v>53</v>
      </c>
      <c r="G946" s="25" t="s">
        <v>46</v>
      </c>
      <c r="H946" s="25" t="s">
        <v>54</v>
      </c>
      <c r="I946" s="25" t="s">
        <v>1847</v>
      </c>
      <c r="J946" s="25" t="s">
        <v>1848</v>
      </c>
      <c r="K946" s="27">
        <v>44622.777256944442</v>
      </c>
      <c r="L946" s="27">
        <v>44623.488217592596</v>
      </c>
      <c r="M946" s="1" t="s">
        <v>50</v>
      </c>
      <c r="N946" s="25">
        <v>1.1000000000000001</v>
      </c>
      <c r="O946" s="1"/>
      <c r="P946" s="51"/>
    </row>
    <row r="947" spans="1:16" ht="16.5" hidden="1" customHeight="1" x14ac:dyDescent="0.25">
      <c r="A947" s="56">
        <v>106453</v>
      </c>
      <c r="B947" s="25" t="s">
        <v>358</v>
      </c>
      <c r="C947" s="25" t="s">
        <v>51</v>
      </c>
      <c r="D947" s="25" t="s">
        <v>61</v>
      </c>
      <c r="E947" s="25" t="s">
        <v>44</v>
      </c>
      <c r="F947" s="25" t="s">
        <v>53</v>
      </c>
      <c r="G947" s="25" t="s">
        <v>46</v>
      </c>
      <c r="H947" s="25" t="s">
        <v>54</v>
      </c>
      <c r="I947" s="25" t="s">
        <v>1849</v>
      </c>
      <c r="J947" s="25" t="s">
        <v>1850</v>
      </c>
      <c r="K947" s="27">
        <v>44623.412372685183</v>
      </c>
      <c r="L947" s="27">
        <v>44623.414085648146</v>
      </c>
      <c r="M947" s="1" t="s">
        <v>50</v>
      </c>
      <c r="N947" s="25">
        <v>1.2</v>
      </c>
      <c r="O947" s="1"/>
      <c r="P947" s="51"/>
    </row>
    <row r="948" spans="1:16" ht="16.5" hidden="1" customHeight="1" x14ac:dyDescent="0.25">
      <c r="A948" s="56">
        <v>106454</v>
      </c>
      <c r="B948" s="25" t="s">
        <v>60</v>
      </c>
      <c r="C948" s="25" t="s">
        <v>51</v>
      </c>
      <c r="D948" s="25" t="s">
        <v>71</v>
      </c>
      <c r="E948" s="25" t="s">
        <v>44</v>
      </c>
      <c r="F948" s="25" t="s">
        <v>53</v>
      </c>
      <c r="G948" s="25" t="s">
        <v>46</v>
      </c>
      <c r="H948" s="25" t="s">
        <v>54</v>
      </c>
      <c r="I948" s="25" t="s">
        <v>1851</v>
      </c>
      <c r="J948" s="25" t="s">
        <v>1852</v>
      </c>
      <c r="K948" s="27">
        <v>44623.445</v>
      </c>
      <c r="L948" s="27">
        <v>44623.710497685184</v>
      </c>
      <c r="M948" s="1" t="s">
        <v>50</v>
      </c>
      <c r="N948" s="25">
        <v>1.3</v>
      </c>
      <c r="O948" s="1"/>
      <c r="P948" s="51"/>
    </row>
    <row r="949" spans="1:16" ht="16.5" hidden="1" customHeight="1" x14ac:dyDescent="0.25">
      <c r="A949" s="56">
        <v>106455</v>
      </c>
      <c r="B949" s="25" t="s">
        <v>60</v>
      </c>
      <c r="C949" s="25" t="s">
        <v>51</v>
      </c>
      <c r="D949" s="25" t="s">
        <v>71</v>
      </c>
      <c r="E949" s="25" t="s">
        <v>44</v>
      </c>
      <c r="F949" s="25" t="s">
        <v>53</v>
      </c>
      <c r="G949" s="25" t="s">
        <v>85</v>
      </c>
      <c r="H949" s="25" t="s">
        <v>54</v>
      </c>
      <c r="I949" s="25" t="s">
        <v>1853</v>
      </c>
      <c r="J949" s="25" t="s">
        <v>1854</v>
      </c>
      <c r="K949" s="27">
        <v>44623.450324074074</v>
      </c>
      <c r="L949" s="27">
        <v>44623.711157407408</v>
      </c>
      <c r="M949" s="1" t="s">
        <v>50</v>
      </c>
      <c r="N949" s="25">
        <v>1.3</v>
      </c>
      <c r="O949" s="1"/>
      <c r="P949" s="51"/>
    </row>
    <row r="950" spans="1:16" ht="16.5" hidden="1" customHeight="1" x14ac:dyDescent="0.25">
      <c r="A950" s="56">
        <v>106456</v>
      </c>
      <c r="B950" s="25" t="s">
        <v>60</v>
      </c>
      <c r="C950" s="25" t="s">
        <v>51</v>
      </c>
      <c r="D950" s="25" t="s">
        <v>61</v>
      </c>
      <c r="E950" s="25" t="s">
        <v>44</v>
      </c>
      <c r="F950" s="25" t="s">
        <v>45</v>
      </c>
      <c r="G950" s="25" t="s">
        <v>46</v>
      </c>
      <c r="H950" s="25" t="s">
        <v>47</v>
      </c>
      <c r="I950" s="30" t="s">
        <v>1855</v>
      </c>
      <c r="J950" s="25" t="s">
        <v>1635</v>
      </c>
      <c r="K950" s="27">
        <v>44623.461192129631</v>
      </c>
      <c r="L950" s="27">
        <v>44624.490671296298</v>
      </c>
      <c r="M950" s="1" t="s">
        <v>50</v>
      </c>
      <c r="N950" s="26">
        <v>1.3</v>
      </c>
      <c r="O950" s="1"/>
      <c r="P950" s="51"/>
    </row>
    <row r="951" spans="1:16" ht="16.5" hidden="1" customHeight="1" x14ac:dyDescent="0.25">
      <c r="A951" s="56">
        <v>106457</v>
      </c>
      <c r="B951" s="25" t="s">
        <v>41</v>
      </c>
      <c r="C951" s="25" t="s">
        <v>51</v>
      </c>
      <c r="D951" s="25" t="s">
        <v>81</v>
      </c>
      <c r="E951" s="25" t="s">
        <v>44</v>
      </c>
      <c r="F951" s="25" t="s">
        <v>53</v>
      </c>
      <c r="G951" s="25" t="s">
        <v>46</v>
      </c>
      <c r="H951" s="25" t="s">
        <v>54</v>
      </c>
      <c r="I951" s="25" t="s">
        <v>1105</v>
      </c>
      <c r="J951" s="25" t="s">
        <v>1856</v>
      </c>
      <c r="K951" s="27">
        <v>44623.492037037038</v>
      </c>
      <c r="L951" s="27">
        <v>44624.489687499998</v>
      </c>
      <c r="M951" s="1" t="s">
        <v>50</v>
      </c>
      <c r="N951" s="25">
        <v>1.3</v>
      </c>
      <c r="O951" s="1"/>
      <c r="P951" s="51"/>
    </row>
    <row r="952" spans="1:16" ht="16.5" hidden="1" customHeight="1" x14ac:dyDescent="0.25">
      <c r="A952" s="56">
        <v>106458</v>
      </c>
      <c r="B952" s="25" t="s">
        <v>41</v>
      </c>
      <c r="C952" s="25" t="s">
        <v>126</v>
      </c>
      <c r="D952" s="25" t="s">
        <v>71</v>
      </c>
      <c r="E952" s="25" t="s">
        <v>44</v>
      </c>
      <c r="F952" s="25" t="s">
        <v>45</v>
      </c>
      <c r="G952" s="25" t="s">
        <v>46</v>
      </c>
      <c r="H952" s="25" t="s">
        <v>47</v>
      </c>
      <c r="I952" s="25" t="s">
        <v>1857</v>
      </c>
      <c r="J952" s="25" t="s">
        <v>1858</v>
      </c>
      <c r="K952" s="27">
        <v>44623.510694444441</v>
      </c>
      <c r="L952" s="27">
        <v>44623.711840277778</v>
      </c>
      <c r="M952" s="1" t="s">
        <v>50</v>
      </c>
      <c r="N952" s="25">
        <v>1.3</v>
      </c>
      <c r="O952" s="1"/>
      <c r="P952" s="51"/>
    </row>
    <row r="953" spans="1:16" ht="16.5" hidden="1" customHeight="1" x14ac:dyDescent="0.25">
      <c r="A953" s="56">
        <v>106459</v>
      </c>
      <c r="B953" s="25" t="s">
        <v>41</v>
      </c>
      <c r="C953" s="25" t="s">
        <v>51</v>
      </c>
      <c r="D953" s="25" t="s">
        <v>71</v>
      </c>
      <c r="E953" s="25" t="s">
        <v>44</v>
      </c>
      <c r="F953" s="25" t="s">
        <v>45</v>
      </c>
      <c r="G953" s="25" t="s">
        <v>46</v>
      </c>
      <c r="H953" s="25" t="s">
        <v>47</v>
      </c>
      <c r="I953" s="25" t="s">
        <v>1859</v>
      </c>
      <c r="J953" s="25" t="s">
        <v>1860</v>
      </c>
      <c r="K953" s="27">
        <v>44623.520219907405</v>
      </c>
      <c r="L953" s="27">
        <v>44623.712210648147</v>
      </c>
      <c r="M953" s="1" t="s">
        <v>50</v>
      </c>
      <c r="N953" s="25">
        <v>1.3</v>
      </c>
      <c r="O953" s="1"/>
      <c r="P953" s="51"/>
    </row>
    <row r="954" spans="1:16" ht="16.5" hidden="1" customHeight="1" x14ac:dyDescent="0.25">
      <c r="A954" s="56">
        <v>106460</v>
      </c>
      <c r="B954" s="25" t="s">
        <v>41</v>
      </c>
      <c r="C954" s="25" t="s">
        <v>51</v>
      </c>
      <c r="D954" s="25" t="s">
        <v>71</v>
      </c>
      <c r="E954" s="25" t="s">
        <v>66</v>
      </c>
      <c r="F954" s="25" t="s">
        <v>53</v>
      </c>
      <c r="G954" s="25" t="s">
        <v>46</v>
      </c>
      <c r="H954" s="25" t="s">
        <v>54</v>
      </c>
      <c r="I954" s="25" t="s">
        <v>1861</v>
      </c>
      <c r="J954" s="25" t="s">
        <v>1862</v>
      </c>
      <c r="K954" s="27">
        <v>44623.563680555555</v>
      </c>
      <c r="L954" s="27">
        <v>44623.712673611109</v>
      </c>
      <c r="M954" s="1" t="s">
        <v>50</v>
      </c>
      <c r="N954" s="25">
        <v>1.3</v>
      </c>
      <c r="O954" s="1"/>
      <c r="P954" s="51"/>
    </row>
    <row r="955" spans="1:16" ht="16.5" hidden="1" customHeight="1" x14ac:dyDescent="0.25">
      <c r="A955" s="56">
        <v>106461</v>
      </c>
      <c r="B955" s="25" t="s">
        <v>41</v>
      </c>
      <c r="C955" s="25" t="s">
        <v>90</v>
      </c>
      <c r="D955" s="25" t="s">
        <v>43</v>
      </c>
      <c r="E955" s="25" t="s">
        <v>44</v>
      </c>
      <c r="F955" s="25" t="s">
        <v>45</v>
      </c>
      <c r="G955" s="25" t="s">
        <v>46</v>
      </c>
      <c r="H955" s="25" t="s">
        <v>54</v>
      </c>
      <c r="I955" s="25" t="s">
        <v>1863</v>
      </c>
      <c r="J955" s="25" t="s">
        <v>1864</v>
      </c>
      <c r="K955" s="27">
        <v>44623.56523148148</v>
      </c>
      <c r="L955" s="27">
        <v>44623.714247685188</v>
      </c>
      <c r="M955" s="1" t="s">
        <v>50</v>
      </c>
      <c r="N955" s="25">
        <v>1.3</v>
      </c>
      <c r="O955" s="1"/>
      <c r="P955" s="51"/>
    </row>
    <row r="956" spans="1:16" ht="16.5" hidden="1" customHeight="1" x14ac:dyDescent="0.25">
      <c r="A956" s="56">
        <v>106462</v>
      </c>
      <c r="B956" s="25" t="s">
        <v>60</v>
      </c>
      <c r="C956" s="25" t="s">
        <v>51</v>
      </c>
      <c r="D956" s="25" t="s">
        <v>43</v>
      </c>
      <c r="E956" s="25" t="s">
        <v>102</v>
      </c>
      <c r="F956" s="25" t="s">
        <v>53</v>
      </c>
      <c r="G956" s="25" t="s">
        <v>46</v>
      </c>
      <c r="H956" s="25" t="s">
        <v>54</v>
      </c>
      <c r="I956" s="25" t="s">
        <v>1865</v>
      </c>
      <c r="J956" s="25" t="s">
        <v>1866</v>
      </c>
      <c r="K956" s="27">
        <v>44623.573530092595</v>
      </c>
      <c r="L956" s="27">
        <v>44623.7031712963</v>
      </c>
      <c r="M956" s="1" t="s">
        <v>50</v>
      </c>
      <c r="N956" s="25">
        <v>1.3</v>
      </c>
      <c r="O956" s="1"/>
      <c r="P956" s="51"/>
    </row>
    <row r="957" spans="1:16" ht="16.5" hidden="1" customHeight="1" x14ac:dyDescent="0.25">
      <c r="A957" s="56">
        <v>106463</v>
      </c>
      <c r="B957" s="25" t="s">
        <v>60</v>
      </c>
      <c r="C957" s="25" t="s">
        <v>388</v>
      </c>
      <c r="D957" s="25" t="s">
        <v>61</v>
      </c>
      <c r="E957" s="25" t="s">
        <v>62</v>
      </c>
      <c r="F957" s="25" t="s">
        <v>45</v>
      </c>
      <c r="G957" s="25" t="s">
        <v>46</v>
      </c>
      <c r="H957" s="25" t="s">
        <v>54</v>
      </c>
      <c r="I957" s="25" t="s">
        <v>1867</v>
      </c>
      <c r="J957" s="25" t="s">
        <v>1868</v>
      </c>
      <c r="K957" s="27">
        <v>44623.624212962961</v>
      </c>
      <c r="L957" s="27">
        <v>44623.625659722224</v>
      </c>
      <c r="M957" s="1" t="s">
        <v>50</v>
      </c>
      <c r="N957" s="25">
        <v>1.3</v>
      </c>
      <c r="O957" s="1"/>
      <c r="P957" s="51"/>
    </row>
    <row r="958" spans="1:16" ht="16.5" hidden="1" customHeight="1" x14ac:dyDescent="0.25">
      <c r="A958" s="56">
        <v>106464</v>
      </c>
      <c r="B958" s="25" t="s">
        <v>41</v>
      </c>
      <c r="C958" s="25" t="s">
        <v>51</v>
      </c>
      <c r="D958" s="25" t="s">
        <v>71</v>
      </c>
      <c r="E958" s="25" t="s">
        <v>84</v>
      </c>
      <c r="F958" s="25" t="s">
        <v>45</v>
      </c>
      <c r="G958" s="25" t="s">
        <v>46</v>
      </c>
      <c r="H958" s="25" t="s">
        <v>47</v>
      </c>
      <c r="I958" s="25" t="s">
        <v>1869</v>
      </c>
      <c r="J958" s="25" t="s">
        <v>1870</v>
      </c>
      <c r="K958" s="27">
        <v>44623.645474537036</v>
      </c>
      <c r="L958" s="27">
        <v>44623.691076388888</v>
      </c>
      <c r="M958" s="1" t="s">
        <v>50</v>
      </c>
      <c r="N958" s="26">
        <v>1.3</v>
      </c>
      <c r="O958" s="1"/>
      <c r="P958" s="51"/>
    </row>
    <row r="959" spans="1:16" ht="16.5" hidden="1" customHeight="1" x14ac:dyDescent="0.25">
      <c r="A959" s="56">
        <v>106465</v>
      </c>
      <c r="B959" s="25" t="s">
        <v>60</v>
      </c>
      <c r="C959" s="25" t="s">
        <v>114</v>
      </c>
      <c r="D959" s="25" t="s">
        <v>52</v>
      </c>
      <c r="E959" s="25" t="s">
        <v>44</v>
      </c>
      <c r="F959" s="25" t="s">
        <v>45</v>
      </c>
      <c r="G959" s="25" t="s">
        <v>46</v>
      </c>
      <c r="H959" s="25" t="s">
        <v>47</v>
      </c>
      <c r="I959" s="25" t="s">
        <v>1871</v>
      </c>
      <c r="J959" s="25" t="s">
        <v>1872</v>
      </c>
      <c r="K959" s="27">
        <v>44623.649606481478</v>
      </c>
      <c r="L959" s="27">
        <v>44623.689027777778</v>
      </c>
      <c r="M959" s="1" t="s">
        <v>50</v>
      </c>
      <c r="N959" s="25">
        <v>1.3</v>
      </c>
      <c r="O959" s="1"/>
      <c r="P959" s="51"/>
    </row>
    <row r="960" spans="1:16" ht="16.5" hidden="1" customHeight="1" x14ac:dyDescent="0.25">
      <c r="A960" s="56">
        <v>106466</v>
      </c>
      <c r="B960" s="25" t="s">
        <v>60</v>
      </c>
      <c r="C960" s="25" t="s">
        <v>114</v>
      </c>
      <c r="D960" s="25" t="s">
        <v>52</v>
      </c>
      <c r="E960" s="25" t="s">
        <v>84</v>
      </c>
      <c r="F960" s="25" t="s">
        <v>45</v>
      </c>
      <c r="G960" s="25" t="s">
        <v>46</v>
      </c>
      <c r="H960" s="25" t="s">
        <v>47</v>
      </c>
      <c r="I960" s="25" t="s">
        <v>1873</v>
      </c>
      <c r="J960" s="25" t="s">
        <v>1874</v>
      </c>
      <c r="K960" s="27">
        <v>44623.663657407407</v>
      </c>
      <c r="L960" s="27">
        <v>44623.687951388885</v>
      </c>
      <c r="M960" s="1" t="s">
        <v>50</v>
      </c>
      <c r="N960" s="25">
        <v>1.3</v>
      </c>
      <c r="O960" s="1"/>
      <c r="P960" s="51"/>
    </row>
    <row r="961" spans="1:16" ht="16.5" hidden="1" customHeight="1" x14ac:dyDescent="0.25">
      <c r="A961" s="56">
        <v>106467</v>
      </c>
      <c r="B961" s="25" t="s">
        <v>41</v>
      </c>
      <c r="C961" s="25" t="s">
        <v>114</v>
      </c>
      <c r="D961" s="25" t="s">
        <v>61</v>
      </c>
      <c r="E961" s="25" t="s">
        <v>44</v>
      </c>
      <c r="F961" s="25" t="s">
        <v>45</v>
      </c>
      <c r="G961" s="25" t="s">
        <v>46</v>
      </c>
      <c r="H961" s="25" t="s">
        <v>47</v>
      </c>
      <c r="I961" s="25" t="s">
        <v>1875</v>
      </c>
      <c r="J961" s="25" t="s">
        <v>1876</v>
      </c>
      <c r="K961" s="27">
        <v>44623.673437500001</v>
      </c>
      <c r="L961" s="27">
        <v>44624.805335648147</v>
      </c>
      <c r="M961" s="1" t="s">
        <v>50</v>
      </c>
      <c r="N961" s="25">
        <v>1.3</v>
      </c>
      <c r="O961" s="1"/>
      <c r="P961" s="51"/>
    </row>
    <row r="962" spans="1:16" ht="16.5" hidden="1" customHeight="1" x14ac:dyDescent="0.25">
      <c r="A962" s="56">
        <v>106468</v>
      </c>
      <c r="B962" s="25" t="s">
        <v>41</v>
      </c>
      <c r="C962" s="25" t="s">
        <v>114</v>
      </c>
      <c r="D962" s="25" t="s">
        <v>61</v>
      </c>
      <c r="E962" s="25" t="s">
        <v>44</v>
      </c>
      <c r="F962" s="25" t="s">
        <v>45</v>
      </c>
      <c r="G962" s="25" t="s">
        <v>46</v>
      </c>
      <c r="H962" s="25" t="s">
        <v>47</v>
      </c>
      <c r="I962" s="25" t="s">
        <v>1877</v>
      </c>
      <c r="J962" s="25" t="s">
        <v>1878</v>
      </c>
      <c r="K962" s="27">
        <v>44623.680810185186</v>
      </c>
      <c r="L962" s="27">
        <v>44623.681875000002</v>
      </c>
      <c r="M962" s="1" t="s">
        <v>50</v>
      </c>
      <c r="N962" s="25">
        <v>1.3</v>
      </c>
      <c r="O962" s="1"/>
      <c r="P962" s="51"/>
    </row>
    <row r="963" spans="1:16" ht="16.5" hidden="1" customHeight="1" x14ac:dyDescent="0.25">
      <c r="A963" s="56">
        <v>106469</v>
      </c>
      <c r="B963" s="25" t="s">
        <v>60</v>
      </c>
      <c r="C963" s="25" t="s">
        <v>388</v>
      </c>
      <c r="D963" s="25" t="s">
        <v>61</v>
      </c>
      <c r="E963" s="25" t="s">
        <v>44</v>
      </c>
      <c r="F963" s="25" t="s">
        <v>45</v>
      </c>
      <c r="G963" s="25" t="s">
        <v>46</v>
      </c>
      <c r="H963" s="25" t="s">
        <v>47</v>
      </c>
      <c r="I963" s="25" t="s">
        <v>1879</v>
      </c>
      <c r="J963" s="25" t="s">
        <v>1880</v>
      </c>
      <c r="K963" s="27">
        <v>44623.704375000001</v>
      </c>
      <c r="L963" s="27">
        <v>44623.714965277781</v>
      </c>
      <c r="M963" s="1" t="s">
        <v>50</v>
      </c>
      <c r="N963" s="25">
        <v>1.3</v>
      </c>
      <c r="O963" s="1"/>
      <c r="P963" s="51"/>
    </row>
    <row r="964" spans="1:16" ht="16.5" hidden="1" customHeight="1" x14ac:dyDescent="0.25">
      <c r="A964" s="56">
        <v>106470</v>
      </c>
      <c r="B964" s="25" t="s">
        <v>41</v>
      </c>
      <c r="C964" s="25" t="s">
        <v>51</v>
      </c>
      <c r="D964" s="25" t="s">
        <v>151</v>
      </c>
      <c r="E964" s="25" t="s">
        <v>44</v>
      </c>
      <c r="F964" s="25" t="s">
        <v>45</v>
      </c>
      <c r="G964" s="25" t="s">
        <v>46</v>
      </c>
      <c r="H964" s="25" t="s">
        <v>54</v>
      </c>
      <c r="I964" s="25" t="s">
        <v>1237</v>
      </c>
      <c r="J964" s="25" t="s">
        <v>1881</v>
      </c>
      <c r="K964" s="27">
        <v>44623.708252314813</v>
      </c>
      <c r="L964" s="27">
        <v>44623.709305555552</v>
      </c>
      <c r="M964" s="1" t="s">
        <v>50</v>
      </c>
      <c r="N964" s="25">
        <v>1.3</v>
      </c>
      <c r="O964" s="1"/>
      <c r="P964" s="51"/>
    </row>
    <row r="965" spans="1:16" ht="16.5" hidden="1" customHeight="1" x14ac:dyDescent="0.25">
      <c r="A965" s="56">
        <v>106471</v>
      </c>
      <c r="B965" s="25" t="s">
        <v>60</v>
      </c>
      <c r="C965" s="25" t="s">
        <v>51</v>
      </c>
      <c r="D965" s="25" t="s">
        <v>43</v>
      </c>
      <c r="E965" s="25" t="s">
        <v>44</v>
      </c>
      <c r="F965" s="25" t="s">
        <v>45</v>
      </c>
      <c r="G965" s="25" t="s">
        <v>46</v>
      </c>
      <c r="H965" s="25" t="s">
        <v>54</v>
      </c>
      <c r="I965" s="25" t="s">
        <v>1882</v>
      </c>
      <c r="J965" s="25" t="s">
        <v>1883</v>
      </c>
      <c r="K965" s="27">
        <v>44623.72148148148</v>
      </c>
      <c r="L965" s="27">
        <v>44624.804108796299</v>
      </c>
      <c r="M965" s="1" t="s">
        <v>50</v>
      </c>
      <c r="N965" s="26">
        <v>1.3</v>
      </c>
      <c r="O965" s="1"/>
      <c r="P965" s="51"/>
    </row>
    <row r="966" spans="1:16" ht="16.5" hidden="1" customHeight="1" x14ac:dyDescent="0.25">
      <c r="A966" s="56">
        <v>106472</v>
      </c>
      <c r="B966" s="25" t="s">
        <v>60</v>
      </c>
      <c r="C966" s="25" t="s">
        <v>51</v>
      </c>
      <c r="D966" s="25" t="s">
        <v>43</v>
      </c>
      <c r="E966" s="25" t="s">
        <v>44</v>
      </c>
      <c r="F966" s="25" t="s">
        <v>45</v>
      </c>
      <c r="G966" s="25" t="s">
        <v>46</v>
      </c>
      <c r="H966" s="25" t="s">
        <v>54</v>
      </c>
      <c r="I966" s="25" t="s">
        <v>1884</v>
      </c>
      <c r="J966" s="25" t="s">
        <v>1885</v>
      </c>
      <c r="K966" s="27">
        <v>44623.728148148148</v>
      </c>
      <c r="L966" s="27">
        <v>44624.803738425922</v>
      </c>
      <c r="M966" s="1" t="s">
        <v>50</v>
      </c>
      <c r="N966" s="26">
        <v>1.3</v>
      </c>
      <c r="O966" s="1"/>
      <c r="P966" s="51"/>
    </row>
    <row r="967" spans="1:16" ht="16.5" hidden="1" customHeight="1" x14ac:dyDescent="0.25">
      <c r="A967" s="56">
        <v>106473</v>
      </c>
      <c r="B967" s="25" t="s">
        <v>60</v>
      </c>
      <c r="C967" s="25" t="s">
        <v>114</v>
      </c>
      <c r="D967" s="25" t="s">
        <v>52</v>
      </c>
      <c r="E967" s="25" t="s">
        <v>84</v>
      </c>
      <c r="F967" s="25" t="s">
        <v>45</v>
      </c>
      <c r="G967" s="25" t="s">
        <v>46</v>
      </c>
      <c r="H967" s="25" t="s">
        <v>47</v>
      </c>
      <c r="I967" s="25" t="s">
        <v>1886</v>
      </c>
      <c r="J967" s="25" t="s">
        <v>1887</v>
      </c>
      <c r="K967" s="27">
        <v>44623.753217592595</v>
      </c>
      <c r="L967" s="27">
        <v>44623.830752314818</v>
      </c>
      <c r="M967" s="1" t="s">
        <v>50</v>
      </c>
      <c r="N967" s="26">
        <v>1.3</v>
      </c>
      <c r="O967" s="1"/>
      <c r="P967" s="51"/>
    </row>
    <row r="968" spans="1:16" ht="16.5" hidden="1" customHeight="1" x14ac:dyDescent="0.25">
      <c r="A968" s="56">
        <v>106474</v>
      </c>
      <c r="B968" s="25" t="s">
        <v>513</v>
      </c>
      <c r="C968" s="25" t="s">
        <v>51</v>
      </c>
      <c r="D968" s="25" t="s">
        <v>563</v>
      </c>
      <c r="E968" s="25" t="s">
        <v>440</v>
      </c>
      <c r="F968" s="25" t="s">
        <v>67</v>
      </c>
      <c r="G968" s="25" t="s">
        <v>46</v>
      </c>
      <c r="H968" s="25" t="s">
        <v>54</v>
      </c>
      <c r="I968" s="25" t="s">
        <v>1888</v>
      </c>
      <c r="J968" s="25" t="s">
        <v>1889</v>
      </c>
      <c r="K968" s="27">
        <v>44624.389525462961</v>
      </c>
      <c r="L968" s="27">
        <v>44630.640057870369</v>
      </c>
      <c r="M968" s="1" t="s">
        <v>50</v>
      </c>
      <c r="N968" s="25">
        <v>1.1000000000000001</v>
      </c>
      <c r="O968" s="1"/>
      <c r="P968" s="51"/>
    </row>
    <row r="969" spans="1:16" ht="16.5" hidden="1" customHeight="1" x14ac:dyDescent="0.25">
      <c r="A969" s="56">
        <v>106475</v>
      </c>
      <c r="B969" s="25" t="s">
        <v>41</v>
      </c>
      <c r="C969" s="25" t="s">
        <v>51</v>
      </c>
      <c r="D969" s="25" t="s">
        <v>52</v>
      </c>
      <c r="E969" s="25" t="s">
        <v>44</v>
      </c>
      <c r="F969" s="25" t="s">
        <v>45</v>
      </c>
      <c r="G969" s="25" t="s">
        <v>46</v>
      </c>
      <c r="H969" s="25" t="s">
        <v>54</v>
      </c>
      <c r="I969" s="25" t="s">
        <v>1105</v>
      </c>
      <c r="J969" s="25" t="s">
        <v>1890</v>
      </c>
      <c r="K969" s="27">
        <v>44624.461134259262</v>
      </c>
      <c r="L969" s="27">
        <v>44624.468194444446</v>
      </c>
      <c r="M969" s="1" t="s">
        <v>50</v>
      </c>
      <c r="N969" s="25">
        <v>1.3</v>
      </c>
      <c r="O969" s="1"/>
      <c r="P969" s="51"/>
    </row>
    <row r="970" spans="1:16" ht="16.5" hidden="1" customHeight="1" x14ac:dyDescent="0.25">
      <c r="A970" s="56">
        <v>106476</v>
      </c>
      <c r="B970" s="25" t="s">
        <v>41</v>
      </c>
      <c r="C970" s="25" t="s">
        <v>51</v>
      </c>
      <c r="D970" s="25" t="s">
        <v>71</v>
      </c>
      <c r="E970" s="25" t="s">
        <v>84</v>
      </c>
      <c r="F970" s="25" t="s">
        <v>45</v>
      </c>
      <c r="G970" s="25" t="s">
        <v>46</v>
      </c>
      <c r="H970" s="25" t="s">
        <v>47</v>
      </c>
      <c r="I970" s="25" t="s">
        <v>1891</v>
      </c>
      <c r="J970" s="25" t="s">
        <v>1860</v>
      </c>
      <c r="K970" s="27">
        <v>44624.46733796296</v>
      </c>
      <c r="L970" s="27">
        <v>44624.492847222224</v>
      </c>
      <c r="M970" s="1" t="s">
        <v>50</v>
      </c>
      <c r="N970" s="25">
        <v>1.3</v>
      </c>
      <c r="O970" s="1"/>
      <c r="P970" s="51"/>
    </row>
    <row r="971" spans="1:16" ht="16.5" hidden="1" customHeight="1" x14ac:dyDescent="0.25">
      <c r="A971" s="56">
        <v>106477</v>
      </c>
      <c r="B971" s="25" t="s">
        <v>41</v>
      </c>
      <c r="C971" s="25" t="s">
        <v>51</v>
      </c>
      <c r="D971" s="25" t="s">
        <v>43</v>
      </c>
      <c r="E971" s="25" t="s">
        <v>44</v>
      </c>
      <c r="F971" s="25" t="s">
        <v>45</v>
      </c>
      <c r="G971" s="25" t="s">
        <v>46</v>
      </c>
      <c r="H971" s="25" t="s">
        <v>47</v>
      </c>
      <c r="I971" s="25" t="s">
        <v>1105</v>
      </c>
      <c r="J971" s="25" t="s">
        <v>1813</v>
      </c>
      <c r="K971" s="27">
        <v>44624.472511574073</v>
      </c>
      <c r="L971" s="27">
        <v>44624.492199074077</v>
      </c>
      <c r="M971" s="1" t="s">
        <v>50</v>
      </c>
      <c r="N971" s="25">
        <v>1.3</v>
      </c>
      <c r="O971" s="1"/>
      <c r="P971" s="51"/>
    </row>
    <row r="972" spans="1:16" ht="16.5" hidden="1" customHeight="1" x14ac:dyDescent="0.25">
      <c r="A972" s="56">
        <v>106478</v>
      </c>
      <c r="B972" s="25" t="s">
        <v>41</v>
      </c>
      <c r="C972" s="25" t="s">
        <v>90</v>
      </c>
      <c r="D972" s="25" t="s">
        <v>61</v>
      </c>
      <c r="E972" s="25" t="s">
        <v>66</v>
      </c>
      <c r="F972" s="25" t="s">
        <v>45</v>
      </c>
      <c r="G972" s="25" t="s">
        <v>46</v>
      </c>
      <c r="H972" s="25" t="s">
        <v>47</v>
      </c>
      <c r="I972" s="25" t="s">
        <v>1892</v>
      </c>
      <c r="J972" s="25" t="s">
        <v>1893</v>
      </c>
      <c r="K972" s="27">
        <v>44624.485023148147</v>
      </c>
      <c r="L972" s="27">
        <v>44628.387245370373</v>
      </c>
      <c r="M972" s="1" t="s">
        <v>50</v>
      </c>
      <c r="N972" s="25">
        <v>1.3</v>
      </c>
      <c r="O972" s="1"/>
      <c r="P972" s="51"/>
    </row>
    <row r="973" spans="1:16" ht="16.5" hidden="1" customHeight="1" x14ac:dyDescent="0.25">
      <c r="A973" s="56">
        <v>106479</v>
      </c>
      <c r="B973" s="25" t="s">
        <v>41</v>
      </c>
      <c r="C973" s="25" t="s">
        <v>42</v>
      </c>
      <c r="D973" s="25" t="s">
        <v>52</v>
      </c>
      <c r="E973" s="25" t="s">
        <v>44</v>
      </c>
      <c r="F973" s="25" t="s">
        <v>45</v>
      </c>
      <c r="G973" s="25" t="s">
        <v>46</v>
      </c>
      <c r="H973" s="25" t="s">
        <v>54</v>
      </c>
      <c r="I973" s="25" t="s">
        <v>1725</v>
      </c>
      <c r="J973" s="25" t="s">
        <v>1894</v>
      </c>
      <c r="K973" s="27">
        <v>44624.485636574071</v>
      </c>
      <c r="L973" s="27">
        <v>44630.37871527778</v>
      </c>
      <c r="M973" s="1" t="s">
        <v>50</v>
      </c>
      <c r="N973" s="25">
        <v>1.3</v>
      </c>
      <c r="O973" s="1"/>
      <c r="P973" s="51"/>
    </row>
    <row r="974" spans="1:16" ht="16.5" hidden="1" customHeight="1" x14ac:dyDescent="0.25">
      <c r="A974" s="56">
        <v>106480</v>
      </c>
      <c r="B974" s="25" t="s">
        <v>60</v>
      </c>
      <c r="C974" s="25" t="s">
        <v>90</v>
      </c>
      <c r="D974" s="25" t="s">
        <v>61</v>
      </c>
      <c r="E974" s="25" t="s">
        <v>44</v>
      </c>
      <c r="F974" s="25" t="s">
        <v>45</v>
      </c>
      <c r="G974" s="25" t="s">
        <v>46</v>
      </c>
      <c r="H974" s="25" t="s">
        <v>47</v>
      </c>
      <c r="I974" s="25" t="s">
        <v>1895</v>
      </c>
      <c r="J974" s="25" t="s">
        <v>1860</v>
      </c>
      <c r="K974" s="27">
        <v>44624.49113425926</v>
      </c>
      <c r="L974" s="27">
        <v>44624.493506944447</v>
      </c>
      <c r="M974" s="1" t="s">
        <v>50</v>
      </c>
      <c r="N974" s="25">
        <v>1.3</v>
      </c>
      <c r="O974" s="1"/>
      <c r="P974" s="51"/>
    </row>
    <row r="975" spans="1:16" ht="16.5" hidden="1" customHeight="1" x14ac:dyDescent="0.25">
      <c r="A975" s="56">
        <v>106481</v>
      </c>
      <c r="B975" s="25" t="s">
        <v>41</v>
      </c>
      <c r="C975" s="25" t="s">
        <v>150</v>
      </c>
      <c r="D975" s="25" t="s">
        <v>71</v>
      </c>
      <c r="E975" s="25" t="s">
        <v>44</v>
      </c>
      <c r="F975" s="25" t="s">
        <v>45</v>
      </c>
      <c r="G975" s="25" t="s">
        <v>46</v>
      </c>
      <c r="H975" s="25" t="s">
        <v>54</v>
      </c>
      <c r="I975" s="25" t="s">
        <v>1105</v>
      </c>
      <c r="J975" s="25" t="s">
        <v>1813</v>
      </c>
      <c r="K975" s="27">
        <v>44624.523831018516</v>
      </c>
      <c r="L975" s="27">
        <v>44624.810231481482</v>
      </c>
      <c r="M975" s="1" t="s">
        <v>50</v>
      </c>
      <c r="N975" s="25">
        <v>1.3</v>
      </c>
      <c r="O975" s="1"/>
      <c r="P975" s="51"/>
    </row>
    <row r="976" spans="1:16" ht="16.5" hidden="1" customHeight="1" x14ac:dyDescent="0.25">
      <c r="A976" s="56">
        <v>106482</v>
      </c>
      <c r="B976" s="25" t="s">
        <v>41</v>
      </c>
      <c r="C976" s="25" t="s">
        <v>51</v>
      </c>
      <c r="D976" s="25" t="s">
        <v>81</v>
      </c>
      <c r="E976" s="25" t="s">
        <v>75</v>
      </c>
      <c r="F976" s="25" t="s">
        <v>53</v>
      </c>
      <c r="G976" s="25" t="s">
        <v>85</v>
      </c>
      <c r="H976" s="25" t="s">
        <v>47</v>
      </c>
      <c r="I976" s="25" t="s">
        <v>1896</v>
      </c>
      <c r="J976" s="25" t="s">
        <v>1897</v>
      </c>
      <c r="K976" s="27">
        <v>44624.531597222223</v>
      </c>
      <c r="L976" s="27">
        <v>44624.812175925923</v>
      </c>
      <c r="M976" s="1" t="s">
        <v>50</v>
      </c>
      <c r="N976" s="25">
        <v>1.3</v>
      </c>
      <c r="O976" s="1"/>
      <c r="P976" s="51"/>
    </row>
    <row r="977" spans="1:16" ht="16.5" hidden="1" customHeight="1" x14ac:dyDescent="0.25">
      <c r="A977" s="56">
        <v>106483</v>
      </c>
      <c r="B977" s="25" t="s">
        <v>74</v>
      </c>
      <c r="C977" s="25" t="s">
        <v>51</v>
      </c>
      <c r="D977" s="25" t="s">
        <v>52</v>
      </c>
      <c r="E977" s="25" t="s">
        <v>44</v>
      </c>
      <c r="F977" s="25" t="s">
        <v>53</v>
      </c>
      <c r="G977" s="25" t="s">
        <v>46</v>
      </c>
      <c r="H977" s="25" t="s">
        <v>54</v>
      </c>
      <c r="I977" s="25" t="s">
        <v>1898</v>
      </c>
      <c r="J977" s="25" t="s">
        <v>1899</v>
      </c>
      <c r="K977" s="27">
        <v>44624.533958333333</v>
      </c>
      <c r="L977" s="27">
        <v>44628.413344907407</v>
      </c>
      <c r="M977" s="1" t="s">
        <v>50</v>
      </c>
      <c r="N977" s="25">
        <v>1.2</v>
      </c>
      <c r="O977" s="1"/>
      <c r="P977" s="51"/>
    </row>
    <row r="978" spans="1:16" ht="16.5" hidden="1" customHeight="1" x14ac:dyDescent="0.25">
      <c r="A978" s="56">
        <v>106484</v>
      </c>
      <c r="B978" s="25" t="s">
        <v>57</v>
      </c>
      <c r="C978" s="25" t="s">
        <v>51</v>
      </c>
      <c r="D978" s="25" t="s">
        <v>61</v>
      </c>
      <c r="E978" s="25" t="s">
        <v>44</v>
      </c>
      <c r="F978" s="25" t="s">
        <v>45</v>
      </c>
      <c r="G978" s="25" t="s">
        <v>46</v>
      </c>
      <c r="H978" s="25" t="s">
        <v>54</v>
      </c>
      <c r="I978" s="25" t="s">
        <v>1900</v>
      </c>
      <c r="J978" s="25" t="s">
        <v>1901</v>
      </c>
      <c r="K978" s="27">
        <v>44624.551493055558</v>
      </c>
      <c r="L978" s="27">
        <v>44624.55363425926</v>
      </c>
      <c r="M978" s="1" t="s">
        <v>50</v>
      </c>
      <c r="N978" s="25">
        <v>1.1000000000000001</v>
      </c>
      <c r="O978" s="1"/>
      <c r="P978" s="51"/>
    </row>
    <row r="979" spans="1:16" ht="16.5" hidden="1" customHeight="1" x14ac:dyDescent="0.25">
      <c r="A979" s="56">
        <v>106485</v>
      </c>
      <c r="B979" s="25" t="s">
        <v>41</v>
      </c>
      <c r="C979" s="25" t="s">
        <v>51</v>
      </c>
      <c r="D979" s="25" t="s">
        <v>43</v>
      </c>
      <c r="E979" s="25" t="s">
        <v>44</v>
      </c>
      <c r="F979" s="25" t="s">
        <v>45</v>
      </c>
      <c r="G979" s="25" t="s">
        <v>46</v>
      </c>
      <c r="H979" s="25" t="s">
        <v>54</v>
      </c>
      <c r="I979" s="25" t="s">
        <v>1902</v>
      </c>
      <c r="J979" s="25" t="s">
        <v>1563</v>
      </c>
      <c r="K979" s="27">
        <v>44624.564675925925</v>
      </c>
      <c r="L979" s="27">
        <v>44624.565694444442</v>
      </c>
      <c r="M979" s="1" t="s">
        <v>50</v>
      </c>
      <c r="N979" s="25">
        <v>1.3</v>
      </c>
      <c r="O979" s="1"/>
      <c r="P979" s="51"/>
    </row>
    <row r="980" spans="1:16" ht="16.5" hidden="1" customHeight="1" x14ac:dyDescent="0.25">
      <c r="A980" s="56">
        <v>106486</v>
      </c>
      <c r="B980" s="25" t="s">
        <v>60</v>
      </c>
      <c r="C980" s="25" t="s">
        <v>51</v>
      </c>
      <c r="D980" s="25" t="s">
        <v>81</v>
      </c>
      <c r="E980" s="25" t="s">
        <v>102</v>
      </c>
      <c r="F980" s="25" t="s">
        <v>45</v>
      </c>
      <c r="G980" s="25" t="s">
        <v>46</v>
      </c>
      <c r="H980" s="25" t="s">
        <v>47</v>
      </c>
      <c r="I980" s="30" t="s">
        <v>1114</v>
      </c>
      <c r="J980" s="25" t="s">
        <v>1903</v>
      </c>
      <c r="K980" s="27">
        <v>44624.573703703703</v>
      </c>
      <c r="L980" s="27">
        <v>44630.378958333335</v>
      </c>
      <c r="M980" s="1" t="s">
        <v>50</v>
      </c>
      <c r="N980" s="26">
        <v>1.3</v>
      </c>
      <c r="O980" s="1"/>
      <c r="P980" s="51"/>
    </row>
    <row r="981" spans="1:16" ht="16.5" hidden="1" customHeight="1" x14ac:dyDescent="0.25">
      <c r="A981" s="56">
        <v>106487</v>
      </c>
      <c r="B981" s="25" t="s">
        <v>41</v>
      </c>
      <c r="C981" s="25" t="s">
        <v>51</v>
      </c>
      <c r="D981" s="25" t="s">
        <v>81</v>
      </c>
      <c r="E981" s="25" t="s">
        <v>44</v>
      </c>
      <c r="F981" s="25" t="s">
        <v>53</v>
      </c>
      <c r="G981" s="25" t="s">
        <v>85</v>
      </c>
      <c r="H981" s="25" t="s">
        <v>54</v>
      </c>
      <c r="I981" s="25" t="s">
        <v>1904</v>
      </c>
      <c r="J981" s="25" t="s">
        <v>1905</v>
      </c>
      <c r="K981" s="27">
        <v>44624.593506944446</v>
      </c>
      <c r="L981" s="27">
        <v>44624.671886574077</v>
      </c>
      <c r="M981" s="1" t="s">
        <v>50</v>
      </c>
      <c r="N981" s="25">
        <v>1.3</v>
      </c>
      <c r="O981" s="1"/>
      <c r="P981" s="51"/>
    </row>
    <row r="982" spans="1:16" ht="16.5" hidden="1" customHeight="1" x14ac:dyDescent="0.25">
      <c r="A982" s="56">
        <v>106488</v>
      </c>
      <c r="B982" s="25" t="s">
        <v>60</v>
      </c>
      <c r="C982" s="25" t="s">
        <v>80</v>
      </c>
      <c r="D982" s="25" t="s">
        <v>43</v>
      </c>
      <c r="E982" s="25" t="s">
        <v>44</v>
      </c>
      <c r="F982" s="25" t="s">
        <v>45</v>
      </c>
      <c r="G982" s="25" t="s">
        <v>46</v>
      </c>
      <c r="H982" s="25" t="s">
        <v>54</v>
      </c>
      <c r="I982" s="25" t="s">
        <v>1451</v>
      </c>
      <c r="J982" s="25" t="s">
        <v>1906</v>
      </c>
      <c r="K982" s="27">
        <v>44624.595127314817</v>
      </c>
      <c r="L982" s="27">
        <v>44624.596342592595</v>
      </c>
      <c r="M982" s="1" t="s">
        <v>50</v>
      </c>
      <c r="N982" s="25">
        <v>1.3</v>
      </c>
      <c r="O982" s="1"/>
      <c r="P982" s="51"/>
    </row>
    <row r="983" spans="1:16" ht="16.5" hidden="1" customHeight="1" x14ac:dyDescent="0.25">
      <c r="A983" s="56">
        <v>106489</v>
      </c>
      <c r="B983" s="25" t="s">
        <v>41</v>
      </c>
      <c r="C983" s="25" t="s">
        <v>80</v>
      </c>
      <c r="D983" s="25" t="s">
        <v>43</v>
      </c>
      <c r="E983" s="25" t="s">
        <v>44</v>
      </c>
      <c r="F983" s="25" t="s">
        <v>45</v>
      </c>
      <c r="G983" s="25" t="s">
        <v>46</v>
      </c>
      <c r="H983" s="25" t="s">
        <v>54</v>
      </c>
      <c r="I983" s="25" t="s">
        <v>1302</v>
      </c>
      <c r="J983" s="25" t="s">
        <v>1907</v>
      </c>
      <c r="K983" s="27">
        <v>44624.602685185186</v>
      </c>
      <c r="L983" s="27">
        <v>44624.670682870368</v>
      </c>
      <c r="M983" s="1" t="s">
        <v>50</v>
      </c>
      <c r="N983" s="25">
        <v>1.3</v>
      </c>
      <c r="O983" s="1"/>
      <c r="P983" s="51"/>
    </row>
    <row r="984" spans="1:16" ht="16.5" hidden="1" customHeight="1" x14ac:dyDescent="0.25">
      <c r="A984" s="56">
        <v>106490</v>
      </c>
      <c r="B984" s="25" t="s">
        <v>252</v>
      </c>
      <c r="C984" s="25" t="s">
        <v>123</v>
      </c>
      <c r="D984" s="25" t="s">
        <v>61</v>
      </c>
      <c r="E984" s="25" t="s">
        <v>66</v>
      </c>
      <c r="F984" s="25" t="s">
        <v>53</v>
      </c>
      <c r="G984" s="25" t="s">
        <v>46</v>
      </c>
      <c r="H984" s="25" t="s">
        <v>54</v>
      </c>
      <c r="I984" s="25" t="s">
        <v>1908</v>
      </c>
      <c r="J984" s="25" t="s">
        <v>1909</v>
      </c>
      <c r="K984" s="27">
        <v>44624.629710648151</v>
      </c>
      <c r="L984" s="27">
        <v>44624.667650462965</v>
      </c>
      <c r="M984" s="1" t="s">
        <v>50</v>
      </c>
      <c r="N984" s="25">
        <v>1.2</v>
      </c>
      <c r="O984" s="1"/>
      <c r="P984" s="51"/>
    </row>
    <row r="985" spans="1:16" ht="16.5" hidden="1" customHeight="1" x14ac:dyDescent="0.25">
      <c r="A985" s="56">
        <v>106491</v>
      </c>
      <c r="B985" s="25" t="s">
        <v>57</v>
      </c>
      <c r="C985" s="25" t="s">
        <v>123</v>
      </c>
      <c r="D985" s="25" t="s">
        <v>61</v>
      </c>
      <c r="E985" s="25" t="s">
        <v>66</v>
      </c>
      <c r="F985" s="25" t="s">
        <v>45</v>
      </c>
      <c r="G985" s="25" t="s">
        <v>46</v>
      </c>
      <c r="H985" s="25" t="s">
        <v>54</v>
      </c>
      <c r="I985" s="25" t="s">
        <v>1910</v>
      </c>
      <c r="J985" s="25" t="s">
        <v>1911</v>
      </c>
      <c r="K985" s="27">
        <v>44624.636597222219</v>
      </c>
      <c r="L985" s="27">
        <v>44624.664189814815</v>
      </c>
      <c r="M985" s="1" t="s">
        <v>50</v>
      </c>
      <c r="N985" s="25">
        <v>1.1000000000000001</v>
      </c>
      <c r="O985" s="1"/>
      <c r="P985" s="51"/>
    </row>
    <row r="986" spans="1:16" ht="16.5" hidden="1" customHeight="1" x14ac:dyDescent="0.25">
      <c r="A986" s="56">
        <v>106492</v>
      </c>
      <c r="B986" s="25" t="s">
        <v>41</v>
      </c>
      <c r="C986" s="25" t="s">
        <v>51</v>
      </c>
      <c r="D986" s="25" t="s">
        <v>71</v>
      </c>
      <c r="E986" s="25" t="s">
        <v>44</v>
      </c>
      <c r="F986" s="25" t="s">
        <v>45</v>
      </c>
      <c r="G986" s="25" t="s">
        <v>46</v>
      </c>
      <c r="H986" s="25" t="s">
        <v>47</v>
      </c>
      <c r="I986" s="25" t="s">
        <v>1912</v>
      </c>
      <c r="J986" s="25" t="s">
        <v>1615</v>
      </c>
      <c r="K986" s="27">
        <v>44624.674259259256</v>
      </c>
      <c r="L986" s="27">
        <v>44624.802361111113</v>
      </c>
      <c r="M986" s="1" t="s">
        <v>50</v>
      </c>
      <c r="N986" s="25">
        <v>1.3</v>
      </c>
      <c r="O986" s="1"/>
      <c r="P986" s="51"/>
    </row>
    <row r="987" spans="1:16" ht="16.5" hidden="1" customHeight="1" x14ac:dyDescent="0.25">
      <c r="A987" s="56">
        <v>106493</v>
      </c>
      <c r="B987" s="25" t="s">
        <v>74</v>
      </c>
      <c r="C987" s="25" t="s">
        <v>458</v>
      </c>
      <c r="D987" s="25" t="s">
        <v>43</v>
      </c>
      <c r="E987" s="25" t="s">
        <v>241</v>
      </c>
      <c r="F987" s="25" t="s">
        <v>67</v>
      </c>
      <c r="G987" s="25" t="s">
        <v>46</v>
      </c>
      <c r="H987" s="25" t="s">
        <v>47</v>
      </c>
      <c r="I987" s="25" t="s">
        <v>1913</v>
      </c>
      <c r="J987" s="25" t="s">
        <v>1914</v>
      </c>
      <c r="K987" s="27">
        <v>44624.778113425928</v>
      </c>
      <c r="L987" s="27">
        <v>44630.370891203704</v>
      </c>
      <c r="M987" s="1" t="s">
        <v>50</v>
      </c>
      <c r="N987" s="25">
        <v>1.1000000000000001</v>
      </c>
      <c r="O987" s="1"/>
      <c r="P987" s="51"/>
    </row>
    <row r="988" spans="1:16" ht="16.5" hidden="1" customHeight="1" x14ac:dyDescent="0.25">
      <c r="A988" s="56">
        <v>106494</v>
      </c>
      <c r="B988" s="25" t="s">
        <v>74</v>
      </c>
      <c r="C988" s="25" t="s">
        <v>51</v>
      </c>
      <c r="D988" s="25" t="s">
        <v>52</v>
      </c>
      <c r="E988" s="25" t="s">
        <v>207</v>
      </c>
      <c r="F988" s="25" t="s">
        <v>67</v>
      </c>
      <c r="G988" s="25" t="s">
        <v>46</v>
      </c>
      <c r="H988" s="25" t="s">
        <v>54</v>
      </c>
      <c r="I988" s="30" t="s">
        <v>1915</v>
      </c>
      <c r="J988" s="25" t="s">
        <v>1916</v>
      </c>
      <c r="K988" s="27">
        <v>44625.947418981479</v>
      </c>
      <c r="L988" s="27">
        <v>44651.437025462961</v>
      </c>
      <c r="M988" s="1" t="s">
        <v>50</v>
      </c>
      <c r="N988" s="38">
        <v>1.2</v>
      </c>
      <c r="O988" s="1"/>
      <c r="P988" s="51"/>
    </row>
    <row r="989" spans="1:16" ht="16.5" hidden="1" customHeight="1" x14ac:dyDescent="0.25">
      <c r="A989" s="56">
        <v>106495</v>
      </c>
      <c r="B989" s="25" t="s">
        <v>358</v>
      </c>
      <c r="C989" s="25" t="s">
        <v>109</v>
      </c>
      <c r="D989" s="25" t="s">
        <v>81</v>
      </c>
      <c r="E989" s="25" t="s">
        <v>1130</v>
      </c>
      <c r="F989" s="25" t="s">
        <v>67</v>
      </c>
      <c r="G989" s="25" t="s">
        <v>68</v>
      </c>
      <c r="H989" s="25" t="s">
        <v>54</v>
      </c>
      <c r="I989" s="25" t="s">
        <v>1917</v>
      </c>
      <c r="J989" s="25" t="s">
        <v>1918</v>
      </c>
      <c r="K989" s="27">
        <v>44627.241620370369</v>
      </c>
      <c r="L989" s="27">
        <v>44630.691782407404</v>
      </c>
      <c r="M989" s="1" t="s">
        <v>50</v>
      </c>
      <c r="N989" s="25" t="s">
        <v>1803</v>
      </c>
      <c r="O989" s="1"/>
      <c r="P989" s="51"/>
    </row>
    <row r="990" spans="1:16" ht="16.5" hidden="1" customHeight="1" x14ac:dyDescent="0.25">
      <c r="A990" s="56">
        <v>106496</v>
      </c>
      <c r="B990" s="25" t="s">
        <v>41</v>
      </c>
      <c r="C990" s="25" t="s">
        <v>90</v>
      </c>
      <c r="D990" s="25" t="s">
        <v>61</v>
      </c>
      <c r="E990" s="25" t="s">
        <v>84</v>
      </c>
      <c r="F990" s="25" t="s">
        <v>45</v>
      </c>
      <c r="G990" s="25" t="s">
        <v>46</v>
      </c>
      <c r="H990" s="25" t="s">
        <v>54</v>
      </c>
      <c r="I990" s="25" t="s">
        <v>1919</v>
      </c>
      <c r="J990" s="25" t="s">
        <v>179</v>
      </c>
      <c r="K990" s="27">
        <v>44627.39980324074</v>
      </c>
      <c r="L990" s="27">
        <v>44628.394571759258</v>
      </c>
      <c r="M990" s="1" t="s">
        <v>50</v>
      </c>
      <c r="N990" s="25">
        <v>1.3</v>
      </c>
      <c r="O990" s="1"/>
      <c r="P990" s="51"/>
    </row>
    <row r="991" spans="1:16" ht="16.5" hidden="1" customHeight="1" x14ac:dyDescent="0.25">
      <c r="A991" s="56">
        <v>106497</v>
      </c>
      <c r="B991" s="25" t="s">
        <v>41</v>
      </c>
      <c r="C991" s="25" t="s">
        <v>51</v>
      </c>
      <c r="D991" s="25" t="s">
        <v>71</v>
      </c>
      <c r="E991" s="25" t="s">
        <v>62</v>
      </c>
      <c r="F991" s="25" t="s">
        <v>53</v>
      </c>
      <c r="G991" s="25" t="s">
        <v>46</v>
      </c>
      <c r="H991" s="25" t="s">
        <v>47</v>
      </c>
      <c r="I991" s="25" t="s">
        <v>1920</v>
      </c>
      <c r="J991" s="25" t="s">
        <v>1921</v>
      </c>
      <c r="K991" s="27">
        <v>44627.414340277777</v>
      </c>
      <c r="L991" s="27">
        <v>44630.34957175926</v>
      </c>
      <c r="M991" s="1" t="s">
        <v>50</v>
      </c>
      <c r="N991" s="25">
        <v>1.3</v>
      </c>
      <c r="O991" s="1"/>
      <c r="P991" s="51"/>
    </row>
    <row r="992" spans="1:16" ht="16.5" hidden="1" customHeight="1" x14ac:dyDescent="0.25">
      <c r="A992" s="56">
        <v>106498</v>
      </c>
      <c r="B992" s="25" t="s">
        <v>41</v>
      </c>
      <c r="C992" s="25" t="s">
        <v>651</v>
      </c>
      <c r="D992" s="25" t="s">
        <v>61</v>
      </c>
      <c r="E992" s="25" t="s">
        <v>62</v>
      </c>
      <c r="F992" s="25" t="s">
        <v>45</v>
      </c>
      <c r="G992" s="25" t="s">
        <v>46</v>
      </c>
      <c r="H992" s="25" t="s">
        <v>54</v>
      </c>
      <c r="I992" s="25" t="s">
        <v>1922</v>
      </c>
      <c r="J992" s="25" t="s">
        <v>1923</v>
      </c>
      <c r="K992" s="27">
        <v>44627.422777777778</v>
      </c>
      <c r="L992" s="27">
        <v>44628.41306712963</v>
      </c>
      <c r="M992" s="1" t="s">
        <v>50</v>
      </c>
      <c r="N992" s="25">
        <v>1.3</v>
      </c>
      <c r="O992" s="1"/>
      <c r="P992" s="51"/>
    </row>
    <row r="993" spans="1:16" ht="16.5" hidden="1" customHeight="1" x14ac:dyDescent="0.25">
      <c r="A993" s="56">
        <v>106499</v>
      </c>
      <c r="B993" s="25" t="s">
        <v>41</v>
      </c>
      <c r="C993" s="25" t="s">
        <v>80</v>
      </c>
      <c r="D993" s="25" t="s">
        <v>61</v>
      </c>
      <c r="E993" s="25" t="s">
        <v>44</v>
      </c>
      <c r="F993" s="25" t="s">
        <v>45</v>
      </c>
      <c r="G993" s="25" t="s">
        <v>46</v>
      </c>
      <c r="H993" s="25" t="s">
        <v>47</v>
      </c>
      <c r="I993" s="25" t="s">
        <v>1924</v>
      </c>
      <c r="J993" s="25" t="s">
        <v>179</v>
      </c>
      <c r="K993" s="27">
        <v>44627.428483796299</v>
      </c>
      <c r="L993" s="27">
        <v>44628.412766203706</v>
      </c>
      <c r="M993" s="1" t="s">
        <v>50</v>
      </c>
      <c r="N993" s="25">
        <v>1.3</v>
      </c>
      <c r="O993" s="1"/>
      <c r="P993" s="51"/>
    </row>
    <row r="994" spans="1:16" ht="16.5" hidden="1" customHeight="1" x14ac:dyDescent="0.25">
      <c r="A994" s="56">
        <v>106500</v>
      </c>
      <c r="B994" s="25" t="s">
        <v>60</v>
      </c>
      <c r="C994" s="25" t="s">
        <v>51</v>
      </c>
      <c r="D994" s="25" t="s">
        <v>81</v>
      </c>
      <c r="E994" s="25" t="s">
        <v>44</v>
      </c>
      <c r="F994" s="25" t="s">
        <v>53</v>
      </c>
      <c r="G994" s="25" t="s">
        <v>85</v>
      </c>
      <c r="H994" s="25" t="s">
        <v>47</v>
      </c>
      <c r="I994" s="25" t="s">
        <v>1925</v>
      </c>
      <c r="J994" s="25" t="s">
        <v>1926</v>
      </c>
      <c r="K994" s="27">
        <v>44627.434513888889</v>
      </c>
      <c r="L994" s="27">
        <v>44630.348923611113</v>
      </c>
      <c r="M994" s="1" t="s">
        <v>50</v>
      </c>
      <c r="N994" s="25">
        <v>1.3</v>
      </c>
      <c r="O994" s="1"/>
      <c r="P994" s="51"/>
    </row>
    <row r="995" spans="1:16" ht="16.5" hidden="1" customHeight="1" x14ac:dyDescent="0.25">
      <c r="A995" s="56">
        <v>106501</v>
      </c>
      <c r="B995" s="25" t="s">
        <v>57</v>
      </c>
      <c r="C995" s="25" t="s">
        <v>51</v>
      </c>
      <c r="D995" s="25" t="s">
        <v>43</v>
      </c>
      <c r="E995" s="25" t="s">
        <v>44</v>
      </c>
      <c r="F995" s="25" t="s">
        <v>45</v>
      </c>
      <c r="G995" s="25" t="s">
        <v>46</v>
      </c>
      <c r="H995" s="25" t="s">
        <v>54</v>
      </c>
      <c r="I995" s="25" t="s">
        <v>1927</v>
      </c>
      <c r="J995" s="25" t="s">
        <v>1064</v>
      </c>
      <c r="K995" s="27">
        <v>44627.444120370368</v>
      </c>
      <c r="L995" s="27">
        <v>44627.522060185183</v>
      </c>
      <c r="M995" s="1" t="s">
        <v>50</v>
      </c>
      <c r="N995" s="25">
        <v>1.1000000000000001</v>
      </c>
      <c r="O995" s="1"/>
      <c r="P995" s="51"/>
    </row>
    <row r="996" spans="1:16" ht="16.5" hidden="1" customHeight="1" x14ac:dyDescent="0.25">
      <c r="A996" s="56">
        <v>106502</v>
      </c>
      <c r="B996" s="25" t="s">
        <v>60</v>
      </c>
      <c r="C996" s="25" t="s">
        <v>51</v>
      </c>
      <c r="D996" s="25" t="s">
        <v>81</v>
      </c>
      <c r="E996" s="25" t="s">
        <v>44</v>
      </c>
      <c r="F996" s="25" t="s">
        <v>53</v>
      </c>
      <c r="G996" s="25" t="s">
        <v>46</v>
      </c>
      <c r="H996" s="25" t="s">
        <v>47</v>
      </c>
      <c r="I996" s="25" t="s">
        <v>1928</v>
      </c>
      <c r="J996" s="25" t="s">
        <v>1929</v>
      </c>
      <c r="K996" s="27">
        <v>44627.447835648149</v>
      </c>
      <c r="L996" s="27">
        <v>44628.412187499998</v>
      </c>
      <c r="M996" s="1" t="s">
        <v>50</v>
      </c>
      <c r="N996" s="25">
        <v>1.3</v>
      </c>
      <c r="O996" s="1"/>
      <c r="P996" s="51"/>
    </row>
    <row r="997" spans="1:16" ht="16.5" hidden="1" customHeight="1" x14ac:dyDescent="0.25">
      <c r="A997" s="56">
        <v>106503</v>
      </c>
      <c r="B997" s="25" t="s">
        <v>60</v>
      </c>
      <c r="C997" s="25" t="s">
        <v>114</v>
      </c>
      <c r="D997" s="25" t="s">
        <v>61</v>
      </c>
      <c r="E997" s="25" t="s">
        <v>44</v>
      </c>
      <c r="F997" s="25" t="s">
        <v>53</v>
      </c>
      <c r="G997" s="25" t="s">
        <v>46</v>
      </c>
      <c r="H997" s="25" t="s">
        <v>47</v>
      </c>
      <c r="I997" s="25" t="s">
        <v>1930</v>
      </c>
      <c r="J997" s="25" t="s">
        <v>1931</v>
      </c>
      <c r="K997" s="27">
        <v>44627.466192129628</v>
      </c>
      <c r="L997" s="27">
        <v>44628.411261574074</v>
      </c>
      <c r="M997" s="1" t="s">
        <v>50</v>
      </c>
      <c r="N997" s="25">
        <v>1.3</v>
      </c>
      <c r="O997" s="1"/>
      <c r="P997" s="51"/>
    </row>
    <row r="998" spans="1:16" ht="16.5" hidden="1" customHeight="1" x14ac:dyDescent="0.25">
      <c r="A998" s="56">
        <v>106504</v>
      </c>
      <c r="B998" s="25" t="s">
        <v>41</v>
      </c>
      <c r="C998" s="25" t="s">
        <v>51</v>
      </c>
      <c r="D998" s="25" t="s">
        <v>61</v>
      </c>
      <c r="E998" s="25" t="s">
        <v>44</v>
      </c>
      <c r="F998" s="25" t="s">
        <v>45</v>
      </c>
      <c r="G998" s="25" t="s">
        <v>46</v>
      </c>
      <c r="H998" s="25" t="s">
        <v>54</v>
      </c>
      <c r="I998" s="25" t="s">
        <v>1932</v>
      </c>
      <c r="J998" s="25" t="s">
        <v>1933</v>
      </c>
      <c r="K998" s="27">
        <v>44627.471030092594</v>
      </c>
      <c r="L998" s="27">
        <v>44630.347743055558</v>
      </c>
      <c r="M998" s="1" t="s">
        <v>50</v>
      </c>
      <c r="N998" s="25">
        <v>1.3</v>
      </c>
      <c r="O998" s="1"/>
      <c r="P998" s="51"/>
    </row>
    <row r="999" spans="1:16" ht="16.5" hidden="1" customHeight="1" x14ac:dyDescent="0.25">
      <c r="A999" s="56">
        <v>106505</v>
      </c>
      <c r="B999" s="25" t="s">
        <v>41</v>
      </c>
      <c r="C999" s="25" t="s">
        <v>51</v>
      </c>
      <c r="D999" s="25" t="s">
        <v>61</v>
      </c>
      <c r="E999" s="25" t="s">
        <v>44</v>
      </c>
      <c r="F999" s="25" t="s">
        <v>53</v>
      </c>
      <c r="G999" s="25" t="s">
        <v>46</v>
      </c>
      <c r="H999" s="25" t="s">
        <v>54</v>
      </c>
      <c r="I999" s="25" t="s">
        <v>1934</v>
      </c>
      <c r="J999" s="25" t="s">
        <v>1935</v>
      </c>
      <c r="K999" s="27">
        <v>44627.475393518522</v>
      </c>
      <c r="L999" s="27">
        <v>44630.346724537034</v>
      </c>
      <c r="M999" s="1" t="s">
        <v>50</v>
      </c>
      <c r="N999" s="25">
        <v>1.3</v>
      </c>
      <c r="O999" s="1"/>
      <c r="P999" s="51"/>
    </row>
    <row r="1000" spans="1:16" ht="16.5" hidden="1" customHeight="1" x14ac:dyDescent="0.25">
      <c r="A1000" s="56">
        <v>106506</v>
      </c>
      <c r="B1000" s="25" t="s">
        <v>57</v>
      </c>
      <c r="C1000" s="25" t="s">
        <v>51</v>
      </c>
      <c r="D1000" s="25" t="s">
        <v>43</v>
      </c>
      <c r="E1000" s="25" t="s">
        <v>62</v>
      </c>
      <c r="F1000" s="25" t="s">
        <v>53</v>
      </c>
      <c r="G1000" s="25" t="s">
        <v>46</v>
      </c>
      <c r="H1000" s="25" t="s">
        <v>54</v>
      </c>
      <c r="I1000" s="25" t="s">
        <v>1936</v>
      </c>
      <c r="J1000" s="25" t="s">
        <v>1937</v>
      </c>
      <c r="K1000" s="27">
        <v>44627.484629629631</v>
      </c>
      <c r="L1000" s="27">
        <v>44628.410474537035</v>
      </c>
      <c r="M1000" s="1" t="s">
        <v>50</v>
      </c>
      <c r="N1000" s="25">
        <v>1.1000000000000001</v>
      </c>
      <c r="O1000" s="1"/>
      <c r="P1000" s="51"/>
    </row>
    <row r="1001" spans="1:16" ht="16.5" hidden="1" customHeight="1" x14ac:dyDescent="0.25">
      <c r="A1001" s="56">
        <v>106507</v>
      </c>
      <c r="B1001" s="25" t="s">
        <v>60</v>
      </c>
      <c r="C1001" s="25" t="s">
        <v>51</v>
      </c>
      <c r="D1001" s="25" t="s">
        <v>52</v>
      </c>
      <c r="E1001" s="25" t="s">
        <v>62</v>
      </c>
      <c r="F1001" s="25" t="s">
        <v>45</v>
      </c>
      <c r="G1001" s="25" t="s">
        <v>46</v>
      </c>
      <c r="H1001" s="25" t="s">
        <v>47</v>
      </c>
      <c r="I1001" s="25" t="s">
        <v>1938</v>
      </c>
      <c r="J1001" s="25" t="s">
        <v>1939</v>
      </c>
      <c r="K1001" s="27">
        <v>44627.485358796293</v>
      </c>
      <c r="L1001" s="27">
        <v>44628.408229166664</v>
      </c>
      <c r="M1001" s="1" t="s">
        <v>50</v>
      </c>
      <c r="N1001" s="25">
        <v>1.3</v>
      </c>
      <c r="O1001" s="1"/>
      <c r="P1001" s="51"/>
    </row>
    <row r="1002" spans="1:16" ht="16.5" hidden="1" customHeight="1" x14ac:dyDescent="0.25">
      <c r="A1002" s="56">
        <v>106508</v>
      </c>
      <c r="B1002" s="25" t="s">
        <v>60</v>
      </c>
      <c r="C1002" s="25" t="s">
        <v>51</v>
      </c>
      <c r="D1002" s="25" t="s">
        <v>71</v>
      </c>
      <c r="E1002" s="25" t="s">
        <v>44</v>
      </c>
      <c r="F1002" s="25" t="s">
        <v>53</v>
      </c>
      <c r="G1002" s="25" t="s">
        <v>46</v>
      </c>
      <c r="H1002" s="25" t="s">
        <v>54</v>
      </c>
      <c r="I1002" s="25" t="s">
        <v>1940</v>
      </c>
      <c r="J1002" s="25" t="s">
        <v>1941</v>
      </c>
      <c r="K1002" s="27">
        <v>44627.488020833334</v>
      </c>
      <c r="L1002" s="27">
        <v>44629.399305555555</v>
      </c>
      <c r="M1002" s="1" t="s">
        <v>50</v>
      </c>
      <c r="N1002" s="25">
        <v>1.3</v>
      </c>
      <c r="O1002" s="1"/>
      <c r="P1002" s="51"/>
    </row>
    <row r="1003" spans="1:16" ht="16.5" hidden="1" customHeight="1" x14ac:dyDescent="0.25">
      <c r="A1003" s="56">
        <v>106509</v>
      </c>
      <c r="B1003" s="25" t="s">
        <v>41</v>
      </c>
      <c r="C1003" s="25" t="s">
        <v>51</v>
      </c>
      <c r="D1003" s="25" t="s">
        <v>61</v>
      </c>
      <c r="E1003" s="25" t="s">
        <v>44</v>
      </c>
      <c r="F1003" s="25" t="s">
        <v>45</v>
      </c>
      <c r="G1003" s="25" t="s">
        <v>46</v>
      </c>
      <c r="H1003" s="25" t="s">
        <v>54</v>
      </c>
      <c r="I1003" s="25" t="s">
        <v>438</v>
      </c>
      <c r="J1003" s="25" t="s">
        <v>1942</v>
      </c>
      <c r="K1003" s="27">
        <v>44627.501122685186</v>
      </c>
      <c r="L1003" s="27">
        <v>44628.407708333332</v>
      </c>
      <c r="M1003" s="1" t="s">
        <v>50</v>
      </c>
      <c r="N1003" s="25">
        <v>1.3</v>
      </c>
      <c r="O1003" s="1"/>
      <c r="P1003" s="51"/>
    </row>
    <row r="1004" spans="1:16" ht="16.5" hidden="1" customHeight="1" x14ac:dyDescent="0.25">
      <c r="A1004" s="56">
        <v>106510</v>
      </c>
      <c r="B1004" s="25" t="s">
        <v>41</v>
      </c>
      <c r="C1004" s="25" t="s">
        <v>51</v>
      </c>
      <c r="D1004" s="25" t="s">
        <v>43</v>
      </c>
      <c r="E1004" s="25" t="s">
        <v>44</v>
      </c>
      <c r="F1004" s="25" t="s">
        <v>45</v>
      </c>
      <c r="G1004" s="25" t="s">
        <v>46</v>
      </c>
      <c r="H1004" s="25" t="s">
        <v>47</v>
      </c>
      <c r="I1004" s="25" t="s">
        <v>1943</v>
      </c>
      <c r="J1004" s="25" t="s">
        <v>1944</v>
      </c>
      <c r="K1004" s="27">
        <v>44627.531574074077</v>
      </c>
      <c r="L1004" s="27">
        <v>44628.407152777778</v>
      </c>
      <c r="M1004" s="1" t="s">
        <v>50</v>
      </c>
      <c r="N1004" s="25">
        <v>1.3</v>
      </c>
      <c r="O1004" s="1"/>
      <c r="P1004" s="51"/>
    </row>
    <row r="1005" spans="1:16" ht="16.5" hidden="1" customHeight="1" x14ac:dyDescent="0.25">
      <c r="A1005" s="56">
        <v>106511</v>
      </c>
      <c r="B1005" s="25" t="s">
        <v>41</v>
      </c>
      <c r="C1005" s="25" t="s">
        <v>51</v>
      </c>
      <c r="D1005" s="25" t="s">
        <v>61</v>
      </c>
      <c r="E1005" s="25" t="s">
        <v>62</v>
      </c>
      <c r="F1005" s="25" t="s">
        <v>45</v>
      </c>
      <c r="G1005" s="25" t="s">
        <v>46</v>
      </c>
      <c r="H1005" s="25" t="s">
        <v>54</v>
      </c>
      <c r="I1005" s="30" t="s">
        <v>1451</v>
      </c>
      <c r="J1005" s="25" t="s">
        <v>1945</v>
      </c>
      <c r="K1005" s="27">
        <v>44627.551307870373</v>
      </c>
      <c r="L1005" s="27">
        <v>44630.412037037036</v>
      </c>
      <c r="M1005" s="1" t="s">
        <v>50</v>
      </c>
      <c r="N1005" s="38">
        <v>1.3</v>
      </c>
      <c r="O1005" s="1"/>
      <c r="P1005" s="51"/>
    </row>
    <row r="1006" spans="1:16" ht="16.5" hidden="1" customHeight="1" x14ac:dyDescent="0.25">
      <c r="A1006" s="56">
        <v>106512</v>
      </c>
      <c r="B1006" s="25" t="s">
        <v>41</v>
      </c>
      <c r="C1006" s="25" t="s">
        <v>51</v>
      </c>
      <c r="D1006" s="25" t="s">
        <v>43</v>
      </c>
      <c r="E1006" s="25" t="s">
        <v>44</v>
      </c>
      <c r="F1006" s="25" t="s">
        <v>45</v>
      </c>
      <c r="G1006" s="25" t="s">
        <v>46</v>
      </c>
      <c r="H1006" s="25" t="s">
        <v>47</v>
      </c>
      <c r="I1006" s="25" t="s">
        <v>1946</v>
      </c>
      <c r="J1006" s="25" t="s">
        <v>1947</v>
      </c>
      <c r="K1006" s="27">
        <v>44627.556273148148</v>
      </c>
      <c r="L1006" s="27">
        <v>44628.404733796298</v>
      </c>
      <c r="M1006" s="1" t="s">
        <v>50</v>
      </c>
      <c r="N1006" s="25">
        <v>1.3</v>
      </c>
      <c r="O1006" s="1"/>
      <c r="P1006" s="51"/>
    </row>
    <row r="1007" spans="1:16" ht="16.5" hidden="1" customHeight="1" x14ac:dyDescent="0.25">
      <c r="A1007" s="56">
        <v>106513</v>
      </c>
      <c r="B1007" s="25" t="s">
        <v>60</v>
      </c>
      <c r="C1007" s="25" t="s">
        <v>51</v>
      </c>
      <c r="D1007" s="25" t="s">
        <v>61</v>
      </c>
      <c r="E1007" s="25" t="s">
        <v>44</v>
      </c>
      <c r="F1007" s="25" t="s">
        <v>45</v>
      </c>
      <c r="G1007" s="25" t="s">
        <v>46</v>
      </c>
      <c r="H1007" s="25" t="s">
        <v>54</v>
      </c>
      <c r="I1007" s="25" t="s">
        <v>1948</v>
      </c>
      <c r="J1007" s="25" t="s">
        <v>1066</v>
      </c>
      <c r="K1007" s="27">
        <v>44627.558506944442</v>
      </c>
      <c r="L1007" s="27">
        <v>44628.403136574074</v>
      </c>
      <c r="M1007" s="1" t="s">
        <v>50</v>
      </c>
      <c r="N1007" s="25">
        <v>1.3</v>
      </c>
      <c r="O1007" s="1"/>
      <c r="P1007" s="51"/>
    </row>
    <row r="1008" spans="1:16" ht="16.5" hidden="1" customHeight="1" x14ac:dyDescent="0.25">
      <c r="A1008" s="56">
        <v>106514</v>
      </c>
      <c r="B1008" s="25" t="s">
        <v>41</v>
      </c>
      <c r="C1008" s="25" t="s">
        <v>51</v>
      </c>
      <c r="D1008" s="25" t="s">
        <v>43</v>
      </c>
      <c r="E1008" s="25" t="s">
        <v>44</v>
      </c>
      <c r="F1008" s="25" t="s">
        <v>45</v>
      </c>
      <c r="G1008" s="25" t="s">
        <v>46</v>
      </c>
      <c r="H1008" s="25" t="s">
        <v>47</v>
      </c>
      <c r="I1008" s="25" t="s">
        <v>1949</v>
      </c>
      <c r="J1008" s="25" t="s">
        <v>1947</v>
      </c>
      <c r="K1008" s="27">
        <v>44627.559398148151</v>
      </c>
      <c r="L1008" s="27">
        <v>44628.402418981481</v>
      </c>
      <c r="M1008" s="1" t="s">
        <v>50</v>
      </c>
      <c r="N1008" s="25">
        <v>1.3</v>
      </c>
      <c r="O1008" s="1"/>
      <c r="P1008" s="51"/>
    </row>
    <row r="1009" spans="1:16" ht="16.5" hidden="1" customHeight="1" x14ac:dyDescent="0.25">
      <c r="A1009" s="56">
        <v>106515</v>
      </c>
      <c r="B1009" s="25" t="s">
        <v>60</v>
      </c>
      <c r="C1009" s="25" t="s">
        <v>51</v>
      </c>
      <c r="D1009" s="25" t="s">
        <v>61</v>
      </c>
      <c r="E1009" s="25" t="s">
        <v>44</v>
      </c>
      <c r="F1009" s="25" t="s">
        <v>53</v>
      </c>
      <c r="G1009" s="25" t="s">
        <v>85</v>
      </c>
      <c r="H1009" s="25" t="s">
        <v>54</v>
      </c>
      <c r="I1009" s="30" t="s">
        <v>1950</v>
      </c>
      <c r="J1009" s="25" t="s">
        <v>1951</v>
      </c>
      <c r="K1009" s="27">
        <v>44627.626423611109</v>
      </c>
      <c r="L1009" s="27">
        <v>44628.402187500003</v>
      </c>
      <c r="M1009" s="1" t="s">
        <v>50</v>
      </c>
      <c r="N1009" s="38">
        <v>1.3</v>
      </c>
      <c r="O1009" s="1"/>
      <c r="P1009" s="51"/>
    </row>
    <row r="1010" spans="1:16" ht="16.5" hidden="1" customHeight="1" x14ac:dyDescent="0.25">
      <c r="A1010" s="56">
        <v>106516</v>
      </c>
      <c r="B1010" s="25" t="s">
        <v>60</v>
      </c>
      <c r="C1010" s="25" t="s">
        <v>51</v>
      </c>
      <c r="D1010" s="25" t="s">
        <v>71</v>
      </c>
      <c r="E1010" s="25" t="s">
        <v>44</v>
      </c>
      <c r="F1010" s="25" t="s">
        <v>45</v>
      </c>
      <c r="G1010" s="25" t="s">
        <v>46</v>
      </c>
      <c r="H1010" s="25" t="s">
        <v>47</v>
      </c>
      <c r="I1010" s="25" t="s">
        <v>1952</v>
      </c>
      <c r="J1010" s="25" t="s">
        <v>1953</v>
      </c>
      <c r="K1010" s="27">
        <v>44627.651238425926</v>
      </c>
      <c r="L1010" s="27">
        <v>44628.401770833334</v>
      </c>
      <c r="M1010" s="1" t="s">
        <v>50</v>
      </c>
      <c r="N1010" s="26">
        <v>1.3</v>
      </c>
      <c r="O1010" s="1"/>
      <c r="P1010" s="51"/>
    </row>
    <row r="1011" spans="1:16" ht="16.5" hidden="1" customHeight="1" x14ac:dyDescent="0.25">
      <c r="A1011" s="56">
        <v>106517</v>
      </c>
      <c r="B1011" s="25" t="s">
        <v>60</v>
      </c>
      <c r="C1011" s="25" t="s">
        <v>51</v>
      </c>
      <c r="D1011" s="25" t="s">
        <v>61</v>
      </c>
      <c r="E1011" s="25" t="s">
        <v>44</v>
      </c>
      <c r="F1011" s="25" t="s">
        <v>45</v>
      </c>
      <c r="G1011" s="25" t="s">
        <v>46</v>
      </c>
      <c r="H1011" s="25" t="s">
        <v>47</v>
      </c>
      <c r="I1011" s="25" t="s">
        <v>1954</v>
      </c>
      <c r="J1011" s="25" t="s">
        <v>1955</v>
      </c>
      <c r="K1011" s="27">
        <v>44627.6718287037</v>
      </c>
      <c r="L1011" s="27">
        <v>44628.400636574072</v>
      </c>
      <c r="M1011" s="1" t="s">
        <v>50</v>
      </c>
      <c r="N1011" s="26">
        <v>1.3</v>
      </c>
      <c r="O1011" s="1"/>
      <c r="P1011" s="51"/>
    </row>
    <row r="1012" spans="1:16" ht="16.5" hidden="1" customHeight="1" x14ac:dyDescent="0.25">
      <c r="A1012" s="56">
        <v>106518</v>
      </c>
      <c r="B1012" s="25" t="s">
        <v>57</v>
      </c>
      <c r="C1012" s="25" t="s">
        <v>51</v>
      </c>
      <c r="D1012" s="25" t="s">
        <v>61</v>
      </c>
      <c r="E1012" s="25" t="s">
        <v>66</v>
      </c>
      <c r="F1012" s="25" t="s">
        <v>45</v>
      </c>
      <c r="G1012" s="25" t="s">
        <v>46</v>
      </c>
      <c r="H1012" s="25" t="s">
        <v>54</v>
      </c>
      <c r="I1012" s="25" t="s">
        <v>1956</v>
      </c>
      <c r="J1012" s="25" t="s">
        <v>1957</v>
      </c>
      <c r="K1012" s="27">
        <v>44627.700173611112</v>
      </c>
      <c r="L1012" s="27">
        <v>44628.399722222224</v>
      </c>
      <c r="M1012" s="1" t="s">
        <v>50</v>
      </c>
      <c r="N1012" s="26">
        <v>1.3</v>
      </c>
      <c r="O1012" s="1"/>
      <c r="P1012" s="51"/>
    </row>
    <row r="1013" spans="1:16" ht="16.5" hidden="1" customHeight="1" x14ac:dyDescent="0.25">
      <c r="A1013" s="56">
        <v>106519</v>
      </c>
      <c r="B1013" s="25" t="s">
        <v>41</v>
      </c>
      <c r="C1013" s="25" t="s">
        <v>651</v>
      </c>
      <c r="D1013" s="25" t="s">
        <v>61</v>
      </c>
      <c r="E1013" s="25" t="s">
        <v>44</v>
      </c>
      <c r="F1013" s="25" t="s">
        <v>45</v>
      </c>
      <c r="G1013" s="25" t="s">
        <v>46</v>
      </c>
      <c r="H1013" s="25" t="s">
        <v>47</v>
      </c>
      <c r="I1013" s="25" t="s">
        <v>1958</v>
      </c>
      <c r="J1013" s="25" t="s">
        <v>1959</v>
      </c>
      <c r="K1013" s="27">
        <v>44627.708148148151</v>
      </c>
      <c r="L1013" s="27">
        <v>44628.395937499998</v>
      </c>
      <c r="M1013" s="1" t="s">
        <v>50</v>
      </c>
      <c r="N1013" s="25">
        <v>1.3</v>
      </c>
      <c r="O1013" s="1"/>
      <c r="P1013" s="51"/>
    </row>
    <row r="1014" spans="1:16" ht="16.5" hidden="1" customHeight="1" x14ac:dyDescent="0.25">
      <c r="A1014" s="56">
        <v>106520</v>
      </c>
      <c r="B1014" s="25" t="s">
        <v>60</v>
      </c>
      <c r="C1014" s="25" t="s">
        <v>51</v>
      </c>
      <c r="D1014" s="25" t="s">
        <v>43</v>
      </c>
      <c r="E1014" s="25" t="s">
        <v>44</v>
      </c>
      <c r="F1014" s="25" t="s">
        <v>45</v>
      </c>
      <c r="G1014" s="25" t="s">
        <v>46</v>
      </c>
      <c r="H1014" s="25" t="s">
        <v>47</v>
      </c>
      <c r="I1014" s="25" t="s">
        <v>1960</v>
      </c>
      <c r="J1014" s="25" t="s">
        <v>1961</v>
      </c>
      <c r="K1014" s="27">
        <v>44627.720590277779</v>
      </c>
      <c r="L1014" s="27">
        <v>44630.345821759256</v>
      </c>
      <c r="M1014" s="1" t="s">
        <v>50</v>
      </c>
      <c r="N1014" s="25">
        <v>1.3</v>
      </c>
      <c r="O1014" s="1"/>
      <c r="P1014" s="51"/>
    </row>
    <row r="1015" spans="1:16" ht="16.5" hidden="1" customHeight="1" x14ac:dyDescent="0.25">
      <c r="A1015" s="56">
        <v>106521</v>
      </c>
      <c r="B1015" s="25" t="s">
        <v>41</v>
      </c>
      <c r="C1015" s="25" t="s">
        <v>114</v>
      </c>
      <c r="D1015" s="25" t="s">
        <v>61</v>
      </c>
      <c r="E1015" s="25" t="s">
        <v>542</v>
      </c>
      <c r="F1015" s="25" t="s">
        <v>67</v>
      </c>
      <c r="G1015" s="25" t="s">
        <v>46</v>
      </c>
      <c r="H1015" s="25" t="s">
        <v>47</v>
      </c>
      <c r="I1015" s="25" t="s">
        <v>1962</v>
      </c>
      <c r="J1015" s="25" t="s">
        <v>1963</v>
      </c>
      <c r="K1015" s="27">
        <v>44628.140324074076</v>
      </c>
      <c r="L1015" s="27">
        <v>44628.743368055555</v>
      </c>
      <c r="M1015" s="1" t="s">
        <v>50</v>
      </c>
      <c r="N1015" s="25">
        <v>1.3</v>
      </c>
      <c r="O1015" s="1"/>
      <c r="P1015" s="51"/>
    </row>
    <row r="1016" spans="1:16" ht="16.5" hidden="1" customHeight="1" x14ac:dyDescent="0.25">
      <c r="A1016" s="56">
        <v>106522</v>
      </c>
      <c r="B1016" s="25" t="s">
        <v>60</v>
      </c>
      <c r="C1016" s="25" t="s">
        <v>51</v>
      </c>
      <c r="D1016" s="25" t="s">
        <v>52</v>
      </c>
      <c r="E1016" s="25" t="s">
        <v>44</v>
      </c>
      <c r="F1016" s="25" t="s">
        <v>45</v>
      </c>
      <c r="G1016" s="25" t="s">
        <v>46</v>
      </c>
      <c r="H1016" s="25" t="s">
        <v>47</v>
      </c>
      <c r="I1016" s="25" t="s">
        <v>1964</v>
      </c>
      <c r="J1016" s="25" t="s">
        <v>1965</v>
      </c>
      <c r="K1016" s="27">
        <v>44628.421631944446</v>
      </c>
      <c r="L1016" s="27">
        <v>44628.442476851851</v>
      </c>
      <c r="M1016" s="1" t="s">
        <v>50</v>
      </c>
      <c r="N1016" s="25">
        <v>1.3</v>
      </c>
      <c r="O1016" s="1"/>
      <c r="P1016" s="51"/>
    </row>
    <row r="1017" spans="1:16" ht="16.5" hidden="1" customHeight="1" x14ac:dyDescent="0.25">
      <c r="A1017" s="56">
        <v>106523</v>
      </c>
      <c r="B1017" s="25" t="s">
        <v>60</v>
      </c>
      <c r="C1017" s="25" t="s">
        <v>51</v>
      </c>
      <c r="D1017" s="25" t="s">
        <v>43</v>
      </c>
      <c r="E1017" s="25" t="s">
        <v>44</v>
      </c>
      <c r="F1017" s="25" t="s">
        <v>45</v>
      </c>
      <c r="G1017" s="25" t="s">
        <v>46</v>
      </c>
      <c r="H1017" s="25" t="s">
        <v>47</v>
      </c>
      <c r="I1017" s="25" t="s">
        <v>1966</v>
      </c>
      <c r="J1017" s="25" t="s">
        <v>1967</v>
      </c>
      <c r="K1017" s="27">
        <v>44628.435428240744</v>
      </c>
      <c r="L1017" s="27">
        <v>44628.463125000002</v>
      </c>
      <c r="M1017" s="1" t="s">
        <v>50</v>
      </c>
      <c r="N1017" s="25">
        <v>1.3</v>
      </c>
      <c r="O1017" s="1"/>
      <c r="P1017" s="51"/>
    </row>
    <row r="1018" spans="1:16" ht="16.5" hidden="1" customHeight="1" x14ac:dyDescent="0.25">
      <c r="A1018" s="56">
        <v>106524</v>
      </c>
      <c r="B1018" s="25" t="s">
        <v>60</v>
      </c>
      <c r="C1018" s="25" t="s">
        <v>51</v>
      </c>
      <c r="D1018" s="25" t="s">
        <v>61</v>
      </c>
      <c r="E1018" s="25" t="s">
        <v>102</v>
      </c>
      <c r="F1018" s="25" t="s">
        <v>53</v>
      </c>
      <c r="G1018" s="25" t="s">
        <v>46</v>
      </c>
      <c r="H1018" s="25" t="s">
        <v>54</v>
      </c>
      <c r="I1018" s="25" t="s">
        <v>1968</v>
      </c>
      <c r="J1018" s="25" t="s">
        <v>179</v>
      </c>
      <c r="K1018" s="27">
        <v>44628.442465277774</v>
      </c>
      <c r="L1018" s="27">
        <v>44628.462453703702</v>
      </c>
      <c r="M1018" s="1" t="s">
        <v>50</v>
      </c>
      <c r="N1018" s="25">
        <v>1.3</v>
      </c>
      <c r="O1018" s="1"/>
      <c r="P1018" s="51"/>
    </row>
    <row r="1019" spans="1:16" ht="16.5" hidden="1" customHeight="1" x14ac:dyDescent="0.25">
      <c r="A1019" s="56">
        <v>106525</v>
      </c>
      <c r="B1019" s="25" t="s">
        <v>60</v>
      </c>
      <c r="C1019" s="25" t="s">
        <v>42</v>
      </c>
      <c r="D1019" s="25" t="s">
        <v>61</v>
      </c>
      <c r="E1019" s="25" t="s">
        <v>44</v>
      </c>
      <c r="F1019" s="25" t="s">
        <v>45</v>
      </c>
      <c r="G1019" s="25" t="s">
        <v>46</v>
      </c>
      <c r="H1019" s="25" t="s">
        <v>47</v>
      </c>
      <c r="I1019" s="25" t="s">
        <v>1969</v>
      </c>
      <c r="J1019" s="25" t="s">
        <v>1970</v>
      </c>
      <c r="K1019" s="27">
        <v>44628.442962962959</v>
      </c>
      <c r="L1019" s="27">
        <v>44628.501192129632</v>
      </c>
      <c r="M1019" s="1" t="s">
        <v>50</v>
      </c>
      <c r="N1019" s="25">
        <v>1.3</v>
      </c>
      <c r="O1019" s="1"/>
      <c r="P1019" s="51"/>
    </row>
    <row r="1020" spans="1:16" ht="16.5" hidden="1" customHeight="1" x14ac:dyDescent="0.25">
      <c r="A1020" s="56">
        <v>106526</v>
      </c>
      <c r="B1020" s="25" t="s">
        <v>60</v>
      </c>
      <c r="C1020" s="25" t="s">
        <v>51</v>
      </c>
      <c r="D1020" s="25" t="s">
        <v>43</v>
      </c>
      <c r="E1020" s="25" t="s">
        <v>44</v>
      </c>
      <c r="F1020" s="25" t="s">
        <v>45</v>
      </c>
      <c r="G1020" s="25" t="s">
        <v>46</v>
      </c>
      <c r="H1020" s="25" t="s">
        <v>54</v>
      </c>
      <c r="I1020" s="25" t="s">
        <v>1971</v>
      </c>
      <c r="J1020" s="25" t="s">
        <v>1972</v>
      </c>
      <c r="K1020" s="27">
        <v>44628.444456018522</v>
      </c>
      <c r="L1020" s="27">
        <v>44628.460879629631</v>
      </c>
      <c r="M1020" s="1" t="s">
        <v>50</v>
      </c>
      <c r="N1020" s="25">
        <v>1.3</v>
      </c>
      <c r="O1020" s="1"/>
      <c r="P1020" s="51"/>
    </row>
    <row r="1021" spans="1:16" ht="16.5" hidden="1" customHeight="1" x14ac:dyDescent="0.25">
      <c r="A1021" s="56">
        <v>106527</v>
      </c>
      <c r="B1021" s="25" t="s">
        <v>60</v>
      </c>
      <c r="C1021" s="25" t="s">
        <v>51</v>
      </c>
      <c r="D1021" s="25" t="s">
        <v>43</v>
      </c>
      <c r="E1021" s="25" t="s">
        <v>84</v>
      </c>
      <c r="F1021" s="25" t="s">
        <v>45</v>
      </c>
      <c r="G1021" s="25" t="s">
        <v>46</v>
      </c>
      <c r="H1021" s="25" t="s">
        <v>47</v>
      </c>
      <c r="I1021" s="25" t="s">
        <v>1973</v>
      </c>
      <c r="J1021" s="25" t="s">
        <v>1974</v>
      </c>
      <c r="K1021" s="27">
        <v>44628.446527777778</v>
      </c>
      <c r="L1021" s="27">
        <v>44628.486851851849</v>
      </c>
      <c r="M1021" s="1" t="s">
        <v>50</v>
      </c>
      <c r="N1021" s="25">
        <v>1.3</v>
      </c>
      <c r="O1021" s="1"/>
      <c r="P1021" s="51"/>
    </row>
    <row r="1022" spans="1:16" ht="16.5" hidden="1" customHeight="1" x14ac:dyDescent="0.25">
      <c r="A1022" s="56">
        <v>106528</v>
      </c>
      <c r="B1022" s="25" t="s">
        <v>57</v>
      </c>
      <c r="C1022" s="25" t="s">
        <v>42</v>
      </c>
      <c r="D1022" s="25" t="s">
        <v>81</v>
      </c>
      <c r="E1022" s="25" t="s">
        <v>66</v>
      </c>
      <c r="F1022" s="25" t="s">
        <v>53</v>
      </c>
      <c r="G1022" s="25" t="s">
        <v>85</v>
      </c>
      <c r="H1022" s="25" t="s">
        <v>54</v>
      </c>
      <c r="I1022" s="25" t="s">
        <v>1975</v>
      </c>
      <c r="J1022" s="25" t="s">
        <v>1976</v>
      </c>
      <c r="K1022" s="27">
        <v>44628.456967592596</v>
      </c>
      <c r="L1022" s="27">
        <v>44628.744675925926</v>
      </c>
      <c r="M1022" s="1" t="s">
        <v>50</v>
      </c>
      <c r="N1022" s="25">
        <v>1.1000000000000001</v>
      </c>
      <c r="O1022" s="1"/>
      <c r="P1022" s="51"/>
    </row>
    <row r="1023" spans="1:16" ht="16.5" hidden="1" customHeight="1" x14ac:dyDescent="0.25">
      <c r="A1023" s="56">
        <v>106529</v>
      </c>
      <c r="B1023" s="25" t="s">
        <v>57</v>
      </c>
      <c r="C1023" s="25" t="s">
        <v>42</v>
      </c>
      <c r="D1023" s="25" t="s">
        <v>81</v>
      </c>
      <c r="E1023" s="25" t="s">
        <v>66</v>
      </c>
      <c r="F1023" s="25" t="s">
        <v>53</v>
      </c>
      <c r="G1023" s="25" t="s">
        <v>46</v>
      </c>
      <c r="H1023" s="25" t="s">
        <v>54</v>
      </c>
      <c r="I1023" s="25" t="s">
        <v>1977</v>
      </c>
      <c r="J1023" s="25" t="s">
        <v>1978</v>
      </c>
      <c r="K1023" s="27">
        <v>44628.462650462963</v>
      </c>
      <c r="L1023" s="27">
        <v>44628.503472222219</v>
      </c>
      <c r="M1023" s="1" t="s">
        <v>50</v>
      </c>
      <c r="N1023" s="25">
        <v>1.3</v>
      </c>
      <c r="O1023" s="1"/>
      <c r="P1023" s="51"/>
    </row>
    <row r="1024" spans="1:16" ht="16.5" hidden="1" customHeight="1" x14ac:dyDescent="0.25">
      <c r="A1024" s="56">
        <v>106530</v>
      </c>
      <c r="B1024" s="25" t="s">
        <v>636</v>
      </c>
      <c r="C1024" s="25" t="s">
        <v>51</v>
      </c>
      <c r="D1024" s="25" t="s">
        <v>52</v>
      </c>
      <c r="E1024" s="25" t="s">
        <v>134</v>
      </c>
      <c r="F1024" s="25" t="s">
        <v>67</v>
      </c>
      <c r="G1024" s="25" t="s">
        <v>46</v>
      </c>
      <c r="H1024" s="25" t="s">
        <v>47</v>
      </c>
      <c r="I1024" s="25" t="s">
        <v>1979</v>
      </c>
      <c r="J1024" s="25" t="s">
        <v>1980</v>
      </c>
      <c r="K1024" s="27">
        <v>44628.473321759258</v>
      </c>
      <c r="L1024" s="27">
        <v>44630.343935185185</v>
      </c>
      <c r="M1024" s="1" t="s">
        <v>50</v>
      </c>
      <c r="N1024" s="25">
        <v>1.1000000000000001</v>
      </c>
      <c r="O1024" s="1"/>
      <c r="P1024" s="51"/>
    </row>
    <row r="1025" spans="1:16" ht="16.5" hidden="1" customHeight="1" x14ac:dyDescent="0.25">
      <c r="A1025" s="56">
        <v>106531</v>
      </c>
      <c r="B1025" s="25" t="s">
        <v>60</v>
      </c>
      <c r="C1025" s="25" t="s">
        <v>51</v>
      </c>
      <c r="D1025" s="25" t="s">
        <v>43</v>
      </c>
      <c r="E1025" s="25" t="s">
        <v>44</v>
      </c>
      <c r="F1025" s="25" t="s">
        <v>45</v>
      </c>
      <c r="G1025" s="25" t="s">
        <v>46</v>
      </c>
      <c r="H1025" s="25" t="s">
        <v>54</v>
      </c>
      <c r="I1025" s="25" t="s">
        <v>1981</v>
      </c>
      <c r="J1025" s="25" t="s">
        <v>1982</v>
      </c>
      <c r="K1025" s="27">
        <v>44628.475451388891</v>
      </c>
      <c r="L1025" s="27">
        <v>44628.501747685186</v>
      </c>
      <c r="M1025" s="1" t="s">
        <v>50</v>
      </c>
      <c r="N1025" s="25">
        <v>1.3</v>
      </c>
      <c r="O1025" s="1"/>
      <c r="P1025" s="51"/>
    </row>
    <row r="1026" spans="1:16" ht="16.5" hidden="1" customHeight="1" x14ac:dyDescent="0.25">
      <c r="A1026" s="56">
        <v>106532</v>
      </c>
      <c r="B1026" s="25" t="s">
        <v>60</v>
      </c>
      <c r="C1026" s="25" t="s">
        <v>51</v>
      </c>
      <c r="D1026" s="25" t="s">
        <v>81</v>
      </c>
      <c r="E1026" s="25" t="s">
        <v>44</v>
      </c>
      <c r="F1026" s="25" t="s">
        <v>53</v>
      </c>
      <c r="G1026" s="25" t="s">
        <v>46</v>
      </c>
      <c r="H1026" s="25" t="s">
        <v>54</v>
      </c>
      <c r="I1026" s="25" t="s">
        <v>1983</v>
      </c>
      <c r="J1026" s="25" t="s">
        <v>1984</v>
      </c>
      <c r="K1026" s="27">
        <v>44628.485231481478</v>
      </c>
      <c r="L1026" s="27">
        <v>44629.412361111114</v>
      </c>
      <c r="M1026" s="1" t="s">
        <v>50</v>
      </c>
      <c r="N1026" s="25">
        <v>1.3</v>
      </c>
      <c r="O1026" s="1"/>
      <c r="P1026" s="51"/>
    </row>
    <row r="1027" spans="1:16" ht="16.5" hidden="1" customHeight="1" x14ac:dyDescent="0.25">
      <c r="A1027" s="56">
        <v>106533</v>
      </c>
      <c r="B1027" s="25" t="s">
        <v>60</v>
      </c>
      <c r="C1027" s="25" t="s">
        <v>51</v>
      </c>
      <c r="D1027" s="25" t="s">
        <v>43</v>
      </c>
      <c r="E1027" s="25" t="s">
        <v>44</v>
      </c>
      <c r="F1027" s="25" t="s">
        <v>45</v>
      </c>
      <c r="G1027" s="25" t="s">
        <v>46</v>
      </c>
      <c r="H1027" s="25" t="s">
        <v>47</v>
      </c>
      <c r="I1027" s="25" t="s">
        <v>1985</v>
      </c>
      <c r="J1027" s="25" t="s">
        <v>1986</v>
      </c>
      <c r="K1027" s="27">
        <v>44628.505844907406</v>
      </c>
      <c r="L1027" s="27">
        <v>44630.343344907407</v>
      </c>
      <c r="M1027" s="1" t="s">
        <v>50</v>
      </c>
      <c r="N1027" s="25">
        <v>1.3</v>
      </c>
      <c r="O1027" s="1"/>
      <c r="P1027" s="51"/>
    </row>
    <row r="1028" spans="1:16" ht="16.5" hidden="1" customHeight="1" x14ac:dyDescent="0.25">
      <c r="A1028" s="56">
        <v>106534</v>
      </c>
      <c r="B1028" s="25" t="s">
        <v>41</v>
      </c>
      <c r="C1028" s="25" t="s">
        <v>51</v>
      </c>
      <c r="D1028" s="25" t="s">
        <v>43</v>
      </c>
      <c r="E1028" s="25" t="s">
        <v>44</v>
      </c>
      <c r="F1028" s="25" t="s">
        <v>45</v>
      </c>
      <c r="G1028" s="25" t="s">
        <v>46</v>
      </c>
      <c r="H1028" s="25" t="s">
        <v>47</v>
      </c>
      <c r="I1028" s="25" t="s">
        <v>1987</v>
      </c>
      <c r="J1028" s="25" t="s">
        <v>1988</v>
      </c>
      <c r="K1028" s="27">
        <v>44628.513923611114</v>
      </c>
      <c r="L1028" s="27">
        <v>44630.342361111114</v>
      </c>
      <c r="M1028" s="1" t="s">
        <v>50</v>
      </c>
      <c r="N1028" s="25">
        <v>1.3</v>
      </c>
      <c r="O1028" s="1"/>
      <c r="P1028" s="51"/>
    </row>
    <row r="1029" spans="1:16" ht="16.5" hidden="1" customHeight="1" x14ac:dyDescent="0.25">
      <c r="A1029" s="56">
        <v>106535</v>
      </c>
      <c r="B1029" s="25" t="s">
        <v>57</v>
      </c>
      <c r="C1029" s="25" t="s">
        <v>51</v>
      </c>
      <c r="D1029" s="25" t="s">
        <v>61</v>
      </c>
      <c r="E1029" s="25" t="s">
        <v>44</v>
      </c>
      <c r="F1029" s="25" t="s">
        <v>45</v>
      </c>
      <c r="G1029" s="25" t="s">
        <v>46</v>
      </c>
      <c r="H1029" s="25" t="s">
        <v>47</v>
      </c>
      <c r="I1029" s="25" t="s">
        <v>1989</v>
      </c>
      <c r="J1029" s="25" t="s">
        <v>1672</v>
      </c>
      <c r="K1029" s="27">
        <v>44628.529872685183</v>
      </c>
      <c r="L1029" s="27">
        <v>44628.723819444444</v>
      </c>
      <c r="M1029" s="1" t="s">
        <v>50</v>
      </c>
      <c r="N1029" s="25">
        <v>1.1000000000000001</v>
      </c>
      <c r="O1029" s="1"/>
      <c r="P1029" s="51"/>
    </row>
    <row r="1030" spans="1:16" ht="16.5" hidden="1" customHeight="1" x14ac:dyDescent="0.25">
      <c r="A1030" s="56">
        <v>106536</v>
      </c>
      <c r="B1030" s="25" t="s">
        <v>41</v>
      </c>
      <c r="C1030" s="25" t="s">
        <v>150</v>
      </c>
      <c r="D1030" s="25" t="s">
        <v>61</v>
      </c>
      <c r="E1030" s="25" t="s">
        <v>44</v>
      </c>
      <c r="F1030" s="25" t="s">
        <v>45</v>
      </c>
      <c r="G1030" s="25" t="s">
        <v>46</v>
      </c>
      <c r="H1030" s="25" t="s">
        <v>47</v>
      </c>
      <c r="I1030" s="25" t="s">
        <v>1990</v>
      </c>
      <c r="J1030" s="25" t="s">
        <v>1991</v>
      </c>
      <c r="K1030" s="27">
        <v>44628.546423611115</v>
      </c>
      <c r="L1030" s="27">
        <v>44628.723541666666</v>
      </c>
      <c r="M1030" s="1" t="s">
        <v>50</v>
      </c>
      <c r="N1030" s="25">
        <v>1.3</v>
      </c>
      <c r="O1030" s="1"/>
      <c r="P1030" s="51"/>
    </row>
    <row r="1031" spans="1:16" ht="16.5" hidden="1" customHeight="1" x14ac:dyDescent="0.25">
      <c r="A1031" s="56">
        <v>106537</v>
      </c>
      <c r="B1031" s="25" t="s">
        <v>41</v>
      </c>
      <c r="C1031" s="25" t="s">
        <v>114</v>
      </c>
      <c r="D1031" s="25" t="s">
        <v>81</v>
      </c>
      <c r="E1031" s="25" t="s">
        <v>84</v>
      </c>
      <c r="F1031" s="25" t="s">
        <v>45</v>
      </c>
      <c r="G1031" s="25" t="s">
        <v>46</v>
      </c>
      <c r="H1031" s="25" t="s">
        <v>47</v>
      </c>
      <c r="I1031" s="25" t="s">
        <v>1992</v>
      </c>
      <c r="J1031" s="25" t="s">
        <v>1991</v>
      </c>
      <c r="K1031" s="27">
        <v>44628.627743055556</v>
      </c>
      <c r="L1031" s="27">
        <v>44628.721643518518</v>
      </c>
      <c r="M1031" s="1" t="s">
        <v>50</v>
      </c>
      <c r="N1031" s="25">
        <v>1.3</v>
      </c>
      <c r="O1031" s="1"/>
      <c r="P1031" s="51"/>
    </row>
    <row r="1032" spans="1:16" ht="16.5" hidden="1" customHeight="1" x14ac:dyDescent="0.25">
      <c r="A1032" s="56">
        <v>106538</v>
      </c>
      <c r="B1032" s="25" t="s">
        <v>60</v>
      </c>
      <c r="C1032" s="25" t="s">
        <v>123</v>
      </c>
      <c r="D1032" s="25" t="s">
        <v>71</v>
      </c>
      <c r="E1032" s="25" t="s">
        <v>186</v>
      </c>
      <c r="F1032" s="25" t="s">
        <v>45</v>
      </c>
      <c r="G1032" s="25" t="s">
        <v>46</v>
      </c>
      <c r="H1032" s="25" t="s">
        <v>54</v>
      </c>
      <c r="I1032" s="30" t="s">
        <v>1993</v>
      </c>
      <c r="J1032" s="25" t="s">
        <v>1986</v>
      </c>
      <c r="K1032" s="27">
        <v>44628.652997685182</v>
      </c>
      <c r="L1032" s="27">
        <v>44630.341168981482</v>
      </c>
      <c r="M1032" s="1" t="s">
        <v>50</v>
      </c>
      <c r="N1032" s="26">
        <v>1.3</v>
      </c>
      <c r="O1032" s="1"/>
      <c r="P1032" s="51"/>
    </row>
    <row r="1033" spans="1:16" ht="16.5" hidden="1" customHeight="1" x14ac:dyDescent="0.25">
      <c r="A1033" s="56">
        <v>106539</v>
      </c>
      <c r="B1033" s="25" t="s">
        <v>41</v>
      </c>
      <c r="C1033" s="25" t="s">
        <v>51</v>
      </c>
      <c r="D1033" s="25" t="s">
        <v>127</v>
      </c>
      <c r="E1033" s="25" t="s">
        <v>102</v>
      </c>
      <c r="F1033" s="25" t="s">
        <v>53</v>
      </c>
      <c r="G1033" s="25" t="s">
        <v>46</v>
      </c>
      <c r="H1033" s="25" t="s">
        <v>47</v>
      </c>
      <c r="I1033" s="30" t="s">
        <v>1994</v>
      </c>
      <c r="J1033" s="25" t="s">
        <v>1995</v>
      </c>
      <c r="K1033" s="27">
        <v>44628.70045138889</v>
      </c>
      <c r="L1033" s="27">
        <v>44630.643009259256</v>
      </c>
      <c r="M1033" s="1" t="s">
        <v>50</v>
      </c>
      <c r="N1033" s="26">
        <v>1.3</v>
      </c>
      <c r="O1033" s="1"/>
      <c r="P1033" s="51"/>
    </row>
    <row r="1034" spans="1:16" ht="16.5" hidden="1" customHeight="1" x14ac:dyDescent="0.25">
      <c r="A1034" s="56">
        <v>106540</v>
      </c>
      <c r="B1034" s="25" t="s">
        <v>41</v>
      </c>
      <c r="C1034" s="25" t="s">
        <v>51</v>
      </c>
      <c r="D1034" s="25" t="s">
        <v>81</v>
      </c>
      <c r="E1034" s="25" t="s">
        <v>257</v>
      </c>
      <c r="F1034" s="25" t="s">
        <v>53</v>
      </c>
      <c r="G1034" s="25" t="s">
        <v>46</v>
      </c>
      <c r="H1034" s="25" t="s">
        <v>54</v>
      </c>
      <c r="I1034" s="30" t="s">
        <v>1996</v>
      </c>
      <c r="J1034" s="25" t="s">
        <v>1997</v>
      </c>
      <c r="K1034" s="27">
        <v>44628.704432870371</v>
      </c>
      <c r="L1034" s="27">
        <v>44628.718518518515</v>
      </c>
      <c r="M1034" s="1" t="s">
        <v>50</v>
      </c>
      <c r="N1034" s="26">
        <v>1.3</v>
      </c>
      <c r="O1034" s="1"/>
      <c r="P1034" s="51"/>
    </row>
    <row r="1035" spans="1:16" ht="16.5" hidden="1" customHeight="1" x14ac:dyDescent="0.25">
      <c r="A1035" s="56">
        <v>106541</v>
      </c>
      <c r="B1035" s="25" t="s">
        <v>60</v>
      </c>
      <c r="C1035" s="25" t="s">
        <v>51</v>
      </c>
      <c r="D1035" s="25" t="s">
        <v>43</v>
      </c>
      <c r="E1035" s="25" t="s">
        <v>84</v>
      </c>
      <c r="F1035" s="25" t="s">
        <v>45</v>
      </c>
      <c r="G1035" s="25" t="s">
        <v>46</v>
      </c>
      <c r="H1035" s="25" t="s">
        <v>47</v>
      </c>
      <c r="I1035" s="25" t="s">
        <v>1998</v>
      </c>
      <c r="J1035" s="25" t="s">
        <v>1999</v>
      </c>
      <c r="K1035" s="27">
        <v>44628.724247685182</v>
      </c>
      <c r="L1035" s="27">
        <v>44628.751111111109</v>
      </c>
      <c r="M1035" s="1" t="s">
        <v>50</v>
      </c>
      <c r="N1035" s="25">
        <v>1.3</v>
      </c>
      <c r="O1035" s="1"/>
      <c r="P1035" s="51"/>
    </row>
    <row r="1036" spans="1:16" ht="16.5" hidden="1" customHeight="1" x14ac:dyDescent="0.25">
      <c r="A1036" s="56">
        <v>106542</v>
      </c>
      <c r="B1036" s="25" t="s">
        <v>60</v>
      </c>
      <c r="C1036" s="25" t="s">
        <v>51</v>
      </c>
      <c r="D1036" s="25" t="s">
        <v>52</v>
      </c>
      <c r="E1036" s="25" t="s">
        <v>62</v>
      </c>
      <c r="F1036" s="25" t="s">
        <v>67</v>
      </c>
      <c r="G1036" s="25" t="s">
        <v>46</v>
      </c>
      <c r="H1036" s="25" t="s">
        <v>54</v>
      </c>
      <c r="I1036" s="25" t="s">
        <v>2000</v>
      </c>
      <c r="J1036" s="25" t="s">
        <v>2001</v>
      </c>
      <c r="K1036" s="27">
        <v>44629.402812499997</v>
      </c>
      <c r="L1036" s="27">
        <v>44631.585706018515</v>
      </c>
      <c r="M1036" s="1" t="s">
        <v>50</v>
      </c>
      <c r="N1036" s="25">
        <v>1.3</v>
      </c>
      <c r="O1036" s="1"/>
      <c r="P1036" s="51"/>
    </row>
    <row r="1037" spans="1:16" ht="16.5" hidden="1" customHeight="1" x14ac:dyDescent="0.25">
      <c r="A1037" s="56">
        <v>106543</v>
      </c>
      <c r="B1037" s="25" t="s">
        <v>41</v>
      </c>
      <c r="C1037" s="25" t="s">
        <v>51</v>
      </c>
      <c r="D1037" s="25" t="s">
        <v>71</v>
      </c>
      <c r="E1037" s="25" t="s">
        <v>62</v>
      </c>
      <c r="F1037" s="25" t="s">
        <v>45</v>
      </c>
      <c r="G1037" s="25" t="s">
        <v>46</v>
      </c>
      <c r="H1037" s="25" t="s">
        <v>47</v>
      </c>
      <c r="I1037" s="25" t="s">
        <v>2002</v>
      </c>
      <c r="J1037" s="25" t="s">
        <v>2003</v>
      </c>
      <c r="K1037" s="27">
        <v>44629.454664351855</v>
      </c>
      <c r="L1037" s="27">
        <v>44629.461261574077</v>
      </c>
      <c r="M1037" s="1" t="s">
        <v>50</v>
      </c>
      <c r="N1037" s="25">
        <v>1.3</v>
      </c>
      <c r="O1037" s="1"/>
      <c r="P1037" s="51"/>
    </row>
    <row r="1038" spans="1:16" ht="16.5" hidden="1" customHeight="1" x14ac:dyDescent="0.25">
      <c r="A1038" s="56">
        <v>106544</v>
      </c>
      <c r="B1038" s="25" t="s">
        <v>60</v>
      </c>
      <c r="C1038" s="25" t="s">
        <v>51</v>
      </c>
      <c r="D1038" s="25" t="s">
        <v>61</v>
      </c>
      <c r="E1038" s="25" t="s">
        <v>886</v>
      </c>
      <c r="F1038" s="25" t="s">
        <v>45</v>
      </c>
      <c r="G1038" s="25" t="s">
        <v>46</v>
      </c>
      <c r="H1038" s="25" t="s">
        <v>47</v>
      </c>
      <c r="I1038" s="25" t="s">
        <v>2004</v>
      </c>
      <c r="J1038" s="25" t="s">
        <v>2005</v>
      </c>
      <c r="K1038" s="27">
        <v>44629.464386574073</v>
      </c>
      <c r="L1038" s="27">
        <v>44630.338460648149</v>
      </c>
      <c r="M1038" s="1" t="s">
        <v>50</v>
      </c>
      <c r="N1038" s="25">
        <v>1.3</v>
      </c>
      <c r="O1038" s="1"/>
      <c r="P1038" s="51"/>
    </row>
    <row r="1039" spans="1:16" ht="16.5" hidden="1" customHeight="1" x14ac:dyDescent="0.25">
      <c r="A1039" s="56">
        <v>106545</v>
      </c>
      <c r="B1039" s="25" t="s">
        <v>41</v>
      </c>
      <c r="C1039" s="25" t="s">
        <v>51</v>
      </c>
      <c r="D1039" s="25" t="s">
        <v>81</v>
      </c>
      <c r="E1039" s="25" t="s">
        <v>257</v>
      </c>
      <c r="F1039" s="25" t="s">
        <v>53</v>
      </c>
      <c r="G1039" s="25" t="s">
        <v>46</v>
      </c>
      <c r="H1039" s="25" t="s">
        <v>54</v>
      </c>
      <c r="I1039" s="25" t="s">
        <v>2006</v>
      </c>
      <c r="J1039" s="25" t="s">
        <v>2007</v>
      </c>
      <c r="K1039" s="27">
        <v>44629.472766203704</v>
      </c>
      <c r="L1039" s="27">
        <v>44630.337071759262</v>
      </c>
      <c r="M1039" s="1" t="s">
        <v>50</v>
      </c>
      <c r="N1039" s="25">
        <v>1.3</v>
      </c>
      <c r="O1039" s="1"/>
      <c r="P1039" s="51"/>
    </row>
    <row r="1040" spans="1:16" ht="16.5" hidden="1" customHeight="1" x14ac:dyDescent="0.25">
      <c r="A1040" s="56">
        <v>106546</v>
      </c>
      <c r="B1040" s="25" t="s">
        <v>60</v>
      </c>
      <c r="C1040" s="25" t="s">
        <v>51</v>
      </c>
      <c r="D1040" s="25" t="s">
        <v>71</v>
      </c>
      <c r="E1040" s="25" t="s">
        <v>44</v>
      </c>
      <c r="F1040" s="25" t="s">
        <v>45</v>
      </c>
      <c r="G1040" s="25" t="s">
        <v>46</v>
      </c>
      <c r="H1040" s="25" t="s">
        <v>47</v>
      </c>
      <c r="I1040" s="25" t="s">
        <v>2008</v>
      </c>
      <c r="J1040" s="25" t="s">
        <v>1066</v>
      </c>
      <c r="K1040" s="27">
        <v>44629.50545138889</v>
      </c>
      <c r="L1040" s="27">
        <v>44630.336469907408</v>
      </c>
      <c r="M1040" s="1" t="s">
        <v>50</v>
      </c>
      <c r="N1040" s="25">
        <v>1.3</v>
      </c>
      <c r="O1040" s="1"/>
      <c r="P1040" s="51"/>
    </row>
    <row r="1041" spans="1:16" ht="16.5" hidden="1" customHeight="1" x14ac:dyDescent="0.25">
      <c r="A1041" s="56">
        <v>106547</v>
      </c>
      <c r="B1041" s="25" t="s">
        <v>837</v>
      </c>
      <c r="C1041" s="25" t="s">
        <v>51</v>
      </c>
      <c r="D1041" s="25" t="s">
        <v>71</v>
      </c>
      <c r="E1041" s="25" t="s">
        <v>44</v>
      </c>
      <c r="F1041" s="25" t="s">
        <v>53</v>
      </c>
      <c r="G1041" s="25" t="s">
        <v>46</v>
      </c>
      <c r="H1041" s="25" t="s">
        <v>54</v>
      </c>
      <c r="I1041" s="25" t="s">
        <v>2009</v>
      </c>
      <c r="J1041" s="25" t="s">
        <v>2010</v>
      </c>
      <c r="K1041" s="27">
        <v>44629.524247685185</v>
      </c>
      <c r="L1041" s="27">
        <v>44630.336192129631</v>
      </c>
      <c r="M1041" s="1" t="s">
        <v>50</v>
      </c>
      <c r="N1041" s="25">
        <v>1.2</v>
      </c>
      <c r="O1041" s="1"/>
      <c r="P1041" s="51"/>
    </row>
    <row r="1042" spans="1:16" ht="16.5" hidden="1" customHeight="1" x14ac:dyDescent="0.25">
      <c r="A1042" s="56">
        <v>106548</v>
      </c>
      <c r="B1042" s="25" t="s">
        <v>41</v>
      </c>
      <c r="C1042" s="25" t="s">
        <v>51</v>
      </c>
      <c r="D1042" s="25" t="s">
        <v>61</v>
      </c>
      <c r="E1042" s="25" t="s">
        <v>44</v>
      </c>
      <c r="F1042" s="25" t="s">
        <v>53</v>
      </c>
      <c r="G1042" s="25" t="s">
        <v>85</v>
      </c>
      <c r="H1042" s="25" t="s">
        <v>54</v>
      </c>
      <c r="I1042" s="25" t="s">
        <v>2011</v>
      </c>
      <c r="J1042" s="25" t="s">
        <v>2012</v>
      </c>
      <c r="K1042" s="27">
        <v>44629.565416666665</v>
      </c>
      <c r="L1042" s="27">
        <v>44630.335682870369</v>
      </c>
      <c r="M1042" s="1" t="s">
        <v>50</v>
      </c>
      <c r="N1042" s="25">
        <v>1.3</v>
      </c>
      <c r="O1042" s="1"/>
      <c r="P1042" s="51"/>
    </row>
    <row r="1043" spans="1:16" ht="16.5" hidden="1" customHeight="1" x14ac:dyDescent="0.25">
      <c r="A1043" s="56">
        <v>106549</v>
      </c>
      <c r="B1043" s="25" t="s">
        <v>41</v>
      </c>
      <c r="C1043" s="25" t="s">
        <v>80</v>
      </c>
      <c r="D1043" s="25" t="s">
        <v>61</v>
      </c>
      <c r="E1043" s="25" t="s">
        <v>44</v>
      </c>
      <c r="F1043" s="25" t="s">
        <v>45</v>
      </c>
      <c r="G1043" s="25" t="s">
        <v>46</v>
      </c>
      <c r="H1043" s="25" t="s">
        <v>47</v>
      </c>
      <c r="I1043" s="25" t="s">
        <v>2013</v>
      </c>
      <c r="J1043" s="25" t="s">
        <v>2014</v>
      </c>
      <c r="K1043" s="27">
        <v>44629.580057870371</v>
      </c>
      <c r="L1043" s="27">
        <v>44630.335393518515</v>
      </c>
      <c r="M1043" s="1" t="s">
        <v>50</v>
      </c>
      <c r="N1043" s="25" t="s">
        <v>1803</v>
      </c>
      <c r="O1043" s="1"/>
      <c r="P1043" s="51"/>
    </row>
    <row r="1044" spans="1:16" ht="16.5" hidden="1" customHeight="1" x14ac:dyDescent="0.25">
      <c r="A1044" s="56">
        <v>106550</v>
      </c>
      <c r="B1044" s="25" t="s">
        <v>41</v>
      </c>
      <c r="C1044" s="25" t="s">
        <v>51</v>
      </c>
      <c r="D1044" s="25" t="s">
        <v>52</v>
      </c>
      <c r="E1044" s="25" t="s">
        <v>62</v>
      </c>
      <c r="F1044" s="25" t="s">
        <v>45</v>
      </c>
      <c r="G1044" s="25" t="s">
        <v>46</v>
      </c>
      <c r="H1044" s="25" t="s">
        <v>47</v>
      </c>
      <c r="I1044" s="30" t="s">
        <v>2015</v>
      </c>
      <c r="J1044" s="25" t="s">
        <v>2016</v>
      </c>
      <c r="K1044" s="27">
        <v>44629.593634259261</v>
      </c>
      <c r="L1044" s="27">
        <v>44636.348437499997</v>
      </c>
      <c r="M1044" s="1" t="s">
        <v>50</v>
      </c>
      <c r="N1044" s="25">
        <v>1.3</v>
      </c>
      <c r="O1044" s="1"/>
      <c r="P1044" s="51"/>
    </row>
    <row r="1045" spans="1:16" ht="16.5" hidden="1" customHeight="1" x14ac:dyDescent="0.25">
      <c r="A1045" s="56">
        <v>106551</v>
      </c>
      <c r="B1045" s="25" t="s">
        <v>60</v>
      </c>
      <c r="C1045" s="25" t="s">
        <v>51</v>
      </c>
      <c r="D1045" s="25" t="s">
        <v>43</v>
      </c>
      <c r="E1045" s="25" t="s">
        <v>62</v>
      </c>
      <c r="F1045" s="25" t="s">
        <v>53</v>
      </c>
      <c r="G1045" s="25" t="s">
        <v>85</v>
      </c>
      <c r="H1045" s="25" t="s">
        <v>54</v>
      </c>
      <c r="I1045" s="25" t="s">
        <v>2017</v>
      </c>
      <c r="J1045" s="25" t="s">
        <v>2018</v>
      </c>
      <c r="K1045" s="27">
        <v>44629.603530092594</v>
      </c>
      <c r="L1045" s="27">
        <v>44630.333877314813</v>
      </c>
      <c r="M1045" s="1" t="s">
        <v>50</v>
      </c>
      <c r="N1045" s="25">
        <v>1.3</v>
      </c>
      <c r="O1045" s="1"/>
      <c r="P1045" s="51"/>
    </row>
    <row r="1046" spans="1:16" ht="16.5" hidden="1" customHeight="1" x14ac:dyDescent="0.25">
      <c r="A1046" s="56">
        <v>106552</v>
      </c>
      <c r="B1046" s="25" t="s">
        <v>60</v>
      </c>
      <c r="C1046" s="25" t="s">
        <v>51</v>
      </c>
      <c r="D1046" s="25" t="s">
        <v>52</v>
      </c>
      <c r="E1046" s="25" t="s">
        <v>44</v>
      </c>
      <c r="F1046" s="25" t="s">
        <v>45</v>
      </c>
      <c r="G1046" s="25" t="s">
        <v>46</v>
      </c>
      <c r="H1046" s="25" t="s">
        <v>47</v>
      </c>
      <c r="I1046" s="25" t="s">
        <v>2019</v>
      </c>
      <c r="J1046" s="25" t="s">
        <v>2020</v>
      </c>
      <c r="K1046" s="27">
        <v>44629.608564814815</v>
      </c>
      <c r="L1046" s="27">
        <v>44630.333518518521</v>
      </c>
      <c r="M1046" s="1" t="s">
        <v>50</v>
      </c>
      <c r="N1046" s="25">
        <v>1.3</v>
      </c>
      <c r="O1046" s="1"/>
      <c r="P1046" s="51"/>
    </row>
    <row r="1047" spans="1:16" ht="16.5" hidden="1" customHeight="1" x14ac:dyDescent="0.25">
      <c r="A1047" s="56">
        <v>106553</v>
      </c>
      <c r="B1047" s="25" t="s">
        <v>60</v>
      </c>
      <c r="C1047" s="25" t="s">
        <v>51</v>
      </c>
      <c r="D1047" s="25" t="s">
        <v>43</v>
      </c>
      <c r="E1047" s="25" t="s">
        <v>62</v>
      </c>
      <c r="F1047" s="25" t="s">
        <v>45</v>
      </c>
      <c r="G1047" s="25" t="s">
        <v>46</v>
      </c>
      <c r="H1047" s="25" t="s">
        <v>54</v>
      </c>
      <c r="I1047" s="25" t="s">
        <v>2021</v>
      </c>
      <c r="J1047" s="25" t="s">
        <v>2022</v>
      </c>
      <c r="K1047" s="27">
        <v>44629.630335648151</v>
      </c>
      <c r="L1047" s="27">
        <v>44630.33321759259</v>
      </c>
      <c r="M1047" s="1" t="s">
        <v>50</v>
      </c>
      <c r="N1047" s="25">
        <v>1.3</v>
      </c>
      <c r="O1047" s="1"/>
      <c r="P1047" s="51"/>
    </row>
    <row r="1048" spans="1:16" ht="16.5" hidden="1" customHeight="1" x14ac:dyDescent="0.25">
      <c r="A1048" s="56">
        <v>106554</v>
      </c>
      <c r="B1048" s="25" t="s">
        <v>60</v>
      </c>
      <c r="C1048" s="25" t="s">
        <v>114</v>
      </c>
      <c r="D1048" s="25" t="s">
        <v>61</v>
      </c>
      <c r="E1048" s="25" t="s">
        <v>44</v>
      </c>
      <c r="F1048" s="25" t="s">
        <v>45</v>
      </c>
      <c r="G1048" s="25" t="s">
        <v>46</v>
      </c>
      <c r="H1048" s="25" t="s">
        <v>47</v>
      </c>
      <c r="I1048" s="25" t="s">
        <v>2023</v>
      </c>
      <c r="J1048" s="25" t="s">
        <v>2024</v>
      </c>
      <c r="K1048" s="27">
        <v>44629.661944444444</v>
      </c>
      <c r="L1048" s="27">
        <v>44630.332835648151</v>
      </c>
      <c r="M1048" s="1" t="s">
        <v>50</v>
      </c>
      <c r="N1048" s="25">
        <v>1.3</v>
      </c>
      <c r="O1048" s="1"/>
      <c r="P1048" s="51"/>
    </row>
    <row r="1049" spans="1:16" ht="16.5" hidden="1" customHeight="1" x14ac:dyDescent="0.25">
      <c r="A1049" s="56">
        <v>106555</v>
      </c>
      <c r="B1049" s="25" t="s">
        <v>41</v>
      </c>
      <c r="C1049" s="25" t="s">
        <v>51</v>
      </c>
      <c r="D1049" s="25" t="s">
        <v>81</v>
      </c>
      <c r="E1049" s="25" t="s">
        <v>44</v>
      </c>
      <c r="F1049" s="25" t="s">
        <v>45</v>
      </c>
      <c r="G1049" s="25" t="s">
        <v>46</v>
      </c>
      <c r="H1049" s="25" t="s">
        <v>54</v>
      </c>
      <c r="I1049" s="25" t="s">
        <v>2025</v>
      </c>
      <c r="J1049" s="25" t="s">
        <v>2026</v>
      </c>
      <c r="K1049" s="27">
        <v>44629.66642361111</v>
      </c>
      <c r="L1049" s="27">
        <v>44630.332187499997</v>
      </c>
      <c r="M1049" s="1" t="s">
        <v>50</v>
      </c>
      <c r="N1049" s="25">
        <v>1.3</v>
      </c>
      <c r="O1049" s="1"/>
      <c r="P1049" s="51"/>
    </row>
    <row r="1050" spans="1:16" ht="16.5" hidden="1" customHeight="1" x14ac:dyDescent="0.25">
      <c r="A1050" s="56">
        <v>106556</v>
      </c>
      <c r="B1050" s="25" t="s">
        <v>60</v>
      </c>
      <c r="C1050" s="25" t="s">
        <v>51</v>
      </c>
      <c r="D1050" s="25" t="s">
        <v>43</v>
      </c>
      <c r="E1050" s="25" t="s">
        <v>44</v>
      </c>
      <c r="F1050" s="25" t="s">
        <v>45</v>
      </c>
      <c r="G1050" s="25" t="s">
        <v>46</v>
      </c>
      <c r="H1050" s="25" t="s">
        <v>54</v>
      </c>
      <c r="I1050" s="25" t="s">
        <v>2027</v>
      </c>
      <c r="J1050" s="25" t="s">
        <v>2028</v>
      </c>
      <c r="K1050" s="27">
        <v>44629.711817129632</v>
      </c>
      <c r="L1050" s="27">
        <v>44631.447893518518</v>
      </c>
      <c r="M1050" s="1" t="s">
        <v>50</v>
      </c>
      <c r="N1050" s="25">
        <v>1.3</v>
      </c>
      <c r="O1050" s="1"/>
      <c r="P1050" s="51"/>
    </row>
    <row r="1051" spans="1:16" ht="16.5" hidden="1" customHeight="1" x14ac:dyDescent="0.25">
      <c r="A1051" s="56">
        <v>106557</v>
      </c>
      <c r="B1051" s="25" t="s">
        <v>60</v>
      </c>
      <c r="C1051" s="25" t="s">
        <v>51</v>
      </c>
      <c r="D1051" s="25" t="s">
        <v>61</v>
      </c>
      <c r="E1051" s="25" t="s">
        <v>44</v>
      </c>
      <c r="F1051" s="25" t="s">
        <v>45</v>
      </c>
      <c r="G1051" s="25" t="s">
        <v>46</v>
      </c>
      <c r="H1051" s="25" t="s">
        <v>54</v>
      </c>
      <c r="I1051" s="25" t="s">
        <v>2029</v>
      </c>
      <c r="J1051" s="25" t="s">
        <v>2030</v>
      </c>
      <c r="K1051" s="27">
        <v>44629.721805555557</v>
      </c>
      <c r="L1051" s="27">
        <v>44631.417546296296</v>
      </c>
      <c r="M1051" s="1" t="s">
        <v>50</v>
      </c>
      <c r="N1051" s="25">
        <v>1.3</v>
      </c>
      <c r="O1051" s="1"/>
      <c r="P1051" s="51"/>
    </row>
    <row r="1052" spans="1:16" ht="16.5" hidden="1" customHeight="1" x14ac:dyDescent="0.25">
      <c r="A1052" s="56">
        <v>106558</v>
      </c>
      <c r="B1052" s="25" t="s">
        <v>57</v>
      </c>
      <c r="C1052" s="25" t="s">
        <v>51</v>
      </c>
      <c r="D1052" s="25" t="s">
        <v>71</v>
      </c>
      <c r="E1052" s="25" t="s">
        <v>66</v>
      </c>
      <c r="F1052" s="25" t="s">
        <v>45</v>
      </c>
      <c r="G1052" s="25" t="s">
        <v>46</v>
      </c>
      <c r="H1052" s="25" t="s">
        <v>54</v>
      </c>
      <c r="I1052" s="30" t="s">
        <v>2031</v>
      </c>
      <c r="J1052" s="25" t="s">
        <v>2032</v>
      </c>
      <c r="K1052" s="27">
        <v>44630.400023148148</v>
      </c>
      <c r="L1052" s="27">
        <v>44630.400972222225</v>
      </c>
      <c r="M1052" s="1" t="s">
        <v>50</v>
      </c>
      <c r="N1052" s="26">
        <v>1.1000000000000001</v>
      </c>
      <c r="O1052" s="1"/>
      <c r="P1052" s="51"/>
    </row>
    <row r="1053" spans="1:16" ht="16.5" hidden="1" customHeight="1" x14ac:dyDescent="0.25">
      <c r="A1053" s="56">
        <v>106559</v>
      </c>
      <c r="B1053" s="25" t="s">
        <v>57</v>
      </c>
      <c r="C1053" s="25" t="s">
        <v>150</v>
      </c>
      <c r="D1053" s="25" t="s">
        <v>81</v>
      </c>
      <c r="E1053" s="25" t="s">
        <v>66</v>
      </c>
      <c r="F1053" s="25" t="s">
        <v>53</v>
      </c>
      <c r="G1053" s="25" t="s">
        <v>85</v>
      </c>
      <c r="H1053" s="25" t="s">
        <v>54</v>
      </c>
      <c r="I1053" s="25" t="s">
        <v>2033</v>
      </c>
      <c r="J1053" s="25" t="s">
        <v>2034</v>
      </c>
      <c r="K1053" s="27">
        <v>44630.413194444445</v>
      </c>
      <c r="L1053" s="27">
        <v>44631.418865740743</v>
      </c>
      <c r="M1053" s="1" t="s">
        <v>50</v>
      </c>
      <c r="N1053" s="25">
        <v>1.1000000000000001</v>
      </c>
      <c r="O1053" s="1"/>
      <c r="P1053" s="51"/>
    </row>
    <row r="1054" spans="1:16" ht="16.5" hidden="1" customHeight="1" x14ac:dyDescent="0.25">
      <c r="A1054" s="56">
        <v>106560</v>
      </c>
      <c r="B1054" s="25" t="s">
        <v>60</v>
      </c>
      <c r="C1054" s="25" t="s">
        <v>51</v>
      </c>
      <c r="D1054" s="25" t="s">
        <v>71</v>
      </c>
      <c r="E1054" s="25" t="s">
        <v>886</v>
      </c>
      <c r="F1054" s="25" t="s">
        <v>53</v>
      </c>
      <c r="G1054" s="25" t="s">
        <v>46</v>
      </c>
      <c r="H1054" s="25" t="s">
        <v>47</v>
      </c>
      <c r="I1054" s="25" t="s">
        <v>2035</v>
      </c>
      <c r="J1054" s="25" t="s">
        <v>2036</v>
      </c>
      <c r="K1054" s="27">
        <v>44630.429351851853</v>
      </c>
      <c r="L1054" s="27">
        <v>44630.643437500003</v>
      </c>
      <c r="M1054" s="1" t="s">
        <v>50</v>
      </c>
      <c r="N1054" s="25">
        <v>1.3</v>
      </c>
      <c r="O1054" s="1"/>
      <c r="P1054" s="51"/>
    </row>
    <row r="1055" spans="1:16" ht="16.5" hidden="1" customHeight="1" x14ac:dyDescent="0.25">
      <c r="A1055" s="56">
        <v>106561</v>
      </c>
      <c r="B1055" s="25" t="s">
        <v>60</v>
      </c>
      <c r="C1055" s="25" t="s">
        <v>51</v>
      </c>
      <c r="D1055" s="25" t="s">
        <v>81</v>
      </c>
      <c r="E1055" s="25" t="s">
        <v>44</v>
      </c>
      <c r="F1055" s="25" t="s">
        <v>53</v>
      </c>
      <c r="G1055" s="25" t="s">
        <v>85</v>
      </c>
      <c r="H1055" s="25" t="s">
        <v>47</v>
      </c>
      <c r="I1055" s="25" t="s">
        <v>2037</v>
      </c>
      <c r="J1055" s="25" t="s">
        <v>2038</v>
      </c>
      <c r="K1055" s="27">
        <v>44630.432905092595</v>
      </c>
      <c r="L1055" s="27">
        <v>44631.623935185184</v>
      </c>
      <c r="M1055" s="1" t="s">
        <v>50</v>
      </c>
      <c r="N1055" s="25">
        <v>1.3</v>
      </c>
      <c r="O1055" s="1"/>
      <c r="P1055" s="51"/>
    </row>
    <row r="1056" spans="1:16" ht="16.5" hidden="1" customHeight="1" x14ac:dyDescent="0.25">
      <c r="A1056" s="56">
        <v>106562</v>
      </c>
      <c r="B1056" s="25" t="s">
        <v>60</v>
      </c>
      <c r="C1056" s="25" t="s">
        <v>51</v>
      </c>
      <c r="D1056" s="25" t="s">
        <v>43</v>
      </c>
      <c r="E1056" s="25" t="s">
        <v>186</v>
      </c>
      <c r="F1056" s="25" t="s">
        <v>45</v>
      </c>
      <c r="G1056" s="25" t="s">
        <v>46</v>
      </c>
      <c r="H1056" s="25" t="s">
        <v>47</v>
      </c>
      <c r="I1056" s="25" t="s">
        <v>2039</v>
      </c>
      <c r="J1056" s="25" t="s">
        <v>2040</v>
      </c>
      <c r="K1056" s="27">
        <v>44630.434074074074</v>
      </c>
      <c r="L1056" s="27">
        <v>44630.644166666665</v>
      </c>
      <c r="M1056" s="1" t="s">
        <v>50</v>
      </c>
      <c r="N1056" s="25">
        <v>1.3</v>
      </c>
      <c r="O1056" s="1"/>
      <c r="P1056" s="51"/>
    </row>
    <row r="1057" spans="1:16" ht="16.5" hidden="1" customHeight="1" x14ac:dyDescent="0.25">
      <c r="A1057" s="56">
        <v>106563</v>
      </c>
      <c r="B1057" s="25" t="s">
        <v>60</v>
      </c>
      <c r="C1057" s="25" t="s">
        <v>51</v>
      </c>
      <c r="D1057" s="25" t="s">
        <v>52</v>
      </c>
      <c r="E1057" s="25" t="s">
        <v>44</v>
      </c>
      <c r="F1057" s="25" t="s">
        <v>45</v>
      </c>
      <c r="G1057" s="25" t="s">
        <v>46</v>
      </c>
      <c r="H1057" s="25" t="s">
        <v>54</v>
      </c>
      <c r="I1057" s="25" t="s">
        <v>2041</v>
      </c>
      <c r="J1057" s="25" t="s">
        <v>2042</v>
      </c>
      <c r="K1057" s="27">
        <v>44630.468715277777</v>
      </c>
      <c r="L1057" s="27">
        <v>44631.420034722221</v>
      </c>
      <c r="M1057" s="1" t="s">
        <v>50</v>
      </c>
      <c r="N1057" s="25">
        <v>1.3</v>
      </c>
      <c r="O1057" s="1"/>
      <c r="P1057" s="51"/>
    </row>
    <row r="1058" spans="1:16" ht="16.5" hidden="1" customHeight="1" x14ac:dyDescent="0.25">
      <c r="A1058" s="56">
        <v>106564</v>
      </c>
      <c r="B1058" s="25" t="s">
        <v>41</v>
      </c>
      <c r="C1058" s="25" t="s">
        <v>51</v>
      </c>
      <c r="D1058" s="25" t="s">
        <v>81</v>
      </c>
      <c r="E1058" s="25" t="s">
        <v>44</v>
      </c>
      <c r="F1058" s="25" t="s">
        <v>67</v>
      </c>
      <c r="G1058" s="25" t="s">
        <v>46</v>
      </c>
      <c r="H1058" s="25" t="s">
        <v>54</v>
      </c>
      <c r="I1058" s="25" t="s">
        <v>2043</v>
      </c>
      <c r="J1058" s="25" t="s">
        <v>2044</v>
      </c>
      <c r="K1058" s="27">
        <v>44630.474270833336</v>
      </c>
      <c r="L1058" s="27">
        <v>44631.451423611114</v>
      </c>
      <c r="M1058" s="1" t="s">
        <v>50</v>
      </c>
      <c r="N1058" s="25">
        <v>1.3</v>
      </c>
      <c r="O1058" s="1"/>
      <c r="P1058" s="51"/>
    </row>
    <row r="1059" spans="1:16" ht="16.5" hidden="1" customHeight="1" x14ac:dyDescent="0.25">
      <c r="A1059" s="56">
        <v>106565</v>
      </c>
      <c r="B1059" s="25" t="s">
        <v>60</v>
      </c>
      <c r="C1059" s="25" t="s">
        <v>51</v>
      </c>
      <c r="D1059" s="25" t="s">
        <v>71</v>
      </c>
      <c r="E1059" s="25" t="s">
        <v>44</v>
      </c>
      <c r="F1059" s="25" t="s">
        <v>45</v>
      </c>
      <c r="G1059" s="25" t="s">
        <v>46</v>
      </c>
      <c r="H1059" s="25" t="s">
        <v>47</v>
      </c>
      <c r="I1059" s="25" t="s">
        <v>2045</v>
      </c>
      <c r="J1059" s="25" t="s">
        <v>2046</v>
      </c>
      <c r="K1059" s="27">
        <v>44630.485636574071</v>
      </c>
      <c r="L1059" s="27">
        <v>44631.452708333331</v>
      </c>
      <c r="M1059" s="1" t="s">
        <v>50</v>
      </c>
      <c r="N1059" s="25">
        <v>1.3</v>
      </c>
      <c r="O1059" s="1"/>
      <c r="P1059" s="51"/>
    </row>
    <row r="1060" spans="1:16" ht="16.5" hidden="1" customHeight="1" x14ac:dyDescent="0.25">
      <c r="A1060" s="56">
        <v>106566</v>
      </c>
      <c r="B1060" s="25" t="s">
        <v>41</v>
      </c>
      <c r="C1060" s="25" t="s">
        <v>51</v>
      </c>
      <c r="D1060" s="25" t="s">
        <v>71</v>
      </c>
      <c r="E1060" s="25" t="s">
        <v>44</v>
      </c>
      <c r="F1060" s="25" t="s">
        <v>67</v>
      </c>
      <c r="G1060" s="25" t="s">
        <v>46</v>
      </c>
      <c r="H1060" s="25" t="s">
        <v>54</v>
      </c>
      <c r="I1060" s="25" t="s">
        <v>2047</v>
      </c>
      <c r="J1060" s="25" t="s">
        <v>2048</v>
      </c>
      <c r="K1060" s="27">
        <v>44630.493287037039</v>
      </c>
      <c r="L1060" s="27">
        <v>44631.588055555556</v>
      </c>
      <c r="M1060" s="1" t="s">
        <v>50</v>
      </c>
      <c r="N1060" s="25">
        <v>1.3</v>
      </c>
      <c r="O1060" s="1"/>
      <c r="P1060" s="51"/>
    </row>
    <row r="1061" spans="1:16" ht="16.5" hidden="1" customHeight="1" x14ac:dyDescent="0.25">
      <c r="A1061" s="56">
        <v>106567</v>
      </c>
      <c r="B1061" s="25" t="s">
        <v>41</v>
      </c>
      <c r="C1061" s="25" t="s">
        <v>51</v>
      </c>
      <c r="D1061" s="25" t="s">
        <v>81</v>
      </c>
      <c r="E1061" s="25" t="s">
        <v>44</v>
      </c>
      <c r="F1061" s="25" t="s">
        <v>67</v>
      </c>
      <c r="G1061" s="25" t="s">
        <v>46</v>
      </c>
      <c r="H1061" s="25" t="s">
        <v>54</v>
      </c>
      <c r="I1061" s="25" t="s">
        <v>2043</v>
      </c>
      <c r="J1061" s="25" t="s">
        <v>2044</v>
      </c>
      <c r="K1061" s="27">
        <v>44630.502743055556</v>
      </c>
      <c r="L1061" s="27">
        <v>44631.568541666667</v>
      </c>
      <c r="M1061" s="1" t="s">
        <v>50</v>
      </c>
      <c r="N1061" s="25">
        <v>1.3</v>
      </c>
      <c r="O1061" s="1"/>
      <c r="P1061" s="51"/>
    </row>
    <row r="1062" spans="1:16" ht="16.5" hidden="1" customHeight="1" x14ac:dyDescent="0.25">
      <c r="A1062" s="56">
        <v>106568</v>
      </c>
      <c r="B1062" s="25" t="s">
        <v>57</v>
      </c>
      <c r="C1062" s="25" t="s">
        <v>51</v>
      </c>
      <c r="D1062" s="25" t="s">
        <v>71</v>
      </c>
      <c r="E1062" s="25" t="s">
        <v>66</v>
      </c>
      <c r="F1062" s="25" t="s">
        <v>53</v>
      </c>
      <c r="G1062" s="25" t="s">
        <v>46</v>
      </c>
      <c r="H1062" s="25" t="s">
        <v>54</v>
      </c>
      <c r="I1062" s="25" t="s">
        <v>2049</v>
      </c>
      <c r="J1062" s="25" t="s">
        <v>2050</v>
      </c>
      <c r="K1062" s="27">
        <v>44630.505787037036</v>
      </c>
      <c r="L1062" s="27">
        <v>44631.421979166669</v>
      </c>
      <c r="M1062" s="1" t="s">
        <v>50</v>
      </c>
      <c r="N1062" s="38">
        <v>1.1000000000000001</v>
      </c>
      <c r="O1062" s="1"/>
      <c r="P1062" s="51"/>
    </row>
    <row r="1063" spans="1:16" ht="16.5" hidden="1" customHeight="1" x14ac:dyDescent="0.25">
      <c r="A1063" s="56">
        <v>106569</v>
      </c>
      <c r="B1063" s="25" t="s">
        <v>41</v>
      </c>
      <c r="C1063" s="25" t="s">
        <v>42</v>
      </c>
      <c r="D1063" s="25" t="s">
        <v>43</v>
      </c>
      <c r="E1063" s="25" t="s">
        <v>44</v>
      </c>
      <c r="F1063" s="25" t="s">
        <v>45</v>
      </c>
      <c r="G1063" s="25" t="s">
        <v>46</v>
      </c>
      <c r="H1063" s="25" t="s">
        <v>47</v>
      </c>
      <c r="I1063" s="25" t="s">
        <v>2051</v>
      </c>
      <c r="J1063" s="25" t="s">
        <v>2052</v>
      </c>
      <c r="K1063" s="27">
        <v>44630.512557870374</v>
      </c>
      <c r="L1063" s="27">
        <v>44635.509247685186</v>
      </c>
      <c r="M1063" s="1" t="s">
        <v>50</v>
      </c>
      <c r="N1063" s="25">
        <v>1.3</v>
      </c>
      <c r="O1063" s="1"/>
      <c r="P1063" s="51"/>
    </row>
    <row r="1064" spans="1:16" ht="16.5" hidden="1" customHeight="1" x14ac:dyDescent="0.25">
      <c r="A1064" s="56">
        <v>106570</v>
      </c>
      <c r="B1064" s="25" t="s">
        <v>41</v>
      </c>
      <c r="C1064" s="25" t="s">
        <v>114</v>
      </c>
      <c r="D1064" s="25" t="s">
        <v>81</v>
      </c>
      <c r="E1064" s="25" t="s">
        <v>84</v>
      </c>
      <c r="F1064" s="25" t="s">
        <v>45</v>
      </c>
      <c r="G1064" s="25" t="s">
        <v>46</v>
      </c>
      <c r="H1064" s="25" t="s">
        <v>47</v>
      </c>
      <c r="I1064" s="25" t="s">
        <v>2053</v>
      </c>
      <c r="J1064" s="25" t="s">
        <v>2054</v>
      </c>
      <c r="K1064" s="27">
        <v>44630.51972222222</v>
      </c>
      <c r="L1064" s="27">
        <v>44631.422986111109</v>
      </c>
      <c r="M1064" s="1" t="s">
        <v>50</v>
      </c>
      <c r="N1064" s="26">
        <v>1.3</v>
      </c>
      <c r="O1064" s="1"/>
      <c r="P1064" s="51"/>
    </row>
    <row r="1065" spans="1:16" ht="16.5" hidden="1" customHeight="1" x14ac:dyDescent="0.25">
      <c r="A1065" s="56">
        <v>106571</v>
      </c>
      <c r="B1065" s="25" t="s">
        <v>57</v>
      </c>
      <c r="C1065" s="25" t="s">
        <v>51</v>
      </c>
      <c r="D1065" s="25" t="s">
        <v>61</v>
      </c>
      <c r="E1065" s="25" t="s">
        <v>44</v>
      </c>
      <c r="F1065" s="25" t="s">
        <v>53</v>
      </c>
      <c r="G1065" s="25" t="s">
        <v>46</v>
      </c>
      <c r="H1065" s="25" t="s">
        <v>54</v>
      </c>
      <c r="I1065" s="25" t="s">
        <v>2055</v>
      </c>
      <c r="J1065" s="25" t="s">
        <v>2056</v>
      </c>
      <c r="K1065" s="27">
        <v>44630.531770833331</v>
      </c>
      <c r="L1065" s="27">
        <v>44631.423645833333</v>
      </c>
      <c r="M1065" s="1" t="s">
        <v>50</v>
      </c>
      <c r="N1065" s="26">
        <v>1.1000000000000001</v>
      </c>
      <c r="O1065" s="1"/>
      <c r="P1065" s="51"/>
    </row>
    <row r="1066" spans="1:16" ht="16.5" hidden="1" customHeight="1" x14ac:dyDescent="0.25">
      <c r="A1066" s="56">
        <v>106572</v>
      </c>
      <c r="B1066" s="25" t="s">
        <v>57</v>
      </c>
      <c r="C1066" s="25" t="s">
        <v>51</v>
      </c>
      <c r="D1066" s="25" t="s">
        <v>43</v>
      </c>
      <c r="E1066" s="25" t="s">
        <v>44</v>
      </c>
      <c r="F1066" s="25" t="s">
        <v>45</v>
      </c>
      <c r="G1066" s="25" t="s">
        <v>46</v>
      </c>
      <c r="H1066" s="25" t="s">
        <v>47</v>
      </c>
      <c r="I1066" s="25" t="s">
        <v>2057</v>
      </c>
      <c r="J1066" s="25" t="s">
        <v>2058</v>
      </c>
      <c r="K1066" s="27">
        <v>44630.545393518521</v>
      </c>
      <c r="L1066" s="27">
        <v>44630.644699074073</v>
      </c>
      <c r="M1066" s="1" t="s">
        <v>50</v>
      </c>
      <c r="N1066" s="25">
        <v>1.1000000000000001</v>
      </c>
      <c r="O1066" s="1"/>
      <c r="P1066" s="51"/>
    </row>
    <row r="1067" spans="1:16" ht="16.5" hidden="1" customHeight="1" x14ac:dyDescent="0.25">
      <c r="A1067" s="56">
        <v>106573</v>
      </c>
      <c r="B1067" s="25" t="s">
        <v>636</v>
      </c>
      <c r="C1067" s="25" t="s">
        <v>51</v>
      </c>
      <c r="D1067" s="25" t="s">
        <v>71</v>
      </c>
      <c r="E1067" s="25" t="s">
        <v>440</v>
      </c>
      <c r="F1067" s="25" t="s">
        <v>67</v>
      </c>
      <c r="G1067" s="25" t="s">
        <v>46</v>
      </c>
      <c r="H1067" s="25" t="s">
        <v>54</v>
      </c>
      <c r="I1067" s="25" t="s">
        <v>2059</v>
      </c>
      <c r="J1067" s="25" t="s">
        <v>2060</v>
      </c>
      <c r="K1067" s="27">
        <v>44630.547766203701</v>
      </c>
      <c r="L1067" s="27">
        <v>44638.414398148147</v>
      </c>
      <c r="M1067" s="1" t="s">
        <v>50</v>
      </c>
      <c r="N1067" s="25">
        <v>1.1000000000000001</v>
      </c>
      <c r="O1067" s="1"/>
      <c r="P1067" s="51"/>
    </row>
    <row r="1068" spans="1:16" ht="16.5" hidden="1" customHeight="1" x14ac:dyDescent="0.25">
      <c r="A1068" s="56">
        <v>106574</v>
      </c>
      <c r="B1068" s="25" t="s">
        <v>60</v>
      </c>
      <c r="C1068" s="25" t="s">
        <v>51</v>
      </c>
      <c r="D1068" s="25" t="s">
        <v>43</v>
      </c>
      <c r="E1068" s="25" t="s">
        <v>44</v>
      </c>
      <c r="F1068" s="25" t="s">
        <v>45</v>
      </c>
      <c r="G1068" s="25" t="s">
        <v>46</v>
      </c>
      <c r="H1068" s="25" t="s">
        <v>47</v>
      </c>
      <c r="I1068" s="30" t="s">
        <v>2061</v>
      </c>
      <c r="J1068" s="25" t="s">
        <v>2062</v>
      </c>
      <c r="K1068" s="27">
        <v>44630.560104166667</v>
      </c>
      <c r="L1068" s="27">
        <v>44636.515972222223</v>
      </c>
      <c r="M1068" s="1" t="s">
        <v>50</v>
      </c>
      <c r="N1068" s="38" t="s">
        <v>1803</v>
      </c>
      <c r="O1068" s="46"/>
      <c r="P1068" s="51"/>
    </row>
    <row r="1069" spans="1:16" ht="16.5" hidden="1" customHeight="1" x14ac:dyDescent="0.25">
      <c r="A1069" s="56">
        <v>106575</v>
      </c>
      <c r="B1069" s="25" t="s">
        <v>57</v>
      </c>
      <c r="C1069" s="25" t="s">
        <v>51</v>
      </c>
      <c r="D1069" s="25" t="s">
        <v>43</v>
      </c>
      <c r="E1069" s="25" t="s">
        <v>44</v>
      </c>
      <c r="F1069" s="25" t="s">
        <v>53</v>
      </c>
      <c r="G1069" s="25" t="s">
        <v>46</v>
      </c>
      <c r="H1069" s="25" t="s">
        <v>47</v>
      </c>
      <c r="I1069" s="30" t="s">
        <v>2063</v>
      </c>
      <c r="J1069" s="25" t="s">
        <v>2064</v>
      </c>
      <c r="K1069" s="27">
        <v>44630.594710648147</v>
      </c>
      <c r="L1069" s="27">
        <v>44630.645162037035</v>
      </c>
      <c r="M1069" s="1" t="s">
        <v>50</v>
      </c>
      <c r="N1069" s="26">
        <v>1.1000000000000001</v>
      </c>
      <c r="O1069" s="1"/>
      <c r="P1069" s="51"/>
    </row>
    <row r="1070" spans="1:16" ht="16.5" hidden="1" customHeight="1" x14ac:dyDescent="0.25">
      <c r="A1070" s="56">
        <v>106576</v>
      </c>
      <c r="B1070" s="25" t="s">
        <v>57</v>
      </c>
      <c r="C1070" s="25" t="s">
        <v>51</v>
      </c>
      <c r="D1070" s="25" t="s">
        <v>52</v>
      </c>
      <c r="E1070" s="25" t="s">
        <v>44</v>
      </c>
      <c r="F1070" s="25" t="s">
        <v>45</v>
      </c>
      <c r="G1070" s="25" t="s">
        <v>46</v>
      </c>
      <c r="H1070" s="25" t="s">
        <v>54</v>
      </c>
      <c r="I1070" s="30" t="s">
        <v>2065</v>
      </c>
      <c r="J1070" s="25" t="s">
        <v>1064</v>
      </c>
      <c r="K1070" s="27">
        <v>44630.609236111108</v>
      </c>
      <c r="L1070" s="27">
        <v>44631.448541666665</v>
      </c>
      <c r="M1070" s="1" t="s">
        <v>50</v>
      </c>
      <c r="N1070" s="38">
        <v>1.1000000000000001</v>
      </c>
      <c r="O1070" s="1"/>
      <c r="P1070" s="51"/>
    </row>
    <row r="1071" spans="1:16" ht="16.5" hidden="1" customHeight="1" x14ac:dyDescent="0.25">
      <c r="A1071" s="56">
        <v>106577</v>
      </c>
      <c r="B1071" s="25" t="s">
        <v>60</v>
      </c>
      <c r="C1071" s="25" t="s">
        <v>109</v>
      </c>
      <c r="D1071" s="25" t="s">
        <v>61</v>
      </c>
      <c r="E1071" s="25" t="s">
        <v>44</v>
      </c>
      <c r="F1071" s="25" t="s">
        <v>45</v>
      </c>
      <c r="G1071" s="25" t="s">
        <v>46</v>
      </c>
      <c r="H1071" s="25" t="s">
        <v>47</v>
      </c>
      <c r="I1071" s="25" t="s">
        <v>2066</v>
      </c>
      <c r="J1071" s="25" t="s">
        <v>2067</v>
      </c>
      <c r="K1071" s="27">
        <v>44630.634108796294</v>
      </c>
      <c r="L1071" s="27">
        <v>44636.530462962961</v>
      </c>
      <c r="M1071" s="1" t="s">
        <v>50</v>
      </c>
      <c r="N1071" s="25">
        <v>1.3</v>
      </c>
      <c r="O1071" s="1"/>
      <c r="P1071" s="51"/>
    </row>
    <row r="1072" spans="1:16" ht="16.5" hidden="1" customHeight="1" x14ac:dyDescent="0.25">
      <c r="A1072" s="56">
        <v>106578</v>
      </c>
      <c r="B1072" s="25" t="s">
        <v>60</v>
      </c>
      <c r="C1072" s="25" t="s">
        <v>51</v>
      </c>
      <c r="D1072" s="25" t="s">
        <v>43</v>
      </c>
      <c r="E1072" s="25" t="s">
        <v>44</v>
      </c>
      <c r="F1072" s="25" t="s">
        <v>53</v>
      </c>
      <c r="G1072" s="25" t="s">
        <v>46</v>
      </c>
      <c r="H1072" s="25" t="s">
        <v>47</v>
      </c>
      <c r="I1072" s="25" t="s">
        <v>2068</v>
      </c>
      <c r="J1072" s="25" t="s">
        <v>2069</v>
      </c>
      <c r="K1072" s="27">
        <v>44630.640243055554</v>
      </c>
      <c r="L1072" s="27">
        <v>44630.64571759259</v>
      </c>
      <c r="M1072" s="1" t="s">
        <v>50</v>
      </c>
      <c r="N1072" s="25">
        <v>1.3</v>
      </c>
      <c r="O1072" s="1"/>
      <c r="P1072" s="51"/>
    </row>
    <row r="1073" spans="1:16" ht="16.5" hidden="1" customHeight="1" x14ac:dyDescent="0.25">
      <c r="A1073" s="56">
        <v>106579</v>
      </c>
      <c r="B1073" s="25" t="s">
        <v>494</v>
      </c>
      <c r="C1073" s="25" t="s">
        <v>80</v>
      </c>
      <c r="D1073" s="25" t="s">
        <v>43</v>
      </c>
      <c r="E1073" s="25" t="s">
        <v>66</v>
      </c>
      <c r="F1073" s="25" t="s">
        <v>67</v>
      </c>
      <c r="G1073" s="25" t="s">
        <v>46</v>
      </c>
      <c r="H1073" s="25" t="s">
        <v>54</v>
      </c>
      <c r="I1073" s="25" t="s">
        <v>2070</v>
      </c>
      <c r="J1073" s="25" t="s">
        <v>2071</v>
      </c>
      <c r="K1073" s="27">
        <v>44630.641516203701</v>
      </c>
      <c r="L1073" s="27">
        <v>44636.532256944447</v>
      </c>
      <c r="M1073" s="1" t="s">
        <v>50</v>
      </c>
      <c r="N1073" s="25">
        <v>1.1000000000000001</v>
      </c>
      <c r="O1073" s="1"/>
      <c r="P1073" s="51"/>
    </row>
    <row r="1074" spans="1:16" ht="16.5" hidden="1" customHeight="1" x14ac:dyDescent="0.25">
      <c r="A1074" s="56">
        <v>106580</v>
      </c>
      <c r="B1074" s="25" t="s">
        <v>60</v>
      </c>
      <c r="C1074" s="25" t="s">
        <v>51</v>
      </c>
      <c r="D1074" s="25" t="s">
        <v>43</v>
      </c>
      <c r="E1074" s="25" t="s">
        <v>44</v>
      </c>
      <c r="F1074" s="25" t="s">
        <v>45</v>
      </c>
      <c r="G1074" s="25" t="s">
        <v>46</v>
      </c>
      <c r="H1074" s="25" t="s">
        <v>47</v>
      </c>
      <c r="I1074" s="25" t="s">
        <v>1746</v>
      </c>
      <c r="J1074" s="25" t="s">
        <v>1972</v>
      </c>
      <c r="K1074" s="27">
        <v>44630.665416666663</v>
      </c>
      <c r="L1074" s="27">
        <v>44631.449699074074</v>
      </c>
      <c r="M1074" s="1" t="s">
        <v>50</v>
      </c>
      <c r="N1074" s="25">
        <v>1.3</v>
      </c>
      <c r="O1074" s="1"/>
      <c r="P1074" s="51"/>
    </row>
    <row r="1075" spans="1:16" ht="16.5" hidden="1" customHeight="1" x14ac:dyDescent="0.25">
      <c r="A1075" s="56">
        <v>106581</v>
      </c>
      <c r="B1075" s="25" t="s">
        <v>60</v>
      </c>
      <c r="C1075" s="25" t="s">
        <v>51</v>
      </c>
      <c r="D1075" s="25" t="s">
        <v>43</v>
      </c>
      <c r="E1075" s="25" t="s">
        <v>44</v>
      </c>
      <c r="F1075" s="25" t="s">
        <v>45</v>
      </c>
      <c r="G1075" s="25" t="s">
        <v>46</v>
      </c>
      <c r="H1075" s="25" t="s">
        <v>47</v>
      </c>
      <c r="I1075" s="25" t="s">
        <v>2072</v>
      </c>
      <c r="J1075" s="25" t="s">
        <v>2073</v>
      </c>
      <c r="K1075" s="27">
        <v>44630.690300925926</v>
      </c>
      <c r="L1075" s="27">
        <v>44634.762280092589</v>
      </c>
      <c r="M1075" s="1" t="s">
        <v>50</v>
      </c>
      <c r="N1075" s="25">
        <v>1.3</v>
      </c>
      <c r="O1075" s="1"/>
      <c r="P1075" s="51"/>
    </row>
    <row r="1076" spans="1:16" ht="16.5" hidden="1" customHeight="1" x14ac:dyDescent="0.25">
      <c r="A1076" s="56">
        <v>106582</v>
      </c>
      <c r="B1076" s="25" t="s">
        <v>41</v>
      </c>
      <c r="C1076" s="25" t="s">
        <v>51</v>
      </c>
      <c r="D1076" s="25" t="s">
        <v>71</v>
      </c>
      <c r="E1076" s="25" t="s">
        <v>84</v>
      </c>
      <c r="F1076" s="25" t="s">
        <v>45</v>
      </c>
      <c r="G1076" s="25" t="s">
        <v>46</v>
      </c>
      <c r="H1076" s="25" t="s">
        <v>47</v>
      </c>
      <c r="I1076" s="25" t="s">
        <v>1055</v>
      </c>
      <c r="J1076" s="25" t="s">
        <v>2074</v>
      </c>
      <c r="K1076" s="27">
        <v>44630.691782407404</v>
      </c>
      <c r="L1076" s="27">
        <v>44631.565821759257</v>
      </c>
      <c r="M1076" s="1" t="s">
        <v>50</v>
      </c>
      <c r="N1076" s="25">
        <v>1.3</v>
      </c>
      <c r="O1076" s="1"/>
      <c r="P1076" s="51"/>
    </row>
    <row r="1077" spans="1:16" ht="16.5" hidden="1" customHeight="1" x14ac:dyDescent="0.25">
      <c r="A1077" s="56">
        <v>106583</v>
      </c>
      <c r="B1077" s="25" t="s">
        <v>41</v>
      </c>
      <c r="C1077" s="25" t="s">
        <v>388</v>
      </c>
      <c r="D1077" s="25" t="s">
        <v>43</v>
      </c>
      <c r="E1077" s="25" t="s">
        <v>44</v>
      </c>
      <c r="F1077" s="25" t="s">
        <v>45</v>
      </c>
      <c r="G1077" s="25" t="s">
        <v>46</v>
      </c>
      <c r="H1077" s="25" t="s">
        <v>54</v>
      </c>
      <c r="I1077" s="25" t="s">
        <v>2075</v>
      </c>
      <c r="J1077" s="25" t="s">
        <v>2076</v>
      </c>
      <c r="K1077" s="27">
        <v>44630.705601851849</v>
      </c>
      <c r="L1077" s="27">
        <v>44636.513518518521</v>
      </c>
      <c r="M1077" s="1" t="s">
        <v>50</v>
      </c>
      <c r="N1077" s="25">
        <v>1.3</v>
      </c>
      <c r="O1077" s="1"/>
      <c r="P1077" s="51"/>
    </row>
    <row r="1078" spans="1:16" ht="16.5" hidden="1" customHeight="1" x14ac:dyDescent="0.25">
      <c r="A1078" s="56">
        <v>106584</v>
      </c>
      <c r="B1078" s="25" t="s">
        <v>60</v>
      </c>
      <c r="C1078" s="25" t="s">
        <v>99</v>
      </c>
      <c r="D1078" s="25" t="s">
        <v>61</v>
      </c>
      <c r="E1078" s="25" t="s">
        <v>44</v>
      </c>
      <c r="F1078" s="25" t="s">
        <v>45</v>
      </c>
      <c r="G1078" s="25" t="s">
        <v>46</v>
      </c>
      <c r="H1078" s="25" t="s">
        <v>54</v>
      </c>
      <c r="I1078" s="25" t="s">
        <v>2077</v>
      </c>
      <c r="J1078" s="25" t="s">
        <v>2078</v>
      </c>
      <c r="K1078" s="27">
        <v>44630.714618055557</v>
      </c>
      <c r="L1078" s="27">
        <v>44631.564502314817</v>
      </c>
      <c r="M1078" s="1" t="s">
        <v>50</v>
      </c>
      <c r="N1078" s="25">
        <v>1.3</v>
      </c>
      <c r="O1078" s="1"/>
      <c r="P1078" s="51"/>
    </row>
    <row r="1079" spans="1:16" ht="16.5" hidden="1" customHeight="1" x14ac:dyDescent="0.25">
      <c r="A1079" s="56">
        <v>106585</v>
      </c>
      <c r="B1079" s="25" t="s">
        <v>358</v>
      </c>
      <c r="C1079" s="25" t="s">
        <v>200</v>
      </c>
      <c r="D1079" s="25" t="s">
        <v>127</v>
      </c>
      <c r="E1079" s="25" t="s">
        <v>542</v>
      </c>
      <c r="F1079" s="25" t="s">
        <v>67</v>
      </c>
      <c r="G1079" s="25" t="s">
        <v>46</v>
      </c>
      <c r="H1079" s="25" t="s">
        <v>297</v>
      </c>
      <c r="I1079" s="25" t="s">
        <v>2079</v>
      </c>
      <c r="J1079" s="25" t="s">
        <v>2080</v>
      </c>
      <c r="K1079" s="27">
        <v>44630.825173611112</v>
      </c>
      <c r="L1079" s="27">
        <v>44631.563819444447</v>
      </c>
      <c r="M1079" s="1" t="s">
        <v>50</v>
      </c>
      <c r="N1079" s="25">
        <v>1.2</v>
      </c>
      <c r="O1079" s="1"/>
      <c r="P1079" s="51"/>
    </row>
    <row r="1080" spans="1:16" ht="16.5" hidden="1" customHeight="1" x14ac:dyDescent="0.25">
      <c r="A1080" s="56">
        <v>106586</v>
      </c>
      <c r="B1080" s="25" t="s">
        <v>358</v>
      </c>
      <c r="C1080" s="25" t="s">
        <v>200</v>
      </c>
      <c r="D1080" s="25" t="s">
        <v>127</v>
      </c>
      <c r="E1080" s="25" t="s">
        <v>542</v>
      </c>
      <c r="F1080" s="25" t="s">
        <v>67</v>
      </c>
      <c r="G1080" s="25" t="s">
        <v>46</v>
      </c>
      <c r="H1080" s="25" t="s">
        <v>297</v>
      </c>
      <c r="I1080" s="25" t="s">
        <v>2081</v>
      </c>
      <c r="J1080" s="25" t="s">
        <v>2080</v>
      </c>
      <c r="K1080" s="27">
        <v>44630.825231481482</v>
      </c>
      <c r="L1080" s="27">
        <v>44631.56322916667</v>
      </c>
      <c r="M1080" s="1" t="s">
        <v>50</v>
      </c>
      <c r="N1080" s="25">
        <v>1.3</v>
      </c>
      <c r="O1080" s="1"/>
      <c r="P1080" s="51"/>
    </row>
    <row r="1081" spans="1:16" ht="16.5" hidden="1" customHeight="1" x14ac:dyDescent="0.25">
      <c r="A1081" s="56">
        <v>106587</v>
      </c>
      <c r="B1081" s="25" t="s">
        <v>41</v>
      </c>
      <c r="C1081" s="25" t="s">
        <v>51</v>
      </c>
      <c r="D1081" s="25" t="s">
        <v>61</v>
      </c>
      <c r="E1081" s="25" t="s">
        <v>44</v>
      </c>
      <c r="F1081" s="25" t="s">
        <v>45</v>
      </c>
      <c r="G1081" s="25" t="s">
        <v>46</v>
      </c>
      <c r="H1081" s="25" t="s">
        <v>47</v>
      </c>
      <c r="I1081" s="25" t="s">
        <v>2082</v>
      </c>
      <c r="J1081" s="25" t="s">
        <v>2083</v>
      </c>
      <c r="K1081" s="27">
        <v>44631.403541666667</v>
      </c>
      <c r="L1081" s="27">
        <v>44631.562534722223</v>
      </c>
      <c r="M1081" s="1" t="s">
        <v>50</v>
      </c>
      <c r="N1081" s="25">
        <v>1.3</v>
      </c>
      <c r="O1081" s="1"/>
      <c r="P1081" s="51"/>
    </row>
    <row r="1082" spans="1:16" ht="16.5" hidden="1" customHeight="1" x14ac:dyDescent="0.25">
      <c r="A1082" s="56">
        <v>106588</v>
      </c>
      <c r="B1082" s="25" t="s">
        <v>252</v>
      </c>
      <c r="C1082" s="25" t="s">
        <v>114</v>
      </c>
      <c r="D1082" s="25" t="s">
        <v>61</v>
      </c>
      <c r="E1082" s="25" t="s">
        <v>134</v>
      </c>
      <c r="F1082" s="25" t="s">
        <v>67</v>
      </c>
      <c r="G1082" s="25" t="s">
        <v>46</v>
      </c>
      <c r="H1082" s="25" t="s">
        <v>47</v>
      </c>
      <c r="I1082" s="25" t="s">
        <v>2084</v>
      </c>
      <c r="J1082" s="25" t="s">
        <v>2085</v>
      </c>
      <c r="K1082" s="27">
        <v>44631.415023148147</v>
      </c>
      <c r="L1082" s="27">
        <v>44631.588842592595</v>
      </c>
      <c r="M1082" s="1" t="s">
        <v>50</v>
      </c>
      <c r="N1082" s="25">
        <v>1.2</v>
      </c>
      <c r="O1082" s="1"/>
      <c r="P1082" s="51"/>
    </row>
    <row r="1083" spans="1:16" ht="16.5" hidden="1" customHeight="1" x14ac:dyDescent="0.25">
      <c r="A1083" s="56">
        <v>106589</v>
      </c>
      <c r="B1083" s="25" t="s">
        <v>41</v>
      </c>
      <c r="C1083" s="25" t="s">
        <v>51</v>
      </c>
      <c r="D1083" s="25" t="s">
        <v>52</v>
      </c>
      <c r="E1083" s="25" t="s">
        <v>44</v>
      </c>
      <c r="F1083" s="25" t="s">
        <v>53</v>
      </c>
      <c r="G1083" s="25" t="s">
        <v>85</v>
      </c>
      <c r="H1083" s="25" t="s">
        <v>47</v>
      </c>
      <c r="I1083" s="25" t="s">
        <v>2086</v>
      </c>
      <c r="J1083" s="25" t="s">
        <v>2087</v>
      </c>
      <c r="K1083" s="27">
        <v>44631.425532407404</v>
      </c>
      <c r="L1083" s="27">
        <v>44634.357893518521</v>
      </c>
      <c r="M1083" s="1" t="s">
        <v>50</v>
      </c>
      <c r="N1083" s="25">
        <v>1.3</v>
      </c>
      <c r="O1083" s="1"/>
      <c r="P1083" s="51"/>
    </row>
    <row r="1084" spans="1:16" ht="16.5" hidden="1" customHeight="1" x14ac:dyDescent="0.25">
      <c r="A1084" s="56">
        <v>106590</v>
      </c>
      <c r="B1084" s="25" t="s">
        <v>41</v>
      </c>
      <c r="C1084" s="25" t="s">
        <v>51</v>
      </c>
      <c r="D1084" s="25" t="s">
        <v>52</v>
      </c>
      <c r="E1084" s="25" t="s">
        <v>44</v>
      </c>
      <c r="F1084" s="25" t="s">
        <v>53</v>
      </c>
      <c r="G1084" s="25" t="s">
        <v>85</v>
      </c>
      <c r="H1084" s="25" t="s">
        <v>47</v>
      </c>
      <c r="I1084" s="25" t="s">
        <v>2088</v>
      </c>
      <c r="J1084" s="25" t="s">
        <v>2089</v>
      </c>
      <c r="K1084" s="27">
        <v>44631.432754629626</v>
      </c>
      <c r="L1084" s="27">
        <v>44634.435891203706</v>
      </c>
      <c r="M1084" s="1" t="s">
        <v>50</v>
      </c>
      <c r="N1084" s="25">
        <v>1.3</v>
      </c>
      <c r="O1084" s="1"/>
      <c r="P1084" s="51"/>
    </row>
    <row r="1085" spans="1:16" ht="16.5" hidden="1" customHeight="1" x14ac:dyDescent="0.25">
      <c r="A1085" s="56">
        <v>106591</v>
      </c>
      <c r="B1085" s="25" t="s">
        <v>41</v>
      </c>
      <c r="C1085" s="25" t="s">
        <v>51</v>
      </c>
      <c r="D1085" s="25" t="s">
        <v>61</v>
      </c>
      <c r="E1085" s="25" t="s">
        <v>44</v>
      </c>
      <c r="F1085" s="25" t="s">
        <v>53</v>
      </c>
      <c r="G1085" s="25" t="s">
        <v>46</v>
      </c>
      <c r="H1085" s="25" t="s">
        <v>54</v>
      </c>
      <c r="I1085" s="25" t="s">
        <v>1105</v>
      </c>
      <c r="J1085" s="25" t="s">
        <v>2090</v>
      </c>
      <c r="K1085" s="27">
        <v>44631.443784722222</v>
      </c>
      <c r="L1085" s="27">
        <v>44631.587407407409</v>
      </c>
      <c r="M1085" s="1" t="s">
        <v>50</v>
      </c>
      <c r="N1085" s="25">
        <v>1.3</v>
      </c>
      <c r="O1085" s="1"/>
      <c r="P1085" s="51"/>
    </row>
    <row r="1086" spans="1:16" ht="16.5" hidden="1" customHeight="1" x14ac:dyDescent="0.25">
      <c r="A1086" s="56">
        <v>106592</v>
      </c>
      <c r="B1086" s="25" t="s">
        <v>60</v>
      </c>
      <c r="C1086" s="25" t="s">
        <v>42</v>
      </c>
      <c r="D1086" s="25" t="s">
        <v>61</v>
      </c>
      <c r="E1086" s="25" t="s">
        <v>44</v>
      </c>
      <c r="F1086" s="25" t="s">
        <v>45</v>
      </c>
      <c r="G1086" s="25" t="s">
        <v>46</v>
      </c>
      <c r="H1086" s="25" t="s">
        <v>54</v>
      </c>
      <c r="I1086" s="25" t="s">
        <v>2091</v>
      </c>
      <c r="J1086" s="25" t="s">
        <v>2092</v>
      </c>
      <c r="K1086" s="27">
        <v>44631.444039351853</v>
      </c>
      <c r="L1086" s="27">
        <v>44631.478113425925</v>
      </c>
      <c r="M1086" s="1" t="s">
        <v>50</v>
      </c>
      <c r="N1086" s="25">
        <v>1.3</v>
      </c>
      <c r="O1086" s="1"/>
      <c r="P1086" s="51"/>
    </row>
    <row r="1087" spans="1:16" ht="16.5" hidden="1" customHeight="1" x14ac:dyDescent="0.25">
      <c r="A1087" s="56">
        <v>106593</v>
      </c>
      <c r="B1087" s="25" t="s">
        <v>57</v>
      </c>
      <c r="C1087" s="25" t="s">
        <v>51</v>
      </c>
      <c r="D1087" s="25" t="s">
        <v>43</v>
      </c>
      <c r="E1087" s="25" t="s">
        <v>66</v>
      </c>
      <c r="F1087" s="25" t="s">
        <v>45</v>
      </c>
      <c r="G1087" s="25" t="s">
        <v>46</v>
      </c>
      <c r="H1087" s="25" t="s">
        <v>47</v>
      </c>
      <c r="I1087" s="25" t="s">
        <v>2093</v>
      </c>
      <c r="J1087" s="25" t="s">
        <v>2094</v>
      </c>
      <c r="K1087" s="27">
        <v>44631.461793981478</v>
      </c>
      <c r="L1087" s="27">
        <v>44631.561886574076</v>
      </c>
      <c r="M1087" s="1" t="s">
        <v>50</v>
      </c>
      <c r="N1087" s="25">
        <v>1.3</v>
      </c>
      <c r="O1087" s="1"/>
      <c r="P1087" s="51"/>
    </row>
    <row r="1088" spans="1:16" ht="16.5" hidden="1" customHeight="1" x14ac:dyDescent="0.25">
      <c r="A1088" s="56">
        <v>106594</v>
      </c>
      <c r="B1088" s="25" t="s">
        <v>41</v>
      </c>
      <c r="C1088" s="25" t="s">
        <v>51</v>
      </c>
      <c r="D1088" s="25" t="s">
        <v>52</v>
      </c>
      <c r="E1088" s="25" t="s">
        <v>44</v>
      </c>
      <c r="F1088" s="25" t="s">
        <v>53</v>
      </c>
      <c r="G1088" s="25" t="s">
        <v>46</v>
      </c>
      <c r="H1088" s="25" t="s">
        <v>54</v>
      </c>
      <c r="I1088" s="25" t="s">
        <v>2095</v>
      </c>
      <c r="J1088" s="25" t="s">
        <v>2096</v>
      </c>
      <c r="K1088" s="27">
        <v>44631.47928240741</v>
      </c>
      <c r="L1088" s="27">
        <v>44631.587037037039</v>
      </c>
      <c r="M1088" s="1" t="s">
        <v>50</v>
      </c>
      <c r="N1088" s="25">
        <v>1.3</v>
      </c>
      <c r="O1088" s="1"/>
      <c r="P1088" s="51"/>
    </row>
    <row r="1089" spans="1:16" ht="16.5" hidden="1" customHeight="1" x14ac:dyDescent="0.25">
      <c r="A1089" s="56">
        <v>106595</v>
      </c>
      <c r="B1089" s="25" t="s">
        <v>41</v>
      </c>
      <c r="C1089" s="25" t="s">
        <v>51</v>
      </c>
      <c r="D1089" s="25" t="s">
        <v>81</v>
      </c>
      <c r="E1089" s="25" t="s">
        <v>44</v>
      </c>
      <c r="F1089" s="25" t="s">
        <v>45</v>
      </c>
      <c r="G1089" s="25" t="s">
        <v>46</v>
      </c>
      <c r="H1089" s="25" t="s">
        <v>54</v>
      </c>
      <c r="I1089" s="25" t="s">
        <v>2097</v>
      </c>
      <c r="J1089" s="25" t="s">
        <v>2098</v>
      </c>
      <c r="K1089" s="27">
        <v>44631.488333333335</v>
      </c>
      <c r="L1089" s="27">
        <v>44631.560983796298</v>
      </c>
      <c r="M1089" s="1" t="s">
        <v>50</v>
      </c>
      <c r="N1089" s="25">
        <v>1.3</v>
      </c>
      <c r="O1089" s="1"/>
      <c r="P1089" s="51"/>
    </row>
    <row r="1090" spans="1:16" ht="16.5" hidden="1" customHeight="1" x14ac:dyDescent="0.25">
      <c r="A1090" s="56">
        <v>106596</v>
      </c>
      <c r="B1090" s="25" t="s">
        <v>41</v>
      </c>
      <c r="C1090" s="25" t="s">
        <v>51</v>
      </c>
      <c r="D1090" s="25" t="s">
        <v>61</v>
      </c>
      <c r="E1090" s="25" t="s">
        <v>62</v>
      </c>
      <c r="F1090" s="25" t="s">
        <v>53</v>
      </c>
      <c r="G1090" s="25" t="s">
        <v>46</v>
      </c>
      <c r="H1090" s="25" t="s">
        <v>54</v>
      </c>
      <c r="I1090" s="25" t="s">
        <v>2099</v>
      </c>
      <c r="J1090" s="25" t="s">
        <v>2100</v>
      </c>
      <c r="K1090" s="27">
        <v>44631.492962962962</v>
      </c>
      <c r="L1090" s="27">
        <v>44631.576874999999</v>
      </c>
      <c r="M1090" s="1" t="s">
        <v>50</v>
      </c>
      <c r="N1090" s="25">
        <v>1.3</v>
      </c>
      <c r="O1090" s="1"/>
      <c r="P1090" s="51"/>
    </row>
    <row r="1091" spans="1:16" ht="16.5" hidden="1" customHeight="1" x14ac:dyDescent="0.25">
      <c r="A1091" s="56">
        <v>106597</v>
      </c>
      <c r="B1091" s="25" t="s">
        <v>41</v>
      </c>
      <c r="C1091" s="25" t="s">
        <v>51</v>
      </c>
      <c r="D1091" s="25" t="s">
        <v>71</v>
      </c>
      <c r="E1091" s="25" t="s">
        <v>44</v>
      </c>
      <c r="F1091" s="25" t="s">
        <v>45</v>
      </c>
      <c r="G1091" s="25" t="s">
        <v>46</v>
      </c>
      <c r="H1091" s="25" t="s">
        <v>54</v>
      </c>
      <c r="I1091" s="25" t="s">
        <v>1254</v>
      </c>
      <c r="J1091" s="25" t="s">
        <v>2101</v>
      </c>
      <c r="K1091" s="27">
        <v>44631.501099537039</v>
      </c>
      <c r="L1091" s="27">
        <v>44631.560347222221</v>
      </c>
      <c r="M1091" s="1" t="s">
        <v>50</v>
      </c>
      <c r="N1091" s="25">
        <v>1.3</v>
      </c>
      <c r="O1091" s="1"/>
      <c r="P1091" s="51"/>
    </row>
    <row r="1092" spans="1:16" ht="16.5" hidden="1" customHeight="1" x14ac:dyDescent="0.25">
      <c r="A1092" s="56">
        <v>106598</v>
      </c>
      <c r="B1092" s="25" t="s">
        <v>74</v>
      </c>
      <c r="C1092" s="25" t="s">
        <v>51</v>
      </c>
      <c r="D1092" s="25" t="s">
        <v>43</v>
      </c>
      <c r="E1092" s="25" t="s">
        <v>44</v>
      </c>
      <c r="F1092" s="25" t="s">
        <v>67</v>
      </c>
      <c r="G1092" s="25" t="s">
        <v>46</v>
      </c>
      <c r="H1092" s="25" t="s">
        <v>47</v>
      </c>
      <c r="I1092" s="25" t="s">
        <v>2102</v>
      </c>
      <c r="J1092" s="25" t="s">
        <v>2103</v>
      </c>
      <c r="K1092" s="27">
        <v>44631.516574074078</v>
      </c>
      <c r="L1092" s="27">
        <v>44636.511145833334</v>
      </c>
      <c r="M1092" s="1" t="s">
        <v>50</v>
      </c>
      <c r="N1092" s="25">
        <v>1.1000000000000001</v>
      </c>
      <c r="O1092" s="1"/>
      <c r="P1092" s="51"/>
    </row>
    <row r="1093" spans="1:16" ht="16.5" hidden="1" customHeight="1" x14ac:dyDescent="0.25">
      <c r="A1093" s="56">
        <v>106599</v>
      </c>
      <c r="B1093" s="25" t="s">
        <v>60</v>
      </c>
      <c r="C1093" s="25" t="s">
        <v>51</v>
      </c>
      <c r="D1093" s="25" t="s">
        <v>81</v>
      </c>
      <c r="E1093" s="25" t="s">
        <v>44</v>
      </c>
      <c r="F1093" s="25" t="s">
        <v>53</v>
      </c>
      <c r="G1093" s="25" t="s">
        <v>46</v>
      </c>
      <c r="H1093" s="25" t="s">
        <v>54</v>
      </c>
      <c r="I1093" s="25" t="s">
        <v>2104</v>
      </c>
      <c r="J1093" s="25" t="s">
        <v>2105</v>
      </c>
      <c r="K1093" s="27">
        <v>44631.529398148145</v>
      </c>
      <c r="L1093" s="27">
        <v>44631.586006944446</v>
      </c>
      <c r="M1093" s="1" t="s">
        <v>50</v>
      </c>
      <c r="N1093" s="25">
        <v>1.3</v>
      </c>
      <c r="O1093" s="1"/>
      <c r="P1093" s="51"/>
    </row>
    <row r="1094" spans="1:16" ht="16.5" hidden="1" customHeight="1" x14ac:dyDescent="0.25">
      <c r="A1094" s="56">
        <v>106600</v>
      </c>
      <c r="B1094" s="25" t="s">
        <v>41</v>
      </c>
      <c r="C1094" s="25" t="s">
        <v>51</v>
      </c>
      <c r="D1094" s="25" t="s">
        <v>61</v>
      </c>
      <c r="E1094" s="25" t="s">
        <v>44</v>
      </c>
      <c r="F1094" s="25" t="s">
        <v>53</v>
      </c>
      <c r="G1094" s="25" t="s">
        <v>46</v>
      </c>
      <c r="H1094" s="25" t="s">
        <v>47</v>
      </c>
      <c r="I1094" s="25" t="s">
        <v>1105</v>
      </c>
      <c r="J1094" s="25" t="s">
        <v>2106</v>
      </c>
      <c r="K1094" s="27">
        <v>44631.549641203703</v>
      </c>
      <c r="L1094" s="27">
        <v>44631.560104166667</v>
      </c>
      <c r="M1094" s="1" t="s">
        <v>50</v>
      </c>
      <c r="N1094" s="25">
        <v>1.3</v>
      </c>
      <c r="O1094" s="1"/>
      <c r="P1094" s="51"/>
    </row>
    <row r="1095" spans="1:16" ht="16.5" hidden="1" customHeight="1" x14ac:dyDescent="0.25">
      <c r="A1095" s="56">
        <v>106601</v>
      </c>
      <c r="B1095" s="25" t="s">
        <v>837</v>
      </c>
      <c r="C1095" s="25" t="s">
        <v>51</v>
      </c>
      <c r="D1095" s="25" t="s">
        <v>81</v>
      </c>
      <c r="E1095" s="25" t="s">
        <v>44</v>
      </c>
      <c r="F1095" s="25" t="s">
        <v>45</v>
      </c>
      <c r="G1095" s="25" t="s">
        <v>46</v>
      </c>
      <c r="H1095" s="25" t="s">
        <v>54</v>
      </c>
      <c r="I1095" s="25" t="s">
        <v>2107</v>
      </c>
      <c r="J1095" s="25" t="s">
        <v>2108</v>
      </c>
      <c r="K1095" s="27">
        <v>44631.576747685183</v>
      </c>
      <c r="L1095" s="27">
        <v>44634.434976851851</v>
      </c>
      <c r="M1095" s="1" t="s">
        <v>50</v>
      </c>
      <c r="N1095" s="25">
        <v>1.3</v>
      </c>
      <c r="O1095" s="1"/>
      <c r="P1095" s="51"/>
    </row>
    <row r="1096" spans="1:16" ht="16.5" hidden="1" customHeight="1" x14ac:dyDescent="0.25">
      <c r="A1096" s="56">
        <v>106602</v>
      </c>
      <c r="B1096" s="25" t="s">
        <v>60</v>
      </c>
      <c r="C1096" s="25" t="s">
        <v>51</v>
      </c>
      <c r="D1096" s="25" t="s">
        <v>61</v>
      </c>
      <c r="E1096" s="25" t="s">
        <v>102</v>
      </c>
      <c r="F1096" s="25" t="s">
        <v>53</v>
      </c>
      <c r="G1096" s="25" t="s">
        <v>85</v>
      </c>
      <c r="H1096" s="25" t="s">
        <v>54</v>
      </c>
      <c r="I1096" s="30" t="s">
        <v>2109</v>
      </c>
      <c r="J1096" s="25" t="s">
        <v>2110</v>
      </c>
      <c r="K1096" s="27">
        <v>44631.590462962966</v>
      </c>
      <c r="L1096" s="27">
        <v>44634.434004629627</v>
      </c>
      <c r="M1096" s="1" t="s">
        <v>50</v>
      </c>
      <c r="N1096" s="26">
        <v>1.3</v>
      </c>
      <c r="O1096" s="1"/>
      <c r="P1096" s="51"/>
    </row>
    <row r="1097" spans="1:16" ht="16.5" hidden="1" customHeight="1" x14ac:dyDescent="0.25">
      <c r="A1097" s="56">
        <v>106603</v>
      </c>
      <c r="B1097" s="25" t="s">
        <v>41</v>
      </c>
      <c r="C1097" s="25" t="s">
        <v>51</v>
      </c>
      <c r="D1097" s="25" t="s">
        <v>43</v>
      </c>
      <c r="E1097" s="25" t="s">
        <v>44</v>
      </c>
      <c r="F1097" s="25" t="s">
        <v>45</v>
      </c>
      <c r="G1097" s="25" t="s">
        <v>46</v>
      </c>
      <c r="H1097" s="25" t="s">
        <v>54</v>
      </c>
      <c r="I1097" s="30" t="s">
        <v>2111</v>
      </c>
      <c r="J1097" s="25" t="s">
        <v>2112</v>
      </c>
      <c r="K1097" s="27">
        <v>44631.642222222225</v>
      </c>
      <c r="L1097" s="27">
        <v>44636.510636574072</v>
      </c>
      <c r="M1097" s="1" t="s">
        <v>50</v>
      </c>
      <c r="N1097" s="26">
        <v>1.3</v>
      </c>
      <c r="O1097" s="1"/>
      <c r="P1097" s="51"/>
    </row>
    <row r="1098" spans="1:16" ht="16.5" hidden="1" customHeight="1" x14ac:dyDescent="0.25">
      <c r="A1098" s="56">
        <v>106604</v>
      </c>
      <c r="B1098" s="25" t="s">
        <v>575</v>
      </c>
      <c r="C1098" s="25" t="s">
        <v>200</v>
      </c>
      <c r="D1098" s="25" t="s">
        <v>43</v>
      </c>
      <c r="E1098" s="25" t="s">
        <v>241</v>
      </c>
      <c r="F1098" s="25" t="s">
        <v>67</v>
      </c>
      <c r="G1098" s="25" t="s">
        <v>46</v>
      </c>
      <c r="H1098" s="25" t="s">
        <v>54</v>
      </c>
      <c r="I1098" s="25" t="s">
        <v>2113</v>
      </c>
      <c r="J1098" s="25" t="s">
        <v>2114</v>
      </c>
      <c r="K1098" s="27">
        <v>44632.400092592594</v>
      </c>
      <c r="L1098" s="27">
        <v>44634.640590277777</v>
      </c>
      <c r="M1098" s="1" t="s">
        <v>50</v>
      </c>
      <c r="N1098" s="25">
        <v>1.3</v>
      </c>
      <c r="O1098" s="1"/>
      <c r="P1098" s="51"/>
    </row>
    <row r="1099" spans="1:16" ht="16.5" hidden="1" customHeight="1" x14ac:dyDescent="0.25">
      <c r="A1099" s="56">
        <v>106605</v>
      </c>
      <c r="B1099" s="25" t="s">
        <v>41</v>
      </c>
      <c r="C1099" s="25" t="s">
        <v>51</v>
      </c>
      <c r="D1099" s="25" t="s">
        <v>43</v>
      </c>
      <c r="E1099" s="25" t="s">
        <v>44</v>
      </c>
      <c r="F1099" s="25" t="s">
        <v>45</v>
      </c>
      <c r="G1099" s="25" t="s">
        <v>46</v>
      </c>
      <c r="H1099" s="25" t="s">
        <v>47</v>
      </c>
      <c r="I1099" s="25" t="s">
        <v>2115</v>
      </c>
      <c r="J1099" s="25" t="s">
        <v>2116</v>
      </c>
      <c r="K1099" s="27">
        <v>44634.405486111114</v>
      </c>
      <c r="L1099" s="27">
        <v>44637.661319444444</v>
      </c>
      <c r="M1099" s="1" t="s">
        <v>50</v>
      </c>
      <c r="N1099" s="25" t="s">
        <v>1803</v>
      </c>
      <c r="O1099" s="1"/>
      <c r="P1099" s="51"/>
    </row>
    <row r="1100" spans="1:16" ht="16.5" hidden="1" customHeight="1" x14ac:dyDescent="0.25">
      <c r="A1100" s="56">
        <v>106606</v>
      </c>
      <c r="B1100" s="25" t="s">
        <v>513</v>
      </c>
      <c r="C1100" s="25" t="s">
        <v>51</v>
      </c>
      <c r="D1100" s="25" t="s">
        <v>61</v>
      </c>
      <c r="E1100" s="25" t="s">
        <v>44</v>
      </c>
      <c r="F1100" s="25" t="s">
        <v>45</v>
      </c>
      <c r="G1100" s="25" t="s">
        <v>46</v>
      </c>
      <c r="H1100" s="25" t="s">
        <v>54</v>
      </c>
      <c r="I1100" s="30" t="s">
        <v>2117</v>
      </c>
      <c r="J1100" s="25" t="s">
        <v>2118</v>
      </c>
      <c r="K1100" s="27">
        <v>44634.426354166666</v>
      </c>
      <c r="L1100" s="27">
        <v>44636.509548611109</v>
      </c>
      <c r="M1100" s="1" t="s">
        <v>50</v>
      </c>
      <c r="N1100" s="38">
        <v>1.1000000000000001</v>
      </c>
      <c r="O1100" s="1"/>
      <c r="P1100" s="51"/>
    </row>
    <row r="1101" spans="1:16" ht="16.5" hidden="1" customHeight="1" x14ac:dyDescent="0.25">
      <c r="A1101" s="56">
        <v>106607</v>
      </c>
      <c r="B1101" s="25" t="s">
        <v>60</v>
      </c>
      <c r="C1101" s="25" t="s">
        <v>51</v>
      </c>
      <c r="D1101" s="25" t="s">
        <v>61</v>
      </c>
      <c r="E1101" s="25" t="s">
        <v>44</v>
      </c>
      <c r="F1101" s="25" t="s">
        <v>53</v>
      </c>
      <c r="G1101" s="25" t="s">
        <v>46</v>
      </c>
      <c r="H1101" s="25" t="s">
        <v>54</v>
      </c>
      <c r="I1101" s="25" t="s">
        <v>1114</v>
      </c>
      <c r="J1101" s="25" t="s">
        <v>2119</v>
      </c>
      <c r="K1101" s="27">
        <v>44634.435381944444</v>
      </c>
      <c r="L1101" s="27">
        <v>44634.650868055556</v>
      </c>
      <c r="M1101" s="1" t="s">
        <v>50</v>
      </c>
      <c r="N1101" s="25">
        <v>1.3</v>
      </c>
      <c r="O1101" s="1"/>
      <c r="P1101" s="51"/>
    </row>
    <row r="1102" spans="1:16" ht="16.5" hidden="1" customHeight="1" x14ac:dyDescent="0.25">
      <c r="A1102" s="56">
        <v>106608</v>
      </c>
      <c r="B1102" s="25" t="s">
        <v>57</v>
      </c>
      <c r="C1102" s="25" t="s">
        <v>51</v>
      </c>
      <c r="D1102" s="25" t="s">
        <v>43</v>
      </c>
      <c r="E1102" s="25" t="s">
        <v>44</v>
      </c>
      <c r="F1102" s="25" t="s">
        <v>53</v>
      </c>
      <c r="G1102" s="25" t="s">
        <v>46</v>
      </c>
      <c r="H1102" s="25" t="s">
        <v>47</v>
      </c>
      <c r="I1102" s="30" t="s">
        <v>2120</v>
      </c>
      <c r="J1102" s="25" t="s">
        <v>2121</v>
      </c>
      <c r="K1102" s="27">
        <v>44634.44672453704</v>
      </c>
      <c r="L1102" s="27">
        <v>44634.649560185186</v>
      </c>
      <c r="M1102" s="1" t="s">
        <v>50</v>
      </c>
      <c r="N1102" s="38">
        <v>1.1000000000000001</v>
      </c>
      <c r="O1102" s="1"/>
      <c r="P1102" s="51"/>
    </row>
    <row r="1103" spans="1:16" ht="16.5" hidden="1" customHeight="1" x14ac:dyDescent="0.25">
      <c r="A1103" s="56">
        <v>106609</v>
      </c>
      <c r="B1103" s="25" t="s">
        <v>57</v>
      </c>
      <c r="C1103" s="25" t="s">
        <v>51</v>
      </c>
      <c r="D1103" s="25" t="s">
        <v>43</v>
      </c>
      <c r="E1103" s="25" t="s">
        <v>44</v>
      </c>
      <c r="F1103" s="25" t="s">
        <v>45</v>
      </c>
      <c r="G1103" s="25" t="s">
        <v>46</v>
      </c>
      <c r="H1103" s="25" t="s">
        <v>54</v>
      </c>
      <c r="I1103" s="25" t="s">
        <v>2122</v>
      </c>
      <c r="J1103" s="25" t="s">
        <v>2123</v>
      </c>
      <c r="K1103" s="27">
        <v>44634.447893518518</v>
      </c>
      <c r="L1103" s="27">
        <v>44634.65148148148</v>
      </c>
      <c r="M1103" s="1" t="s">
        <v>50</v>
      </c>
      <c r="N1103" s="25">
        <v>1.1000000000000001</v>
      </c>
      <c r="O1103" s="1"/>
      <c r="P1103" s="51"/>
    </row>
    <row r="1104" spans="1:16" ht="16.5" hidden="1" customHeight="1" x14ac:dyDescent="0.25">
      <c r="A1104" s="56">
        <v>106610</v>
      </c>
      <c r="B1104" s="25" t="s">
        <v>41</v>
      </c>
      <c r="C1104" s="25" t="s">
        <v>51</v>
      </c>
      <c r="D1104" s="25" t="s">
        <v>71</v>
      </c>
      <c r="E1104" s="25" t="s">
        <v>793</v>
      </c>
      <c r="F1104" s="25" t="s">
        <v>53</v>
      </c>
      <c r="G1104" s="25" t="s">
        <v>46</v>
      </c>
      <c r="H1104" s="25" t="s">
        <v>54</v>
      </c>
      <c r="I1104" s="25" t="s">
        <v>1055</v>
      </c>
      <c r="J1104" s="25" t="s">
        <v>2124</v>
      </c>
      <c r="K1104" s="27">
        <v>44634.449942129628</v>
      </c>
      <c r="L1104" s="27">
        <v>44637.660775462966</v>
      </c>
      <c r="M1104" s="1" t="s">
        <v>50</v>
      </c>
      <c r="N1104" s="25" t="s">
        <v>1803</v>
      </c>
      <c r="O1104" s="1"/>
      <c r="P1104" s="51"/>
    </row>
    <row r="1105" spans="1:16" ht="16.5" hidden="1" customHeight="1" x14ac:dyDescent="0.25">
      <c r="A1105" s="56">
        <v>106611</v>
      </c>
      <c r="B1105" s="25" t="s">
        <v>60</v>
      </c>
      <c r="C1105" s="25" t="s">
        <v>51</v>
      </c>
      <c r="D1105" s="25" t="s">
        <v>43</v>
      </c>
      <c r="E1105" s="25" t="s">
        <v>102</v>
      </c>
      <c r="F1105" s="25" t="s">
        <v>45</v>
      </c>
      <c r="G1105" s="25" t="s">
        <v>46</v>
      </c>
      <c r="H1105" s="25" t="s">
        <v>54</v>
      </c>
      <c r="I1105" s="25" t="s">
        <v>2125</v>
      </c>
      <c r="J1105" s="25" t="s">
        <v>2126</v>
      </c>
      <c r="K1105" s="27">
        <v>44634.454386574071</v>
      </c>
      <c r="L1105" s="27">
        <v>44634.650300925925</v>
      </c>
      <c r="M1105" s="1" t="s">
        <v>50</v>
      </c>
      <c r="N1105" s="25">
        <v>1.3</v>
      </c>
      <c r="O1105" s="1"/>
      <c r="P1105" s="51"/>
    </row>
    <row r="1106" spans="1:16" ht="16.5" hidden="1" customHeight="1" x14ac:dyDescent="0.25">
      <c r="A1106" s="56">
        <v>106612</v>
      </c>
      <c r="B1106" s="25" t="s">
        <v>57</v>
      </c>
      <c r="C1106" s="25" t="s">
        <v>51</v>
      </c>
      <c r="D1106" s="25" t="s">
        <v>43</v>
      </c>
      <c r="E1106" s="25" t="s">
        <v>440</v>
      </c>
      <c r="F1106" s="25" t="s">
        <v>67</v>
      </c>
      <c r="G1106" s="25" t="s">
        <v>401</v>
      </c>
      <c r="H1106" s="25" t="s">
        <v>54</v>
      </c>
      <c r="I1106" s="25" t="s">
        <v>2127</v>
      </c>
      <c r="J1106" s="25" t="s">
        <v>2128</v>
      </c>
      <c r="K1106" s="27">
        <v>44634.461168981485</v>
      </c>
      <c r="L1106" s="27">
        <v>44638.650868055556</v>
      </c>
      <c r="M1106" s="1" t="s">
        <v>50</v>
      </c>
      <c r="N1106" s="25" t="s">
        <v>443</v>
      </c>
      <c r="O1106" s="1"/>
      <c r="P1106" s="51"/>
    </row>
    <row r="1107" spans="1:16" ht="16.5" hidden="1" customHeight="1" x14ac:dyDescent="0.25">
      <c r="A1107" s="56">
        <v>106613</v>
      </c>
      <c r="B1107" s="25" t="s">
        <v>60</v>
      </c>
      <c r="C1107" s="25" t="s">
        <v>42</v>
      </c>
      <c r="D1107" s="25" t="s">
        <v>81</v>
      </c>
      <c r="E1107" s="25" t="s">
        <v>44</v>
      </c>
      <c r="F1107" s="25" t="s">
        <v>45</v>
      </c>
      <c r="G1107" s="25" t="s">
        <v>46</v>
      </c>
      <c r="H1107" s="25" t="s">
        <v>47</v>
      </c>
      <c r="I1107" s="25" t="s">
        <v>2129</v>
      </c>
      <c r="J1107" s="25" t="s">
        <v>2130</v>
      </c>
      <c r="K1107" s="27">
        <v>44634.467013888891</v>
      </c>
      <c r="L1107" s="27">
        <v>44634.648518518516</v>
      </c>
      <c r="M1107" s="1" t="s">
        <v>50</v>
      </c>
      <c r="N1107" s="25">
        <v>1.3</v>
      </c>
      <c r="O1107" s="1"/>
      <c r="P1107" s="51"/>
    </row>
    <row r="1108" spans="1:16" ht="16.5" hidden="1" customHeight="1" x14ac:dyDescent="0.25">
      <c r="A1108" s="56">
        <v>106614</v>
      </c>
      <c r="B1108" s="25" t="s">
        <v>41</v>
      </c>
      <c r="C1108" s="25" t="s">
        <v>80</v>
      </c>
      <c r="D1108" s="25" t="s">
        <v>43</v>
      </c>
      <c r="E1108" s="25" t="s">
        <v>44</v>
      </c>
      <c r="F1108" s="25" t="s">
        <v>45</v>
      </c>
      <c r="G1108" s="25" t="s">
        <v>46</v>
      </c>
      <c r="H1108" s="25" t="s">
        <v>54</v>
      </c>
      <c r="I1108" s="25" t="s">
        <v>2131</v>
      </c>
      <c r="J1108" s="25" t="s">
        <v>2132</v>
      </c>
      <c r="K1108" s="27">
        <v>44634.475057870368</v>
      </c>
      <c r="L1108" s="27">
        <v>44634.646597222221</v>
      </c>
      <c r="M1108" s="1" t="s">
        <v>50</v>
      </c>
      <c r="N1108" s="25">
        <v>1.3</v>
      </c>
      <c r="O1108" s="1"/>
      <c r="P1108" s="51"/>
    </row>
    <row r="1109" spans="1:16" ht="16.5" hidden="1" customHeight="1" x14ac:dyDescent="0.25">
      <c r="A1109" s="56">
        <v>106615</v>
      </c>
      <c r="B1109" s="25" t="s">
        <v>41</v>
      </c>
      <c r="C1109" s="25" t="s">
        <v>51</v>
      </c>
      <c r="D1109" s="25" t="s">
        <v>43</v>
      </c>
      <c r="E1109" s="25" t="s">
        <v>44</v>
      </c>
      <c r="F1109" s="25" t="s">
        <v>53</v>
      </c>
      <c r="G1109" s="25" t="s">
        <v>85</v>
      </c>
      <c r="H1109" s="25" t="s">
        <v>54</v>
      </c>
      <c r="I1109" s="25" t="s">
        <v>2133</v>
      </c>
      <c r="J1109" s="25" t="s">
        <v>2134</v>
      </c>
      <c r="K1109" s="27">
        <v>44634.47519675926</v>
      </c>
      <c r="L1109" s="27">
        <v>44635.392199074071</v>
      </c>
      <c r="M1109" s="1" t="s">
        <v>50</v>
      </c>
      <c r="N1109" s="25">
        <v>1.3</v>
      </c>
      <c r="O1109" s="1"/>
      <c r="P1109" s="51"/>
    </row>
    <row r="1110" spans="1:16" ht="16.5" hidden="1" customHeight="1" x14ac:dyDescent="0.25">
      <c r="A1110" s="56">
        <v>106616</v>
      </c>
      <c r="B1110" s="25" t="s">
        <v>60</v>
      </c>
      <c r="C1110" s="25" t="s">
        <v>51</v>
      </c>
      <c r="D1110" s="25" t="s">
        <v>81</v>
      </c>
      <c r="E1110" s="25" t="s">
        <v>44</v>
      </c>
      <c r="F1110" s="25" t="s">
        <v>53</v>
      </c>
      <c r="G1110" s="25" t="s">
        <v>46</v>
      </c>
      <c r="H1110" s="25" t="s">
        <v>47</v>
      </c>
      <c r="I1110" s="25" t="s">
        <v>2135</v>
      </c>
      <c r="J1110" s="25" t="s">
        <v>2136</v>
      </c>
      <c r="K1110" s="27">
        <v>44634.487916666665</v>
      </c>
      <c r="L1110" s="27">
        <v>44636.636307870373</v>
      </c>
      <c r="M1110" s="1" t="s">
        <v>50</v>
      </c>
      <c r="N1110" s="25">
        <v>1.3</v>
      </c>
      <c r="O1110" s="1"/>
      <c r="P1110" s="51"/>
    </row>
    <row r="1111" spans="1:16" ht="16.5" hidden="1" customHeight="1" x14ac:dyDescent="0.25">
      <c r="A1111" s="56">
        <v>106617</v>
      </c>
      <c r="B1111" s="25" t="s">
        <v>57</v>
      </c>
      <c r="C1111" s="25" t="s">
        <v>51</v>
      </c>
      <c r="D1111" s="25" t="s">
        <v>71</v>
      </c>
      <c r="E1111" s="25" t="s">
        <v>44</v>
      </c>
      <c r="F1111" s="25" t="s">
        <v>53</v>
      </c>
      <c r="G1111" s="25" t="s">
        <v>46</v>
      </c>
      <c r="H1111" s="25" t="s">
        <v>54</v>
      </c>
      <c r="I1111" s="25" t="s">
        <v>2137</v>
      </c>
      <c r="J1111" s="25" t="s">
        <v>2138</v>
      </c>
      <c r="K1111" s="27">
        <v>44634.496435185189</v>
      </c>
      <c r="L1111" s="27">
        <v>44634.645567129628</v>
      </c>
      <c r="M1111" s="1" t="s">
        <v>50</v>
      </c>
      <c r="N1111" s="25">
        <v>1.1000000000000001</v>
      </c>
      <c r="O1111" s="1"/>
      <c r="P1111" s="51"/>
    </row>
    <row r="1112" spans="1:16" ht="16.5" hidden="1" customHeight="1" x14ac:dyDescent="0.25">
      <c r="A1112" s="56">
        <v>106618</v>
      </c>
      <c r="B1112" s="25" t="s">
        <v>41</v>
      </c>
      <c r="C1112" s="25" t="s">
        <v>51</v>
      </c>
      <c r="D1112" s="25" t="s">
        <v>71</v>
      </c>
      <c r="E1112" s="25" t="s">
        <v>66</v>
      </c>
      <c r="F1112" s="25" t="s">
        <v>53</v>
      </c>
      <c r="G1112" s="25" t="s">
        <v>46</v>
      </c>
      <c r="H1112" s="25" t="s">
        <v>54</v>
      </c>
      <c r="I1112" s="25" t="s">
        <v>2139</v>
      </c>
      <c r="J1112" s="25" t="s">
        <v>2140</v>
      </c>
      <c r="K1112" s="27">
        <v>44634.497847222221</v>
      </c>
      <c r="L1112" s="27">
        <v>44637.375011574077</v>
      </c>
      <c r="M1112" s="1" t="s">
        <v>50</v>
      </c>
      <c r="N1112" s="38">
        <v>1.3</v>
      </c>
      <c r="O1112" s="1"/>
      <c r="P1112" s="51"/>
    </row>
    <row r="1113" spans="1:16" ht="16.5" hidden="1" customHeight="1" x14ac:dyDescent="0.25">
      <c r="A1113" s="56">
        <v>106619</v>
      </c>
      <c r="B1113" s="25" t="s">
        <v>41</v>
      </c>
      <c r="C1113" s="25" t="s">
        <v>51</v>
      </c>
      <c r="D1113" s="25" t="s">
        <v>61</v>
      </c>
      <c r="E1113" s="25" t="s">
        <v>44</v>
      </c>
      <c r="F1113" s="25" t="s">
        <v>45</v>
      </c>
      <c r="G1113" s="25" t="s">
        <v>46</v>
      </c>
      <c r="H1113" s="25" t="s">
        <v>47</v>
      </c>
      <c r="I1113" s="25" t="s">
        <v>2141</v>
      </c>
      <c r="J1113" s="34" t="s">
        <v>2142</v>
      </c>
      <c r="K1113" s="27">
        <v>44634.511053240742</v>
      </c>
      <c r="L1113" s="27">
        <v>44634.644375000003</v>
      </c>
      <c r="M1113" s="1" t="s">
        <v>50</v>
      </c>
      <c r="N1113" s="25">
        <v>1.3</v>
      </c>
      <c r="O1113" s="1"/>
      <c r="P1113" s="51"/>
    </row>
    <row r="1114" spans="1:16" ht="16.5" hidden="1" customHeight="1" x14ac:dyDescent="0.25">
      <c r="A1114" s="56">
        <v>106620</v>
      </c>
      <c r="B1114" s="25" t="s">
        <v>41</v>
      </c>
      <c r="C1114" s="25" t="s">
        <v>341</v>
      </c>
      <c r="D1114" s="25" t="s">
        <v>43</v>
      </c>
      <c r="E1114" s="25" t="s">
        <v>44</v>
      </c>
      <c r="F1114" s="25" t="s">
        <v>45</v>
      </c>
      <c r="G1114" s="25" t="s">
        <v>46</v>
      </c>
      <c r="H1114" s="25" t="s">
        <v>47</v>
      </c>
      <c r="I1114" s="30" t="s">
        <v>1451</v>
      </c>
      <c r="J1114" s="1" t="s">
        <v>2143</v>
      </c>
      <c r="K1114" s="27">
        <v>44634.514131944445</v>
      </c>
      <c r="L1114" s="27">
        <v>44636.508171296293</v>
      </c>
      <c r="M1114" s="1" t="s">
        <v>50</v>
      </c>
      <c r="N1114" s="26">
        <v>1.3</v>
      </c>
      <c r="O1114" s="1"/>
      <c r="P1114" s="51"/>
    </row>
    <row r="1115" spans="1:16" ht="16.5" hidden="1" customHeight="1" x14ac:dyDescent="0.25">
      <c r="A1115" s="56">
        <v>106621</v>
      </c>
      <c r="B1115" s="25" t="s">
        <v>41</v>
      </c>
      <c r="C1115" s="25" t="s">
        <v>126</v>
      </c>
      <c r="D1115" s="25" t="s">
        <v>43</v>
      </c>
      <c r="E1115" s="25" t="s">
        <v>44</v>
      </c>
      <c r="F1115" s="25" t="s">
        <v>45</v>
      </c>
      <c r="G1115" s="25" t="s">
        <v>46</v>
      </c>
      <c r="H1115" s="25" t="s">
        <v>47</v>
      </c>
      <c r="I1115" s="25" t="s">
        <v>2144</v>
      </c>
      <c r="J1115" s="34" t="s">
        <v>2145</v>
      </c>
      <c r="K1115" s="27">
        <v>44634.520196759258</v>
      </c>
      <c r="L1115" s="27">
        <v>44634.643946759257</v>
      </c>
      <c r="M1115" s="1" t="s">
        <v>50</v>
      </c>
      <c r="N1115" s="25">
        <v>1.3</v>
      </c>
      <c r="O1115" s="1"/>
      <c r="P1115" s="51"/>
    </row>
    <row r="1116" spans="1:16" ht="16.5" hidden="1" customHeight="1" x14ac:dyDescent="0.25">
      <c r="A1116" s="56">
        <v>106622</v>
      </c>
      <c r="B1116" s="25" t="s">
        <v>41</v>
      </c>
      <c r="C1116" s="25" t="s">
        <v>126</v>
      </c>
      <c r="D1116" s="25" t="s">
        <v>81</v>
      </c>
      <c r="E1116" s="25" t="s">
        <v>257</v>
      </c>
      <c r="F1116" s="25" t="s">
        <v>45</v>
      </c>
      <c r="G1116" s="25" t="s">
        <v>46</v>
      </c>
      <c r="H1116" s="25" t="s">
        <v>54</v>
      </c>
      <c r="I1116" s="25" t="s">
        <v>2146</v>
      </c>
      <c r="J1116" s="1" t="s">
        <v>2147</v>
      </c>
      <c r="K1116" s="27">
        <v>44634.536435185182</v>
      </c>
      <c r="L1116" s="27">
        <v>44636.506956018522</v>
      </c>
      <c r="M1116" s="1" t="s">
        <v>50</v>
      </c>
      <c r="N1116" s="25">
        <v>1.3</v>
      </c>
      <c r="O1116" s="1"/>
      <c r="P1116" s="51"/>
    </row>
    <row r="1117" spans="1:16" ht="16.5" hidden="1" customHeight="1" x14ac:dyDescent="0.25">
      <c r="A1117" s="56">
        <v>106623</v>
      </c>
      <c r="B1117" s="25" t="s">
        <v>41</v>
      </c>
      <c r="C1117" s="25" t="s">
        <v>51</v>
      </c>
      <c r="D1117" s="25" t="s">
        <v>43</v>
      </c>
      <c r="E1117" s="25" t="s">
        <v>44</v>
      </c>
      <c r="F1117" s="25" t="s">
        <v>45</v>
      </c>
      <c r="G1117" s="25" t="s">
        <v>46</v>
      </c>
      <c r="H1117" s="25" t="s">
        <v>47</v>
      </c>
      <c r="I1117" s="25" t="s">
        <v>2148</v>
      </c>
      <c r="J1117" s="34" t="s">
        <v>2149</v>
      </c>
      <c r="K1117" s="27">
        <v>44634.548587962963</v>
      </c>
      <c r="L1117" s="27">
        <v>44638.471493055556</v>
      </c>
      <c r="M1117" s="1" t="s">
        <v>50</v>
      </c>
      <c r="N1117" s="25">
        <v>1.3</v>
      </c>
      <c r="O1117" s="1"/>
      <c r="P1117" s="51"/>
    </row>
    <row r="1118" spans="1:16" ht="16.5" hidden="1" customHeight="1" x14ac:dyDescent="0.25">
      <c r="A1118" s="56">
        <v>106624</v>
      </c>
      <c r="B1118" s="25" t="s">
        <v>41</v>
      </c>
      <c r="C1118" s="25" t="s">
        <v>42</v>
      </c>
      <c r="D1118" s="25" t="s">
        <v>61</v>
      </c>
      <c r="E1118" s="25" t="s">
        <v>44</v>
      </c>
      <c r="F1118" s="25" t="s">
        <v>67</v>
      </c>
      <c r="G1118" s="25" t="s">
        <v>46</v>
      </c>
      <c r="H1118" s="25" t="s">
        <v>47</v>
      </c>
      <c r="I1118" s="25" t="s">
        <v>2150</v>
      </c>
      <c r="J1118" s="34" t="s">
        <v>2151</v>
      </c>
      <c r="K1118" s="27">
        <v>44634.552268518521</v>
      </c>
      <c r="L1118" s="27">
        <v>44636.506203703706</v>
      </c>
      <c r="M1118" s="1" t="s">
        <v>50</v>
      </c>
      <c r="N1118" s="25">
        <v>1.3</v>
      </c>
      <c r="O1118" s="1"/>
      <c r="P1118" s="51"/>
    </row>
    <row r="1119" spans="1:16" ht="16.5" hidden="1" customHeight="1" x14ac:dyDescent="0.25">
      <c r="A1119" s="56">
        <v>106625</v>
      </c>
      <c r="B1119" s="25" t="s">
        <v>57</v>
      </c>
      <c r="C1119" s="25" t="s">
        <v>51</v>
      </c>
      <c r="D1119" s="25" t="s">
        <v>52</v>
      </c>
      <c r="E1119" s="25" t="s">
        <v>66</v>
      </c>
      <c r="F1119" s="25" t="s">
        <v>45</v>
      </c>
      <c r="G1119" s="25" t="s">
        <v>46</v>
      </c>
      <c r="H1119" s="25" t="s">
        <v>54</v>
      </c>
      <c r="I1119" s="25" t="s">
        <v>2152</v>
      </c>
      <c r="J1119" s="34" t="s">
        <v>2153</v>
      </c>
      <c r="K1119" s="27">
        <v>44634.554803240739</v>
      </c>
      <c r="L1119" s="27">
        <v>44635.415370370371</v>
      </c>
      <c r="M1119" s="1" t="s">
        <v>50</v>
      </c>
      <c r="N1119" s="25">
        <v>1.1000000000000001</v>
      </c>
      <c r="O1119" s="1"/>
      <c r="P1119" s="51"/>
    </row>
    <row r="1120" spans="1:16" ht="16.5" hidden="1" customHeight="1" x14ac:dyDescent="0.25">
      <c r="A1120" s="56">
        <v>106626</v>
      </c>
      <c r="B1120" s="25" t="s">
        <v>41</v>
      </c>
      <c r="C1120" s="25" t="s">
        <v>51</v>
      </c>
      <c r="D1120" s="25" t="s">
        <v>127</v>
      </c>
      <c r="E1120" s="25" t="s">
        <v>241</v>
      </c>
      <c r="F1120" s="25" t="s">
        <v>53</v>
      </c>
      <c r="G1120" s="25" t="s">
        <v>46</v>
      </c>
      <c r="H1120" s="25" t="s">
        <v>47</v>
      </c>
      <c r="I1120" s="25" t="s">
        <v>2154</v>
      </c>
      <c r="J1120" s="25" t="s">
        <v>2155</v>
      </c>
      <c r="K1120" s="27">
        <v>44634.566261574073</v>
      </c>
      <c r="L1120" s="27">
        <v>44636.505509259259</v>
      </c>
      <c r="M1120" s="1" t="s">
        <v>50</v>
      </c>
      <c r="N1120" s="26">
        <v>1.3</v>
      </c>
      <c r="O1120" s="1"/>
      <c r="P1120" s="51"/>
    </row>
    <row r="1121" spans="1:16" ht="16.5" hidden="1" customHeight="1" x14ac:dyDescent="0.25">
      <c r="A1121" s="56">
        <v>106627</v>
      </c>
      <c r="B1121" s="25" t="s">
        <v>57</v>
      </c>
      <c r="C1121" s="25" t="s">
        <v>51</v>
      </c>
      <c r="D1121" s="25" t="s">
        <v>61</v>
      </c>
      <c r="E1121" s="25" t="s">
        <v>44</v>
      </c>
      <c r="F1121" s="25" t="s">
        <v>53</v>
      </c>
      <c r="G1121" s="25" t="s">
        <v>46</v>
      </c>
      <c r="H1121" s="25" t="s">
        <v>47</v>
      </c>
      <c r="I1121" s="25" t="s">
        <v>2156</v>
      </c>
      <c r="J1121" s="25" t="s">
        <v>2157</v>
      </c>
      <c r="K1121" s="27">
        <v>44634.597326388888</v>
      </c>
      <c r="L1121" s="27">
        <v>44634.64266203704</v>
      </c>
      <c r="M1121" s="1" t="s">
        <v>50</v>
      </c>
      <c r="N1121" s="25">
        <v>1.1000000000000001</v>
      </c>
      <c r="O1121" s="1"/>
      <c r="P1121" s="51"/>
    </row>
    <row r="1122" spans="1:16" ht="16.5" hidden="1" customHeight="1" x14ac:dyDescent="0.25">
      <c r="A1122" s="56">
        <v>106628</v>
      </c>
      <c r="B1122" s="25" t="s">
        <v>248</v>
      </c>
      <c r="C1122" s="25" t="s">
        <v>51</v>
      </c>
      <c r="D1122" s="25" t="s">
        <v>81</v>
      </c>
      <c r="E1122" s="25" t="s">
        <v>44</v>
      </c>
      <c r="F1122" s="25" t="s">
        <v>45</v>
      </c>
      <c r="G1122" s="25" t="s">
        <v>46</v>
      </c>
      <c r="H1122" s="25" t="s">
        <v>47</v>
      </c>
      <c r="I1122" s="25" t="s">
        <v>2158</v>
      </c>
      <c r="J1122" s="25" t="s">
        <v>2159</v>
      </c>
      <c r="K1122" s="27">
        <v>44634.61041666667</v>
      </c>
      <c r="L1122" s="27">
        <v>44635.401203703703</v>
      </c>
      <c r="M1122" s="1" t="s">
        <v>50</v>
      </c>
      <c r="N1122" s="25">
        <v>1.2</v>
      </c>
      <c r="O1122" s="1"/>
      <c r="P1122" s="51"/>
    </row>
    <row r="1123" spans="1:16" ht="16.5" hidden="1" customHeight="1" x14ac:dyDescent="0.25">
      <c r="A1123" s="56">
        <v>106629</v>
      </c>
      <c r="B1123" s="25" t="s">
        <v>60</v>
      </c>
      <c r="C1123" s="25" t="s">
        <v>51</v>
      </c>
      <c r="D1123" s="25" t="s">
        <v>71</v>
      </c>
      <c r="E1123" s="25" t="s">
        <v>44</v>
      </c>
      <c r="F1123" s="25" t="s">
        <v>53</v>
      </c>
      <c r="G1123" s="25" t="s">
        <v>46</v>
      </c>
      <c r="H1123" s="25" t="s">
        <v>54</v>
      </c>
      <c r="I1123" s="25" t="s">
        <v>2160</v>
      </c>
      <c r="J1123" s="25" t="s">
        <v>2161</v>
      </c>
      <c r="K1123" s="27">
        <v>44634.616064814814</v>
      </c>
      <c r="L1123" s="27">
        <v>44636.504270833335</v>
      </c>
      <c r="M1123" s="1" t="s">
        <v>50</v>
      </c>
      <c r="N1123" s="25">
        <v>1.3</v>
      </c>
      <c r="O1123" s="1"/>
      <c r="P1123" s="51"/>
    </row>
    <row r="1124" spans="1:16" ht="16.5" hidden="1" customHeight="1" x14ac:dyDescent="0.25">
      <c r="A1124" s="56">
        <v>106630</v>
      </c>
      <c r="B1124" s="25" t="s">
        <v>57</v>
      </c>
      <c r="C1124" s="25" t="s">
        <v>51</v>
      </c>
      <c r="D1124" s="25" t="s">
        <v>71</v>
      </c>
      <c r="E1124" s="25" t="s">
        <v>75</v>
      </c>
      <c r="F1124" s="25" t="s">
        <v>53</v>
      </c>
      <c r="G1124" s="25" t="s">
        <v>46</v>
      </c>
      <c r="H1124" s="25" t="s">
        <v>54</v>
      </c>
      <c r="I1124" s="30" t="s">
        <v>2162</v>
      </c>
      <c r="J1124" s="25" t="s">
        <v>2163</v>
      </c>
      <c r="K1124" s="27">
        <v>44634.660891203705</v>
      </c>
      <c r="L1124" s="27">
        <v>44634.763981481483</v>
      </c>
      <c r="M1124" s="1" t="s">
        <v>50</v>
      </c>
      <c r="N1124" s="38">
        <v>1.1000000000000001</v>
      </c>
      <c r="O1124" s="1"/>
      <c r="P1124" s="51"/>
    </row>
    <row r="1125" spans="1:16" ht="16.5" hidden="1" customHeight="1" x14ac:dyDescent="0.25">
      <c r="A1125" s="56">
        <v>106631</v>
      </c>
      <c r="B1125" s="25" t="s">
        <v>513</v>
      </c>
      <c r="C1125" s="25" t="s">
        <v>51</v>
      </c>
      <c r="D1125" s="25" t="s">
        <v>61</v>
      </c>
      <c r="E1125" s="25" t="s">
        <v>241</v>
      </c>
      <c r="F1125" s="25" t="s">
        <v>67</v>
      </c>
      <c r="G1125" s="25" t="s">
        <v>46</v>
      </c>
      <c r="H1125" s="25" t="s">
        <v>54</v>
      </c>
      <c r="I1125" s="25" t="s">
        <v>2164</v>
      </c>
      <c r="J1125" s="34" t="s">
        <v>2165</v>
      </c>
      <c r="K1125" s="27">
        <v>44634.671759259261</v>
      </c>
      <c r="L1125" s="27">
        <v>44636.504699074074</v>
      </c>
      <c r="M1125" s="1" t="s">
        <v>50</v>
      </c>
      <c r="N1125" s="25">
        <v>1.1000000000000001</v>
      </c>
      <c r="O1125" s="1"/>
      <c r="P1125" s="51"/>
    </row>
    <row r="1126" spans="1:16" ht="16.5" hidden="1" customHeight="1" x14ac:dyDescent="0.25">
      <c r="A1126" s="56">
        <v>106632</v>
      </c>
      <c r="B1126" s="25" t="s">
        <v>252</v>
      </c>
      <c r="C1126" s="25" t="s">
        <v>90</v>
      </c>
      <c r="D1126" s="25" t="s">
        <v>43</v>
      </c>
      <c r="E1126" s="25" t="s">
        <v>241</v>
      </c>
      <c r="F1126" s="25" t="s">
        <v>67</v>
      </c>
      <c r="G1126" s="25" t="s">
        <v>46</v>
      </c>
      <c r="H1126" s="25" t="s">
        <v>47</v>
      </c>
      <c r="I1126" s="30" t="s">
        <v>2166</v>
      </c>
      <c r="J1126" s="1" t="s">
        <v>2167</v>
      </c>
      <c r="K1126" s="27">
        <v>44634.676319444443</v>
      </c>
      <c r="L1126" s="27">
        <v>44634.763449074075</v>
      </c>
      <c r="M1126" s="1" t="s">
        <v>50</v>
      </c>
      <c r="N1126" s="26">
        <v>1.2</v>
      </c>
      <c r="O1126" s="1"/>
      <c r="P1126" s="51"/>
    </row>
    <row r="1127" spans="1:16" ht="16.5" hidden="1" customHeight="1" x14ac:dyDescent="0.25">
      <c r="A1127" s="56">
        <v>106633</v>
      </c>
      <c r="B1127" s="25" t="s">
        <v>41</v>
      </c>
      <c r="C1127" s="25" t="s">
        <v>51</v>
      </c>
      <c r="D1127" s="25" t="s">
        <v>81</v>
      </c>
      <c r="E1127" s="25" t="s">
        <v>44</v>
      </c>
      <c r="F1127" s="25" t="s">
        <v>45</v>
      </c>
      <c r="G1127" s="25" t="s">
        <v>46</v>
      </c>
      <c r="H1127" s="25" t="s">
        <v>47</v>
      </c>
      <c r="I1127" s="25" t="s">
        <v>2168</v>
      </c>
      <c r="J1127" s="34" t="s">
        <v>2169</v>
      </c>
      <c r="K1127" s="27">
        <v>44634.678194444445</v>
      </c>
      <c r="L1127" s="27">
        <v>44637.455578703702</v>
      </c>
      <c r="M1127" s="1" t="s">
        <v>50</v>
      </c>
      <c r="N1127" s="25">
        <v>1.3</v>
      </c>
      <c r="O1127" s="1"/>
      <c r="P1127" s="51"/>
    </row>
    <row r="1128" spans="1:16" ht="16.5" hidden="1" customHeight="1" x14ac:dyDescent="0.25">
      <c r="A1128" s="56">
        <v>106634</v>
      </c>
      <c r="B1128" s="25" t="s">
        <v>60</v>
      </c>
      <c r="C1128" s="25" t="s">
        <v>51</v>
      </c>
      <c r="D1128" s="25" t="s">
        <v>71</v>
      </c>
      <c r="E1128" s="25" t="s">
        <v>44</v>
      </c>
      <c r="F1128" s="25" t="s">
        <v>53</v>
      </c>
      <c r="G1128" s="25" t="s">
        <v>46</v>
      </c>
      <c r="H1128" s="25" t="s">
        <v>47</v>
      </c>
      <c r="I1128" s="25" t="s">
        <v>2170</v>
      </c>
      <c r="J1128" s="1" t="s">
        <v>2171</v>
      </c>
      <c r="K1128" s="27">
        <v>44634.682013888887</v>
      </c>
      <c r="L1128" s="27">
        <v>44637.660115740742</v>
      </c>
      <c r="M1128" s="1" t="s">
        <v>50</v>
      </c>
      <c r="N1128" s="25" t="s">
        <v>1803</v>
      </c>
      <c r="O1128" s="1"/>
      <c r="P1128" s="51"/>
    </row>
    <row r="1129" spans="1:16" ht="16.5" hidden="1" customHeight="1" x14ac:dyDescent="0.25">
      <c r="A1129" s="56">
        <v>106635</v>
      </c>
      <c r="B1129" s="25" t="s">
        <v>60</v>
      </c>
      <c r="C1129" s="25" t="s">
        <v>51</v>
      </c>
      <c r="D1129" s="25" t="s">
        <v>81</v>
      </c>
      <c r="E1129" s="25" t="s">
        <v>44</v>
      </c>
      <c r="F1129" s="25" t="s">
        <v>45</v>
      </c>
      <c r="G1129" s="25" t="s">
        <v>46</v>
      </c>
      <c r="H1129" s="25" t="s">
        <v>54</v>
      </c>
      <c r="I1129" s="25" t="s">
        <v>2172</v>
      </c>
      <c r="J1129" s="34" t="s">
        <v>2173</v>
      </c>
      <c r="K1129" s="27">
        <v>44634.691388888888</v>
      </c>
      <c r="L1129" s="27">
        <v>44634.762974537036</v>
      </c>
      <c r="M1129" s="1" t="s">
        <v>50</v>
      </c>
      <c r="N1129" s="25">
        <v>1.3</v>
      </c>
      <c r="O1129" s="1"/>
      <c r="P1129" s="51"/>
    </row>
    <row r="1130" spans="1:16" ht="16.5" hidden="1" customHeight="1" x14ac:dyDescent="0.25">
      <c r="A1130" s="56">
        <v>106636</v>
      </c>
      <c r="B1130" s="25" t="s">
        <v>60</v>
      </c>
      <c r="C1130" s="25" t="s">
        <v>51</v>
      </c>
      <c r="D1130" s="25" t="s">
        <v>563</v>
      </c>
      <c r="E1130" s="25" t="s">
        <v>102</v>
      </c>
      <c r="F1130" s="25" t="s">
        <v>53</v>
      </c>
      <c r="G1130" s="25" t="s">
        <v>46</v>
      </c>
      <c r="H1130" s="25" t="s">
        <v>54</v>
      </c>
      <c r="I1130" s="25" t="s">
        <v>2174</v>
      </c>
      <c r="J1130" s="34" t="s">
        <v>2175</v>
      </c>
      <c r="K1130" s="27">
        <v>44634.691921296297</v>
      </c>
      <c r="L1130" s="27">
        <v>44638.483391203707</v>
      </c>
      <c r="M1130" s="1" t="s">
        <v>50</v>
      </c>
      <c r="N1130" s="25">
        <v>1.3</v>
      </c>
      <c r="O1130" s="1"/>
      <c r="P1130" s="51"/>
    </row>
    <row r="1131" spans="1:16" ht="16.5" hidden="1" customHeight="1" x14ac:dyDescent="0.25">
      <c r="A1131" s="56">
        <v>106637</v>
      </c>
      <c r="B1131" s="25" t="s">
        <v>41</v>
      </c>
      <c r="C1131" s="25" t="s">
        <v>150</v>
      </c>
      <c r="D1131" s="25" t="s">
        <v>43</v>
      </c>
      <c r="E1131" s="25" t="s">
        <v>241</v>
      </c>
      <c r="F1131" s="25" t="s">
        <v>45</v>
      </c>
      <c r="G1131" s="25" t="s">
        <v>46</v>
      </c>
      <c r="H1131" s="25" t="s">
        <v>54</v>
      </c>
      <c r="I1131" s="25" t="s">
        <v>2176</v>
      </c>
      <c r="J1131" s="34" t="s">
        <v>2177</v>
      </c>
      <c r="K1131" s="27">
        <v>44634.697430555556</v>
      </c>
      <c r="L1131" s="27">
        <v>44634.761504629627</v>
      </c>
      <c r="M1131" s="1" t="s">
        <v>50</v>
      </c>
      <c r="N1131" s="25">
        <v>1.3</v>
      </c>
      <c r="O1131" s="1"/>
      <c r="P1131" s="51"/>
    </row>
    <row r="1132" spans="1:16" ht="16.5" hidden="1" customHeight="1" x14ac:dyDescent="0.25">
      <c r="A1132" s="56">
        <v>106638</v>
      </c>
      <c r="B1132" s="25" t="s">
        <v>41</v>
      </c>
      <c r="C1132" s="25" t="s">
        <v>99</v>
      </c>
      <c r="D1132" s="25" t="s">
        <v>61</v>
      </c>
      <c r="E1132" s="25" t="s">
        <v>44</v>
      </c>
      <c r="F1132" s="25" t="s">
        <v>45</v>
      </c>
      <c r="G1132" s="25" t="s">
        <v>46</v>
      </c>
      <c r="H1132" s="25" t="s">
        <v>54</v>
      </c>
      <c r="I1132" s="25" t="s">
        <v>2178</v>
      </c>
      <c r="J1132" s="25" t="s">
        <v>2179</v>
      </c>
      <c r="K1132" s="27">
        <v>44634.737708333334</v>
      </c>
      <c r="L1132" s="27">
        <v>44634.758888888886</v>
      </c>
      <c r="M1132" s="1" t="s">
        <v>50</v>
      </c>
      <c r="N1132" s="25">
        <v>1.3</v>
      </c>
      <c r="O1132" s="1"/>
      <c r="P1132" s="51"/>
    </row>
    <row r="1133" spans="1:16" ht="16.5" hidden="1" customHeight="1" x14ac:dyDescent="0.25">
      <c r="A1133" s="56">
        <v>106639</v>
      </c>
      <c r="B1133" s="25" t="s">
        <v>41</v>
      </c>
      <c r="C1133" s="25" t="s">
        <v>42</v>
      </c>
      <c r="D1133" s="25" t="s">
        <v>71</v>
      </c>
      <c r="E1133" s="25" t="s">
        <v>44</v>
      </c>
      <c r="F1133" s="25" t="s">
        <v>45</v>
      </c>
      <c r="G1133" s="25" t="s">
        <v>46</v>
      </c>
      <c r="H1133" s="25" t="s">
        <v>47</v>
      </c>
      <c r="I1133" s="25" t="s">
        <v>1105</v>
      </c>
      <c r="J1133" s="25" t="s">
        <v>2143</v>
      </c>
      <c r="K1133" s="27">
        <v>44635.42359953704</v>
      </c>
      <c r="L1133" s="27">
        <v>44636.500914351855</v>
      </c>
      <c r="M1133" s="1" t="s">
        <v>50</v>
      </c>
      <c r="N1133" s="25">
        <v>1.3</v>
      </c>
      <c r="O1133" s="1"/>
      <c r="P1133" s="51"/>
    </row>
    <row r="1134" spans="1:16" ht="16.5" hidden="1" customHeight="1" x14ac:dyDescent="0.25">
      <c r="A1134" s="56">
        <v>106640</v>
      </c>
      <c r="B1134" s="25" t="s">
        <v>60</v>
      </c>
      <c r="C1134" s="25" t="s">
        <v>42</v>
      </c>
      <c r="D1134" s="25" t="s">
        <v>71</v>
      </c>
      <c r="E1134" s="25" t="s">
        <v>186</v>
      </c>
      <c r="F1134" s="25" t="s">
        <v>53</v>
      </c>
      <c r="G1134" s="25" t="s">
        <v>85</v>
      </c>
      <c r="H1134" s="25" t="s">
        <v>47</v>
      </c>
      <c r="I1134" s="25" t="s">
        <v>2180</v>
      </c>
      <c r="J1134" s="25" t="s">
        <v>2181</v>
      </c>
      <c r="K1134" s="27">
        <v>44635.427719907406</v>
      </c>
      <c r="L1134" s="27">
        <v>44636.416875000003</v>
      </c>
      <c r="M1134" s="1" t="s">
        <v>50</v>
      </c>
      <c r="N1134" s="25">
        <v>1.3</v>
      </c>
      <c r="O1134" s="1"/>
      <c r="P1134" s="51"/>
    </row>
    <row r="1135" spans="1:16" ht="16.5" hidden="1" customHeight="1" x14ac:dyDescent="0.25">
      <c r="A1135" s="56">
        <v>106641</v>
      </c>
      <c r="B1135" s="25" t="s">
        <v>41</v>
      </c>
      <c r="C1135" s="25" t="s">
        <v>51</v>
      </c>
      <c r="D1135" s="25" t="s">
        <v>61</v>
      </c>
      <c r="E1135" s="25" t="s">
        <v>44</v>
      </c>
      <c r="F1135" s="25" t="s">
        <v>45</v>
      </c>
      <c r="G1135" s="25" t="s">
        <v>46</v>
      </c>
      <c r="H1135" s="25" t="s">
        <v>54</v>
      </c>
      <c r="I1135" s="25" t="s">
        <v>1105</v>
      </c>
      <c r="J1135" s="25" t="s">
        <v>2143</v>
      </c>
      <c r="K1135" s="27">
        <v>44635.431851851848</v>
      </c>
      <c r="L1135" s="27">
        <v>44636.415555555555</v>
      </c>
      <c r="M1135" s="1" t="s">
        <v>50</v>
      </c>
      <c r="N1135" s="25">
        <v>1.3</v>
      </c>
      <c r="O1135" s="1"/>
      <c r="P1135" s="51"/>
    </row>
    <row r="1136" spans="1:16" ht="16.5" hidden="1" customHeight="1" x14ac:dyDescent="0.25">
      <c r="A1136" s="56">
        <v>106642</v>
      </c>
      <c r="B1136" s="25" t="s">
        <v>41</v>
      </c>
      <c r="C1136" s="25" t="s">
        <v>42</v>
      </c>
      <c r="D1136" s="25" t="s">
        <v>61</v>
      </c>
      <c r="E1136" s="25" t="s">
        <v>44</v>
      </c>
      <c r="F1136" s="25" t="s">
        <v>45</v>
      </c>
      <c r="G1136" s="25" t="s">
        <v>46</v>
      </c>
      <c r="H1136" s="25" t="s">
        <v>54</v>
      </c>
      <c r="I1136" s="25" t="s">
        <v>2182</v>
      </c>
      <c r="J1136" s="25" t="s">
        <v>2183</v>
      </c>
      <c r="K1136" s="27">
        <v>44635.437037037038</v>
      </c>
      <c r="L1136" s="27">
        <v>44635.457291666666</v>
      </c>
      <c r="M1136" s="1" t="s">
        <v>50</v>
      </c>
      <c r="N1136" s="25">
        <v>1.3</v>
      </c>
      <c r="O1136" s="1"/>
      <c r="P1136" s="51"/>
    </row>
    <row r="1137" spans="1:16" ht="16.5" hidden="1" customHeight="1" x14ac:dyDescent="0.25">
      <c r="A1137" s="56">
        <v>106643</v>
      </c>
      <c r="B1137" s="25" t="s">
        <v>41</v>
      </c>
      <c r="C1137" s="25" t="s">
        <v>200</v>
      </c>
      <c r="D1137" s="25" t="s">
        <v>43</v>
      </c>
      <c r="E1137" s="25" t="s">
        <v>44</v>
      </c>
      <c r="F1137" s="25" t="s">
        <v>45</v>
      </c>
      <c r="G1137" s="25" t="s">
        <v>46</v>
      </c>
      <c r="H1137" s="25" t="s">
        <v>47</v>
      </c>
      <c r="I1137" s="25" t="s">
        <v>2184</v>
      </c>
      <c r="J1137" s="25" t="s">
        <v>2185</v>
      </c>
      <c r="K1137" s="27">
        <v>44635.440925925926</v>
      </c>
      <c r="L1137" s="27">
        <v>44635.468692129631</v>
      </c>
      <c r="M1137" s="1" t="s">
        <v>50</v>
      </c>
      <c r="N1137" s="25">
        <v>1.3</v>
      </c>
      <c r="O1137" s="1"/>
      <c r="P1137" s="51"/>
    </row>
    <row r="1138" spans="1:16" ht="16.5" hidden="1" customHeight="1" x14ac:dyDescent="0.25">
      <c r="A1138" s="56">
        <v>106644</v>
      </c>
      <c r="B1138" s="25" t="s">
        <v>74</v>
      </c>
      <c r="C1138" s="25" t="s">
        <v>51</v>
      </c>
      <c r="D1138" s="25" t="s">
        <v>52</v>
      </c>
      <c r="E1138" s="25" t="s">
        <v>44</v>
      </c>
      <c r="F1138" s="25" t="s">
        <v>67</v>
      </c>
      <c r="G1138" s="25" t="s">
        <v>46</v>
      </c>
      <c r="H1138" s="25" t="s">
        <v>47</v>
      </c>
      <c r="I1138" s="25" t="s">
        <v>2186</v>
      </c>
      <c r="J1138" s="25" t="s">
        <v>2187</v>
      </c>
      <c r="K1138" s="27">
        <v>44635.441979166666</v>
      </c>
      <c r="L1138" s="27">
        <v>44636.415081018517</v>
      </c>
      <c r="M1138" s="1" t="s">
        <v>50</v>
      </c>
      <c r="N1138" s="25">
        <v>1.1000000000000001</v>
      </c>
      <c r="O1138" s="1"/>
      <c r="P1138" s="51"/>
    </row>
    <row r="1139" spans="1:16" ht="16.5" hidden="1" customHeight="1" x14ac:dyDescent="0.25">
      <c r="A1139" s="56">
        <v>106645</v>
      </c>
      <c r="B1139" s="25" t="s">
        <v>41</v>
      </c>
      <c r="C1139" s="25" t="s">
        <v>99</v>
      </c>
      <c r="D1139" s="25" t="s">
        <v>81</v>
      </c>
      <c r="E1139" s="25" t="s">
        <v>44</v>
      </c>
      <c r="F1139" s="25" t="s">
        <v>45</v>
      </c>
      <c r="G1139" s="25" t="s">
        <v>46</v>
      </c>
      <c r="H1139" s="25" t="s">
        <v>54</v>
      </c>
      <c r="I1139" s="25" t="s">
        <v>2188</v>
      </c>
      <c r="J1139" s="25" t="s">
        <v>731</v>
      </c>
      <c r="K1139" s="27">
        <v>44635.455474537041</v>
      </c>
      <c r="L1139" s="27">
        <v>44635.458067129628</v>
      </c>
      <c r="M1139" s="1" t="s">
        <v>50</v>
      </c>
      <c r="N1139" s="25">
        <v>1.3</v>
      </c>
      <c r="O1139" s="1"/>
      <c r="P1139" s="51"/>
    </row>
    <row r="1140" spans="1:16" ht="16.5" hidden="1" customHeight="1" x14ac:dyDescent="0.25">
      <c r="A1140" s="56">
        <v>106646</v>
      </c>
      <c r="B1140" s="25" t="s">
        <v>41</v>
      </c>
      <c r="C1140" s="25" t="s">
        <v>51</v>
      </c>
      <c r="D1140" s="25" t="s">
        <v>71</v>
      </c>
      <c r="E1140" s="25" t="s">
        <v>84</v>
      </c>
      <c r="F1140" s="25" t="s">
        <v>45</v>
      </c>
      <c r="G1140" s="25" t="s">
        <v>46</v>
      </c>
      <c r="H1140" s="25" t="s">
        <v>47</v>
      </c>
      <c r="I1140" s="25" t="s">
        <v>2189</v>
      </c>
      <c r="J1140" s="25" t="s">
        <v>2190</v>
      </c>
      <c r="K1140" s="27">
        <v>44635.474305555559</v>
      </c>
      <c r="L1140" s="27">
        <v>44636.407581018517</v>
      </c>
      <c r="M1140" s="1" t="s">
        <v>50</v>
      </c>
      <c r="N1140" s="25">
        <v>1.3</v>
      </c>
      <c r="O1140" s="1"/>
      <c r="P1140" s="51"/>
    </row>
    <row r="1141" spans="1:16" ht="16.5" hidden="1" customHeight="1" x14ac:dyDescent="0.25">
      <c r="A1141" s="56">
        <v>106647</v>
      </c>
      <c r="B1141" s="25" t="s">
        <v>41</v>
      </c>
      <c r="C1141" s="25" t="s">
        <v>90</v>
      </c>
      <c r="D1141" s="25" t="s">
        <v>61</v>
      </c>
      <c r="E1141" s="25" t="s">
        <v>44</v>
      </c>
      <c r="F1141" s="25" t="s">
        <v>45</v>
      </c>
      <c r="G1141" s="25" t="s">
        <v>46</v>
      </c>
      <c r="H1141" s="25" t="s">
        <v>47</v>
      </c>
      <c r="I1141" s="30" t="s">
        <v>1105</v>
      </c>
      <c r="J1141" s="25" t="s">
        <v>2143</v>
      </c>
      <c r="K1141" s="27">
        <v>44635.479942129627</v>
      </c>
      <c r="L1141" s="27">
        <v>44636.407256944447</v>
      </c>
      <c r="M1141" s="1" t="s">
        <v>50</v>
      </c>
      <c r="N1141" s="38">
        <v>1.3</v>
      </c>
      <c r="O1141" s="1"/>
      <c r="P1141" s="51"/>
    </row>
    <row r="1142" spans="1:16" ht="16.5" hidden="1" customHeight="1" x14ac:dyDescent="0.25">
      <c r="A1142" s="56">
        <v>106648</v>
      </c>
      <c r="B1142" s="25" t="s">
        <v>575</v>
      </c>
      <c r="C1142" s="25" t="s">
        <v>150</v>
      </c>
      <c r="D1142" s="25" t="s">
        <v>43</v>
      </c>
      <c r="E1142" s="25" t="s">
        <v>66</v>
      </c>
      <c r="F1142" s="25" t="s">
        <v>67</v>
      </c>
      <c r="G1142" s="25" t="s">
        <v>46</v>
      </c>
      <c r="H1142" s="25" t="s">
        <v>54</v>
      </c>
      <c r="I1142" s="30" t="s">
        <v>2191</v>
      </c>
      <c r="J1142" s="25" t="s">
        <v>2192</v>
      </c>
      <c r="K1142" s="27">
        <v>44635.492094907408</v>
      </c>
      <c r="L1142" s="27">
        <v>44636.406909722224</v>
      </c>
      <c r="M1142" s="1" t="s">
        <v>50</v>
      </c>
      <c r="N1142" s="38">
        <v>1.3</v>
      </c>
      <c r="O1142" s="1"/>
      <c r="P1142" s="51"/>
    </row>
    <row r="1143" spans="1:16" ht="16.5" hidden="1" customHeight="1" x14ac:dyDescent="0.25">
      <c r="A1143" s="56">
        <v>106649</v>
      </c>
      <c r="B1143" s="25" t="s">
        <v>57</v>
      </c>
      <c r="C1143" s="25" t="s">
        <v>51</v>
      </c>
      <c r="D1143" s="25" t="s">
        <v>61</v>
      </c>
      <c r="E1143" s="25" t="s">
        <v>44</v>
      </c>
      <c r="F1143" s="25" t="s">
        <v>53</v>
      </c>
      <c r="G1143" s="25" t="s">
        <v>46</v>
      </c>
      <c r="H1143" s="25" t="s">
        <v>54</v>
      </c>
      <c r="I1143" s="25" t="s">
        <v>1412</v>
      </c>
      <c r="J1143" s="25" t="s">
        <v>1052</v>
      </c>
      <c r="K1143" s="27">
        <v>44635.498518518521</v>
      </c>
      <c r="L1143" s="27">
        <v>44636.406377314815</v>
      </c>
      <c r="M1143" s="1" t="s">
        <v>50</v>
      </c>
      <c r="N1143" s="25">
        <v>1.1000000000000001</v>
      </c>
      <c r="O1143" s="1"/>
      <c r="P1143" s="51"/>
    </row>
    <row r="1144" spans="1:16" ht="16.5" hidden="1" customHeight="1" x14ac:dyDescent="0.25">
      <c r="A1144" s="56">
        <v>106650</v>
      </c>
      <c r="B1144" s="25" t="s">
        <v>60</v>
      </c>
      <c r="C1144" s="25" t="s">
        <v>126</v>
      </c>
      <c r="D1144" s="25" t="s">
        <v>61</v>
      </c>
      <c r="E1144" s="25" t="s">
        <v>75</v>
      </c>
      <c r="F1144" s="25" t="s">
        <v>45</v>
      </c>
      <c r="G1144" s="25" t="s">
        <v>46</v>
      </c>
      <c r="H1144" s="25" t="s">
        <v>54</v>
      </c>
      <c r="I1144" s="25" t="s">
        <v>2193</v>
      </c>
      <c r="J1144" s="25" t="s">
        <v>2194</v>
      </c>
      <c r="K1144" s="27">
        <v>44635.510763888888</v>
      </c>
      <c r="L1144" s="27">
        <v>44635.618425925924</v>
      </c>
      <c r="M1144" s="1" t="s">
        <v>50</v>
      </c>
      <c r="N1144" s="25">
        <v>1.3</v>
      </c>
      <c r="O1144" s="1"/>
      <c r="P1144" s="51"/>
    </row>
    <row r="1145" spans="1:16" ht="16.5" hidden="1" customHeight="1" x14ac:dyDescent="0.25">
      <c r="A1145" s="56">
        <v>106651</v>
      </c>
      <c r="B1145" s="25" t="s">
        <v>41</v>
      </c>
      <c r="C1145" s="25" t="s">
        <v>51</v>
      </c>
      <c r="D1145" s="25" t="s">
        <v>43</v>
      </c>
      <c r="E1145" s="25" t="s">
        <v>44</v>
      </c>
      <c r="F1145" s="25" t="s">
        <v>45</v>
      </c>
      <c r="G1145" s="25" t="s">
        <v>46</v>
      </c>
      <c r="H1145" s="25" t="s">
        <v>47</v>
      </c>
      <c r="I1145" s="25" t="s">
        <v>2195</v>
      </c>
      <c r="J1145" s="25" t="s">
        <v>2196</v>
      </c>
      <c r="K1145" s="27">
        <v>44635.513668981483</v>
      </c>
      <c r="L1145" s="27">
        <v>44638.473807870374</v>
      </c>
      <c r="M1145" s="1" t="s">
        <v>50</v>
      </c>
      <c r="N1145" s="25">
        <v>1.3</v>
      </c>
      <c r="O1145" s="1"/>
      <c r="P1145" s="51"/>
    </row>
    <row r="1146" spans="1:16" ht="16.5" hidden="1" customHeight="1" x14ac:dyDescent="0.25">
      <c r="A1146" s="56">
        <v>106652</v>
      </c>
      <c r="B1146" s="25" t="s">
        <v>41</v>
      </c>
      <c r="C1146" s="25" t="s">
        <v>51</v>
      </c>
      <c r="D1146" s="25" t="s">
        <v>81</v>
      </c>
      <c r="E1146" s="25" t="s">
        <v>44</v>
      </c>
      <c r="F1146" s="25" t="s">
        <v>53</v>
      </c>
      <c r="G1146" s="25" t="s">
        <v>46</v>
      </c>
      <c r="H1146" s="25" t="s">
        <v>54</v>
      </c>
      <c r="I1146" s="25" t="s">
        <v>1105</v>
      </c>
      <c r="J1146" s="25" t="s">
        <v>2143</v>
      </c>
      <c r="K1146" s="27">
        <v>44635.516782407409</v>
      </c>
      <c r="L1146" s="27">
        <v>44636.404432870368</v>
      </c>
      <c r="M1146" s="1" t="s">
        <v>50</v>
      </c>
      <c r="N1146" s="25">
        <v>1.3</v>
      </c>
      <c r="O1146" s="1"/>
      <c r="P1146" s="51"/>
    </row>
    <row r="1147" spans="1:16" ht="16.5" hidden="1" customHeight="1" x14ac:dyDescent="0.25">
      <c r="A1147" s="56">
        <v>106653</v>
      </c>
      <c r="B1147" s="25" t="s">
        <v>41</v>
      </c>
      <c r="C1147" s="25" t="s">
        <v>51</v>
      </c>
      <c r="D1147" s="25" t="s">
        <v>61</v>
      </c>
      <c r="E1147" s="25" t="s">
        <v>44</v>
      </c>
      <c r="F1147" s="25" t="s">
        <v>53</v>
      </c>
      <c r="G1147" s="25" t="s">
        <v>46</v>
      </c>
      <c r="H1147" s="25" t="s">
        <v>54</v>
      </c>
      <c r="I1147" s="25" t="s">
        <v>2197</v>
      </c>
      <c r="J1147" s="25" t="s">
        <v>2198</v>
      </c>
      <c r="K1147" s="27">
        <v>44635.527280092596</v>
      </c>
      <c r="L1147" s="27">
        <v>44635.617847222224</v>
      </c>
      <c r="M1147" s="1" t="s">
        <v>50</v>
      </c>
      <c r="N1147" s="25">
        <v>1.3</v>
      </c>
      <c r="O1147" s="1"/>
      <c r="P1147" s="51"/>
    </row>
    <row r="1148" spans="1:16" ht="16.5" hidden="1" customHeight="1" x14ac:dyDescent="0.25">
      <c r="A1148" s="56">
        <v>106654</v>
      </c>
      <c r="B1148" s="25" t="s">
        <v>41</v>
      </c>
      <c r="C1148" s="25" t="s">
        <v>51</v>
      </c>
      <c r="D1148" s="25" t="s">
        <v>71</v>
      </c>
      <c r="E1148" s="25" t="s">
        <v>84</v>
      </c>
      <c r="F1148" s="25" t="s">
        <v>53</v>
      </c>
      <c r="G1148" s="25" t="s">
        <v>85</v>
      </c>
      <c r="H1148" s="25" t="s">
        <v>54</v>
      </c>
      <c r="I1148" s="30" t="s">
        <v>2199</v>
      </c>
      <c r="J1148" s="25" t="s">
        <v>2200</v>
      </c>
      <c r="K1148" s="27">
        <v>44635.532083333332</v>
      </c>
      <c r="L1148" s="27">
        <v>44636.402546296296</v>
      </c>
      <c r="M1148" s="1" t="s">
        <v>50</v>
      </c>
      <c r="N1148" s="38">
        <v>1.3</v>
      </c>
      <c r="O1148" s="1"/>
      <c r="P1148" s="51"/>
    </row>
    <row r="1149" spans="1:16" ht="16.5" hidden="1" customHeight="1" x14ac:dyDescent="0.25">
      <c r="A1149" s="56">
        <v>106655</v>
      </c>
      <c r="B1149" s="25" t="s">
        <v>41</v>
      </c>
      <c r="C1149" s="25" t="s">
        <v>42</v>
      </c>
      <c r="D1149" s="25" t="s">
        <v>81</v>
      </c>
      <c r="E1149" s="25" t="s">
        <v>44</v>
      </c>
      <c r="F1149" s="25" t="s">
        <v>45</v>
      </c>
      <c r="G1149" s="25" t="s">
        <v>46</v>
      </c>
      <c r="H1149" s="25" t="s">
        <v>54</v>
      </c>
      <c r="I1149" s="25" t="s">
        <v>2201</v>
      </c>
      <c r="J1149" s="25" t="s">
        <v>2202</v>
      </c>
      <c r="K1149" s="27">
        <v>44635.544583333336</v>
      </c>
      <c r="L1149" s="27">
        <v>44635.615879629629</v>
      </c>
      <c r="M1149" s="1" t="s">
        <v>50</v>
      </c>
      <c r="N1149" s="25">
        <v>1.3</v>
      </c>
      <c r="O1149" s="1"/>
      <c r="P1149" s="51"/>
    </row>
    <row r="1150" spans="1:16" ht="16.5" hidden="1" customHeight="1" x14ac:dyDescent="0.25">
      <c r="A1150" s="56">
        <v>106656</v>
      </c>
      <c r="B1150" s="25" t="s">
        <v>60</v>
      </c>
      <c r="C1150" s="25" t="s">
        <v>51</v>
      </c>
      <c r="D1150" s="25" t="s">
        <v>71</v>
      </c>
      <c r="E1150" s="25" t="s">
        <v>44</v>
      </c>
      <c r="F1150" s="25" t="s">
        <v>53</v>
      </c>
      <c r="G1150" s="25" t="s">
        <v>46</v>
      </c>
      <c r="H1150" s="25" t="s">
        <v>47</v>
      </c>
      <c r="I1150" s="25" t="s">
        <v>2203</v>
      </c>
      <c r="J1150" s="25" t="s">
        <v>2204</v>
      </c>
      <c r="K1150" s="27">
        <v>44635.554513888892</v>
      </c>
      <c r="L1150" s="27">
        <v>44635.614594907405</v>
      </c>
      <c r="M1150" s="1" t="s">
        <v>50</v>
      </c>
      <c r="N1150" s="25">
        <v>1.3</v>
      </c>
      <c r="O1150" s="1"/>
      <c r="P1150" s="51"/>
    </row>
    <row r="1151" spans="1:16" ht="16.5" hidden="1" customHeight="1" x14ac:dyDescent="0.25">
      <c r="A1151" s="56">
        <v>106657</v>
      </c>
      <c r="B1151" s="25" t="s">
        <v>60</v>
      </c>
      <c r="C1151" s="25" t="s">
        <v>42</v>
      </c>
      <c r="D1151" s="25" t="s">
        <v>52</v>
      </c>
      <c r="E1151" s="25" t="s">
        <v>44</v>
      </c>
      <c r="F1151" s="25" t="s">
        <v>45</v>
      </c>
      <c r="G1151" s="25" t="s">
        <v>46</v>
      </c>
      <c r="H1151" s="25" t="s">
        <v>47</v>
      </c>
      <c r="I1151" s="25" t="s">
        <v>2205</v>
      </c>
      <c r="J1151" s="25" t="s">
        <v>2206</v>
      </c>
      <c r="K1151" s="27">
        <v>44635.56212962963</v>
      </c>
      <c r="L1151" s="27">
        <v>44635.613449074073</v>
      </c>
      <c r="M1151" s="1" t="s">
        <v>50</v>
      </c>
      <c r="N1151" s="25">
        <v>1.2</v>
      </c>
      <c r="O1151" s="1"/>
      <c r="P1151" s="51"/>
    </row>
    <row r="1152" spans="1:16" ht="16.5" hidden="1" customHeight="1" x14ac:dyDescent="0.25">
      <c r="A1152" s="56">
        <v>106658</v>
      </c>
      <c r="B1152" s="25" t="s">
        <v>60</v>
      </c>
      <c r="C1152" s="25" t="s">
        <v>42</v>
      </c>
      <c r="D1152" s="25" t="s">
        <v>71</v>
      </c>
      <c r="E1152" s="25" t="s">
        <v>44</v>
      </c>
      <c r="F1152" s="25" t="s">
        <v>53</v>
      </c>
      <c r="G1152" s="25" t="s">
        <v>46</v>
      </c>
      <c r="H1152" s="25" t="s">
        <v>54</v>
      </c>
      <c r="I1152" s="25" t="s">
        <v>2207</v>
      </c>
      <c r="J1152" s="25" t="s">
        <v>2208</v>
      </c>
      <c r="K1152" s="27">
        <v>44635.572233796294</v>
      </c>
      <c r="L1152" s="27">
        <v>44638.469988425924</v>
      </c>
      <c r="M1152" s="1" t="s">
        <v>50</v>
      </c>
      <c r="N1152" s="25">
        <v>1.3</v>
      </c>
      <c r="O1152" s="1"/>
      <c r="P1152" s="51"/>
    </row>
    <row r="1153" spans="1:16" ht="16.5" hidden="1" customHeight="1" x14ac:dyDescent="0.25">
      <c r="A1153" s="56">
        <v>106659</v>
      </c>
      <c r="B1153" s="25" t="s">
        <v>60</v>
      </c>
      <c r="C1153" s="25" t="s">
        <v>51</v>
      </c>
      <c r="D1153" s="25" t="s">
        <v>81</v>
      </c>
      <c r="E1153" s="25" t="s">
        <v>44</v>
      </c>
      <c r="F1153" s="25" t="s">
        <v>53</v>
      </c>
      <c r="G1153" s="25" t="s">
        <v>85</v>
      </c>
      <c r="H1153" s="25" t="s">
        <v>54</v>
      </c>
      <c r="I1153" s="25" t="s">
        <v>2209</v>
      </c>
      <c r="J1153" s="25" t="s">
        <v>2210</v>
      </c>
      <c r="K1153" s="27">
        <v>44635.614247685182</v>
      </c>
      <c r="L1153" s="27">
        <v>44636.397534722222</v>
      </c>
      <c r="M1153" s="1" t="s">
        <v>50</v>
      </c>
      <c r="N1153" s="25">
        <v>1.3</v>
      </c>
      <c r="O1153" s="1"/>
      <c r="P1153" s="51"/>
    </row>
    <row r="1154" spans="1:16" ht="16.5" hidden="1" customHeight="1" x14ac:dyDescent="0.25">
      <c r="A1154" s="56">
        <v>106660</v>
      </c>
      <c r="B1154" s="25" t="s">
        <v>41</v>
      </c>
      <c r="C1154" s="25" t="s">
        <v>51</v>
      </c>
      <c r="D1154" s="25" t="s">
        <v>61</v>
      </c>
      <c r="E1154" s="25" t="s">
        <v>44</v>
      </c>
      <c r="F1154" s="25" t="s">
        <v>45</v>
      </c>
      <c r="G1154" s="25" t="s">
        <v>46</v>
      </c>
      <c r="H1154" s="25" t="s">
        <v>47</v>
      </c>
      <c r="I1154" s="25" t="s">
        <v>2211</v>
      </c>
      <c r="J1154" s="25" t="s">
        <v>2212</v>
      </c>
      <c r="K1154" s="27">
        <v>44635.658194444448</v>
      </c>
      <c r="L1154" s="27">
        <v>44636.500069444446</v>
      </c>
      <c r="M1154" s="1" t="s">
        <v>50</v>
      </c>
      <c r="N1154" s="25">
        <v>1.3</v>
      </c>
      <c r="O1154" s="1"/>
      <c r="P1154" s="51"/>
    </row>
    <row r="1155" spans="1:16" ht="16.5" hidden="1" customHeight="1" x14ac:dyDescent="0.25">
      <c r="A1155" s="56">
        <v>106661</v>
      </c>
      <c r="B1155" s="25" t="s">
        <v>41</v>
      </c>
      <c r="C1155" s="25" t="s">
        <v>51</v>
      </c>
      <c r="D1155" s="25" t="s">
        <v>43</v>
      </c>
      <c r="E1155" s="25" t="s">
        <v>44</v>
      </c>
      <c r="F1155" s="25" t="s">
        <v>45</v>
      </c>
      <c r="G1155" s="25" t="s">
        <v>46</v>
      </c>
      <c r="H1155" s="25" t="s">
        <v>54</v>
      </c>
      <c r="I1155" s="25" t="s">
        <v>2213</v>
      </c>
      <c r="J1155" s="25" t="s">
        <v>2214</v>
      </c>
      <c r="K1155" s="27">
        <v>44635.700671296298</v>
      </c>
      <c r="L1155" s="27">
        <v>44636.393784722219</v>
      </c>
      <c r="M1155" s="1" t="s">
        <v>50</v>
      </c>
      <c r="N1155" s="25">
        <v>1.3</v>
      </c>
      <c r="O1155" s="1"/>
      <c r="P1155" s="51"/>
    </row>
    <row r="1156" spans="1:16" ht="16.5" hidden="1" customHeight="1" x14ac:dyDescent="0.25">
      <c r="A1156" s="56">
        <v>106662</v>
      </c>
      <c r="B1156" s="25" t="s">
        <v>60</v>
      </c>
      <c r="C1156" s="25" t="s">
        <v>51</v>
      </c>
      <c r="D1156" s="25" t="s">
        <v>43</v>
      </c>
      <c r="E1156" s="25" t="s">
        <v>44</v>
      </c>
      <c r="F1156" s="25" t="s">
        <v>53</v>
      </c>
      <c r="G1156" s="25" t="s">
        <v>85</v>
      </c>
      <c r="H1156" s="25" t="s">
        <v>54</v>
      </c>
      <c r="I1156" s="25" t="s">
        <v>2215</v>
      </c>
      <c r="J1156" s="25" t="s">
        <v>2216</v>
      </c>
      <c r="K1156" s="27">
        <v>44635.719756944447</v>
      </c>
      <c r="L1156" s="27">
        <v>44636.391736111109</v>
      </c>
      <c r="M1156" s="1" t="s">
        <v>50</v>
      </c>
      <c r="N1156" s="25">
        <v>1.3</v>
      </c>
      <c r="O1156" s="1"/>
      <c r="P1156" s="51"/>
    </row>
    <row r="1157" spans="1:16" ht="16.5" hidden="1" customHeight="1" x14ac:dyDescent="0.25">
      <c r="A1157" s="56">
        <v>106663</v>
      </c>
      <c r="B1157" s="25" t="s">
        <v>60</v>
      </c>
      <c r="C1157" s="25" t="s">
        <v>42</v>
      </c>
      <c r="D1157" s="25" t="s">
        <v>71</v>
      </c>
      <c r="E1157" s="25" t="s">
        <v>257</v>
      </c>
      <c r="F1157" s="25" t="s">
        <v>53</v>
      </c>
      <c r="G1157" s="25" t="s">
        <v>46</v>
      </c>
      <c r="H1157" s="25" t="s">
        <v>47</v>
      </c>
      <c r="I1157" s="25" t="s">
        <v>2217</v>
      </c>
      <c r="J1157" s="25" t="s">
        <v>2218</v>
      </c>
      <c r="K1157" s="27">
        <v>44635.736435185187</v>
      </c>
      <c r="L1157" s="27">
        <v>44636.390208333331</v>
      </c>
      <c r="M1157" s="1" t="s">
        <v>50</v>
      </c>
      <c r="N1157" s="25">
        <v>1.3</v>
      </c>
      <c r="O1157" s="1"/>
      <c r="P1157" s="51"/>
    </row>
    <row r="1158" spans="1:16" ht="16.5" hidden="1" customHeight="1" x14ac:dyDescent="0.25">
      <c r="A1158" s="56">
        <v>106664</v>
      </c>
      <c r="B1158" s="25" t="s">
        <v>41</v>
      </c>
      <c r="C1158" s="25" t="s">
        <v>42</v>
      </c>
      <c r="D1158" s="25" t="s">
        <v>52</v>
      </c>
      <c r="E1158" s="25" t="s">
        <v>841</v>
      </c>
      <c r="F1158" s="25" t="s">
        <v>67</v>
      </c>
      <c r="G1158" s="25" t="s">
        <v>46</v>
      </c>
      <c r="H1158" s="25" t="s">
        <v>47</v>
      </c>
      <c r="I1158" s="25" t="s">
        <v>2219</v>
      </c>
      <c r="J1158" s="25" t="s">
        <v>2220</v>
      </c>
      <c r="K1158" s="27">
        <v>44635.874085648145</v>
      </c>
      <c r="L1158" s="27">
        <v>44636.499479166669</v>
      </c>
      <c r="M1158" s="1" t="s">
        <v>50</v>
      </c>
      <c r="N1158" s="25">
        <v>1.3</v>
      </c>
      <c r="O1158" s="1"/>
      <c r="P1158" s="51"/>
    </row>
    <row r="1159" spans="1:16" ht="16.5" hidden="1" customHeight="1" x14ac:dyDescent="0.25">
      <c r="A1159" s="56">
        <v>106665</v>
      </c>
      <c r="B1159" s="25" t="s">
        <v>252</v>
      </c>
      <c r="C1159" s="25" t="s">
        <v>123</v>
      </c>
      <c r="D1159" s="25" t="s">
        <v>43</v>
      </c>
      <c r="E1159" s="25" t="s">
        <v>44</v>
      </c>
      <c r="F1159" s="25" t="s">
        <v>67</v>
      </c>
      <c r="G1159" s="25" t="s">
        <v>401</v>
      </c>
      <c r="H1159" s="25" t="s">
        <v>54</v>
      </c>
      <c r="I1159" s="25" t="s">
        <v>2221</v>
      </c>
      <c r="J1159" s="25" t="s">
        <v>2222</v>
      </c>
      <c r="K1159" s="27">
        <v>44636.070405092592</v>
      </c>
      <c r="L1159" s="27">
        <v>44637.457743055558</v>
      </c>
      <c r="M1159" s="1" t="s">
        <v>50</v>
      </c>
      <c r="N1159" s="25" t="s">
        <v>443</v>
      </c>
      <c r="O1159" s="1"/>
      <c r="P1159" s="51"/>
    </row>
    <row r="1160" spans="1:16" ht="16.5" hidden="1" customHeight="1" x14ac:dyDescent="0.25">
      <c r="A1160" s="56">
        <v>106666</v>
      </c>
      <c r="B1160" s="25" t="s">
        <v>57</v>
      </c>
      <c r="C1160" s="25" t="s">
        <v>51</v>
      </c>
      <c r="D1160" s="25" t="s">
        <v>52</v>
      </c>
      <c r="E1160" s="25" t="s">
        <v>66</v>
      </c>
      <c r="F1160" s="25" t="s">
        <v>53</v>
      </c>
      <c r="G1160" s="25" t="s">
        <v>46</v>
      </c>
      <c r="H1160" s="25" t="s">
        <v>47</v>
      </c>
      <c r="I1160" s="25" t="s">
        <v>1781</v>
      </c>
      <c r="J1160" s="25" t="s">
        <v>2223</v>
      </c>
      <c r="K1160" s="27">
        <v>44636.392650462964</v>
      </c>
      <c r="L1160" s="27">
        <v>44636.394780092596</v>
      </c>
      <c r="M1160" s="1" t="s">
        <v>50</v>
      </c>
      <c r="N1160" s="25">
        <v>1.1000000000000001</v>
      </c>
      <c r="O1160" s="1"/>
      <c r="P1160" s="51"/>
    </row>
    <row r="1161" spans="1:16" ht="16.5" hidden="1" customHeight="1" x14ac:dyDescent="0.25">
      <c r="A1161" s="56">
        <v>106667</v>
      </c>
      <c r="B1161" s="25" t="s">
        <v>41</v>
      </c>
      <c r="C1161" s="25" t="s">
        <v>51</v>
      </c>
      <c r="D1161" s="25" t="s">
        <v>71</v>
      </c>
      <c r="E1161" s="25" t="s">
        <v>62</v>
      </c>
      <c r="F1161" s="25" t="s">
        <v>53</v>
      </c>
      <c r="G1161" s="25" t="s">
        <v>46</v>
      </c>
      <c r="H1161" s="25" t="s">
        <v>47</v>
      </c>
      <c r="I1161" s="25" t="s">
        <v>2224</v>
      </c>
      <c r="J1161" s="25" t="s">
        <v>2225</v>
      </c>
      <c r="K1161" s="27">
        <v>44636.42931712963</v>
      </c>
      <c r="L1161" s="27">
        <v>44637.659710648149</v>
      </c>
      <c r="M1161" s="1" t="s">
        <v>50</v>
      </c>
      <c r="N1161" s="25">
        <v>1.3</v>
      </c>
      <c r="O1161" s="1"/>
      <c r="P1161" s="51"/>
    </row>
    <row r="1162" spans="1:16" ht="16.5" hidden="1" customHeight="1" x14ac:dyDescent="0.25">
      <c r="A1162" s="56">
        <v>106668</v>
      </c>
      <c r="B1162" s="25" t="s">
        <v>41</v>
      </c>
      <c r="C1162" s="25" t="s">
        <v>189</v>
      </c>
      <c r="D1162" s="25" t="s">
        <v>43</v>
      </c>
      <c r="E1162" s="25" t="s">
        <v>75</v>
      </c>
      <c r="F1162" s="25" t="s">
        <v>67</v>
      </c>
      <c r="G1162" s="25" t="s">
        <v>46</v>
      </c>
      <c r="H1162" s="25" t="s">
        <v>54</v>
      </c>
      <c r="I1162" s="25" t="s">
        <v>2226</v>
      </c>
      <c r="J1162" s="25" t="s">
        <v>2227</v>
      </c>
      <c r="K1162" s="27">
        <v>44636.43041666667</v>
      </c>
      <c r="L1162" s="27">
        <v>44637.518252314818</v>
      </c>
      <c r="M1162" s="1" t="s">
        <v>50</v>
      </c>
      <c r="N1162" s="25">
        <v>1.3</v>
      </c>
      <c r="O1162" s="1"/>
      <c r="P1162" s="51"/>
    </row>
    <row r="1163" spans="1:16" ht="16.5" hidden="1" customHeight="1" x14ac:dyDescent="0.25">
      <c r="A1163" s="56">
        <v>106669</v>
      </c>
      <c r="B1163" s="25" t="s">
        <v>57</v>
      </c>
      <c r="C1163" s="25" t="s">
        <v>51</v>
      </c>
      <c r="D1163" s="25" t="s">
        <v>71</v>
      </c>
      <c r="E1163" s="25" t="s">
        <v>44</v>
      </c>
      <c r="F1163" s="25" t="s">
        <v>53</v>
      </c>
      <c r="G1163" s="25" t="s">
        <v>46</v>
      </c>
      <c r="H1163" s="25" t="s">
        <v>54</v>
      </c>
      <c r="I1163" s="30" t="s">
        <v>2228</v>
      </c>
      <c r="J1163" s="25" t="s">
        <v>2229</v>
      </c>
      <c r="K1163" s="27">
        <v>44636.431828703702</v>
      </c>
      <c r="L1163" s="27">
        <v>44636.484155092592</v>
      </c>
      <c r="M1163" s="1" t="s">
        <v>50</v>
      </c>
      <c r="N1163" s="38">
        <v>1.1000000000000001</v>
      </c>
      <c r="O1163" s="1"/>
      <c r="P1163" s="51"/>
    </row>
    <row r="1164" spans="1:16" ht="16.5" hidden="1" customHeight="1" x14ac:dyDescent="0.25">
      <c r="A1164" s="56">
        <v>106670</v>
      </c>
      <c r="B1164" s="25" t="s">
        <v>41</v>
      </c>
      <c r="C1164" s="25" t="s">
        <v>42</v>
      </c>
      <c r="D1164" s="25" t="s">
        <v>81</v>
      </c>
      <c r="E1164" s="25" t="s">
        <v>257</v>
      </c>
      <c r="F1164" s="25" t="s">
        <v>53</v>
      </c>
      <c r="G1164" s="25" t="s">
        <v>46</v>
      </c>
      <c r="H1164" s="25" t="s">
        <v>47</v>
      </c>
      <c r="I1164" s="25" t="s">
        <v>2230</v>
      </c>
      <c r="J1164" s="25" t="s">
        <v>2231</v>
      </c>
      <c r="K1164" s="27">
        <v>44636.437847222223</v>
      </c>
      <c r="L1164" s="27">
        <v>44636.480868055558</v>
      </c>
      <c r="M1164" s="1" t="s">
        <v>50</v>
      </c>
      <c r="N1164" s="25">
        <v>1.3</v>
      </c>
      <c r="O1164" s="1"/>
      <c r="P1164" s="51"/>
    </row>
    <row r="1165" spans="1:16" ht="16.5" hidden="1" customHeight="1" x14ac:dyDescent="0.25">
      <c r="A1165" s="56">
        <v>106671</v>
      </c>
      <c r="B1165" s="25" t="s">
        <v>41</v>
      </c>
      <c r="C1165" s="25" t="s">
        <v>42</v>
      </c>
      <c r="D1165" s="25" t="s">
        <v>61</v>
      </c>
      <c r="E1165" s="25" t="s">
        <v>44</v>
      </c>
      <c r="F1165" s="25" t="s">
        <v>45</v>
      </c>
      <c r="G1165" s="25" t="s">
        <v>46</v>
      </c>
      <c r="H1165" s="25" t="s">
        <v>47</v>
      </c>
      <c r="I1165" s="25" t="s">
        <v>1105</v>
      </c>
      <c r="J1165" s="25" t="s">
        <v>2232</v>
      </c>
      <c r="K1165" s="27">
        <v>44636.44222222222</v>
      </c>
      <c r="L1165" s="27">
        <v>44637.659062500003</v>
      </c>
      <c r="M1165" s="1" t="s">
        <v>50</v>
      </c>
      <c r="N1165" s="25">
        <v>1.3</v>
      </c>
      <c r="O1165" s="1"/>
      <c r="P1165" s="51"/>
    </row>
    <row r="1166" spans="1:16" ht="16.5" hidden="1" customHeight="1" x14ac:dyDescent="0.25">
      <c r="A1166" s="56">
        <v>106672</v>
      </c>
      <c r="B1166" s="25" t="s">
        <v>41</v>
      </c>
      <c r="C1166" s="25" t="s">
        <v>150</v>
      </c>
      <c r="D1166" s="25" t="s">
        <v>61</v>
      </c>
      <c r="E1166" s="25" t="s">
        <v>44</v>
      </c>
      <c r="F1166" s="25" t="s">
        <v>45</v>
      </c>
      <c r="G1166" s="25" t="s">
        <v>46</v>
      </c>
      <c r="H1166" s="25" t="s">
        <v>47</v>
      </c>
      <c r="I1166" s="25" t="s">
        <v>1105</v>
      </c>
      <c r="J1166" s="25" t="s">
        <v>2232</v>
      </c>
      <c r="K1166" s="27">
        <v>44636.443807870368</v>
      </c>
      <c r="L1166" s="27">
        <v>44637.657233796293</v>
      </c>
      <c r="M1166" s="1" t="s">
        <v>50</v>
      </c>
      <c r="N1166" s="25">
        <v>1.3</v>
      </c>
      <c r="O1166" s="1"/>
      <c r="P1166" s="51"/>
    </row>
    <row r="1167" spans="1:16" ht="16.5" hidden="1" customHeight="1" x14ac:dyDescent="0.25">
      <c r="A1167" s="56">
        <v>106673</v>
      </c>
      <c r="B1167" s="25" t="s">
        <v>57</v>
      </c>
      <c r="C1167" s="25" t="s">
        <v>51</v>
      </c>
      <c r="D1167" s="25" t="s">
        <v>61</v>
      </c>
      <c r="E1167" s="25" t="s">
        <v>44</v>
      </c>
      <c r="F1167" s="25" t="s">
        <v>45</v>
      </c>
      <c r="G1167" s="25" t="s">
        <v>46</v>
      </c>
      <c r="H1167" s="25" t="s">
        <v>54</v>
      </c>
      <c r="I1167" s="25" t="s">
        <v>2233</v>
      </c>
      <c r="J1167" s="25" t="s">
        <v>2234</v>
      </c>
      <c r="K1167" s="27">
        <v>44636.453194444446</v>
      </c>
      <c r="L1167" s="27">
        <v>44636.476423611108</v>
      </c>
      <c r="M1167" s="1" t="s">
        <v>50</v>
      </c>
      <c r="N1167" s="25">
        <v>1.1000000000000001</v>
      </c>
      <c r="O1167" s="1"/>
      <c r="P1167" s="51"/>
    </row>
    <row r="1168" spans="1:16" ht="16.5" hidden="1" customHeight="1" x14ac:dyDescent="0.25">
      <c r="A1168" s="56">
        <v>106674</v>
      </c>
      <c r="B1168" s="25" t="s">
        <v>41</v>
      </c>
      <c r="C1168" s="25" t="s">
        <v>123</v>
      </c>
      <c r="D1168" s="25" t="s">
        <v>43</v>
      </c>
      <c r="E1168" s="25" t="s">
        <v>186</v>
      </c>
      <c r="F1168" s="25" t="s">
        <v>45</v>
      </c>
      <c r="G1168" s="25" t="s">
        <v>46</v>
      </c>
      <c r="H1168" s="25" t="s">
        <v>47</v>
      </c>
      <c r="I1168" s="25" t="s">
        <v>2235</v>
      </c>
      <c r="J1168" s="25" t="s">
        <v>2236</v>
      </c>
      <c r="K1168" s="27">
        <v>44636.458969907406</v>
      </c>
      <c r="L1168" s="27">
        <v>44636.475219907406</v>
      </c>
      <c r="M1168" s="1" t="s">
        <v>50</v>
      </c>
      <c r="N1168" s="25">
        <v>1.3</v>
      </c>
      <c r="O1168" s="1"/>
      <c r="P1168" s="51"/>
    </row>
    <row r="1169" spans="1:16" ht="16.5" hidden="1" customHeight="1" x14ac:dyDescent="0.25">
      <c r="A1169" s="56">
        <v>106675</v>
      </c>
      <c r="B1169" s="25" t="s">
        <v>57</v>
      </c>
      <c r="C1169" s="25" t="s">
        <v>51</v>
      </c>
      <c r="D1169" s="25" t="s">
        <v>81</v>
      </c>
      <c r="E1169" s="25" t="s">
        <v>44</v>
      </c>
      <c r="F1169" s="25" t="s">
        <v>53</v>
      </c>
      <c r="G1169" s="25" t="s">
        <v>85</v>
      </c>
      <c r="H1169" s="25" t="s">
        <v>54</v>
      </c>
      <c r="I1169" s="25" t="s">
        <v>2237</v>
      </c>
      <c r="J1169" s="25" t="s">
        <v>2238</v>
      </c>
      <c r="K1169" s="27">
        <v>44636.471851851849</v>
      </c>
      <c r="L1169" s="27">
        <v>44636.667627314811</v>
      </c>
      <c r="M1169" s="1" t="s">
        <v>50</v>
      </c>
      <c r="N1169" s="25">
        <v>1.1000000000000001</v>
      </c>
      <c r="O1169" s="1"/>
      <c r="P1169" s="51"/>
    </row>
    <row r="1170" spans="1:16" ht="16.5" hidden="1" customHeight="1" x14ac:dyDescent="0.25">
      <c r="A1170" s="56">
        <v>106676</v>
      </c>
      <c r="B1170" s="25" t="s">
        <v>41</v>
      </c>
      <c r="C1170" s="25" t="s">
        <v>99</v>
      </c>
      <c r="D1170" s="25" t="s">
        <v>61</v>
      </c>
      <c r="E1170" s="25" t="s">
        <v>44</v>
      </c>
      <c r="F1170" s="25" t="s">
        <v>45</v>
      </c>
      <c r="G1170" s="25" t="s">
        <v>46</v>
      </c>
      <c r="H1170" s="25" t="s">
        <v>47</v>
      </c>
      <c r="I1170" s="25" t="s">
        <v>2239</v>
      </c>
      <c r="J1170" s="25" t="s">
        <v>2240</v>
      </c>
      <c r="K1170" s="27">
        <v>44636.472870370373</v>
      </c>
      <c r="L1170" s="27">
        <v>44636.476018518515</v>
      </c>
      <c r="M1170" s="1" t="s">
        <v>50</v>
      </c>
      <c r="N1170" s="25">
        <v>1.3</v>
      </c>
      <c r="O1170" s="1"/>
      <c r="P1170" s="51"/>
    </row>
    <row r="1171" spans="1:16" ht="16.5" hidden="1" customHeight="1" x14ac:dyDescent="0.25">
      <c r="A1171" s="56">
        <v>106677</v>
      </c>
      <c r="B1171" s="25" t="s">
        <v>636</v>
      </c>
      <c r="C1171" s="25" t="s">
        <v>51</v>
      </c>
      <c r="D1171" s="25" t="s">
        <v>43</v>
      </c>
      <c r="E1171" s="25" t="s">
        <v>44</v>
      </c>
      <c r="F1171" s="25" t="s">
        <v>67</v>
      </c>
      <c r="G1171" s="25" t="s">
        <v>46</v>
      </c>
      <c r="H1171" s="25" t="s">
        <v>54</v>
      </c>
      <c r="I1171" s="25" t="s">
        <v>2241</v>
      </c>
      <c r="J1171" s="25" t="s">
        <v>2242</v>
      </c>
      <c r="K1171" s="27">
        <v>44636.481365740743</v>
      </c>
      <c r="L1171" s="27">
        <v>44643.511111111111</v>
      </c>
      <c r="M1171" s="1" t="s">
        <v>50</v>
      </c>
      <c r="N1171" s="26">
        <v>1.3</v>
      </c>
      <c r="O1171" s="1"/>
      <c r="P1171" s="51"/>
    </row>
    <row r="1172" spans="1:16" ht="16.5" hidden="1" customHeight="1" x14ac:dyDescent="0.25">
      <c r="A1172" s="56">
        <v>106678</v>
      </c>
      <c r="B1172" s="25" t="s">
        <v>60</v>
      </c>
      <c r="C1172" s="25" t="s">
        <v>51</v>
      </c>
      <c r="D1172" s="25" t="s">
        <v>71</v>
      </c>
      <c r="E1172" s="25" t="s">
        <v>62</v>
      </c>
      <c r="F1172" s="25" t="s">
        <v>45</v>
      </c>
      <c r="G1172" s="25" t="s">
        <v>46</v>
      </c>
      <c r="H1172" s="25" t="s">
        <v>54</v>
      </c>
      <c r="I1172" s="25" t="s">
        <v>2243</v>
      </c>
      <c r="J1172" s="25" t="s">
        <v>2244</v>
      </c>
      <c r="K1172" s="27">
        <v>44636.491562499999</v>
      </c>
      <c r="L1172" s="27">
        <v>44636.499097222222</v>
      </c>
      <c r="M1172" s="1" t="s">
        <v>50</v>
      </c>
      <c r="N1172" s="26">
        <v>1.3</v>
      </c>
      <c r="O1172" s="1"/>
      <c r="P1172" s="51"/>
    </row>
    <row r="1173" spans="1:16" ht="16.5" hidden="1" customHeight="1" x14ac:dyDescent="0.25">
      <c r="A1173" s="56">
        <v>106679</v>
      </c>
      <c r="B1173" s="25" t="s">
        <v>41</v>
      </c>
      <c r="C1173" s="25" t="s">
        <v>99</v>
      </c>
      <c r="D1173" s="25" t="s">
        <v>61</v>
      </c>
      <c r="E1173" s="25" t="s">
        <v>44</v>
      </c>
      <c r="F1173" s="25" t="s">
        <v>45</v>
      </c>
      <c r="G1173" s="25" t="s">
        <v>46</v>
      </c>
      <c r="H1173" s="25" t="s">
        <v>47</v>
      </c>
      <c r="I1173" s="25" t="s">
        <v>2245</v>
      </c>
      <c r="J1173" s="25" t="s">
        <v>2246</v>
      </c>
      <c r="K1173" s="27">
        <v>44636.493356481478</v>
      </c>
      <c r="L1173" s="27">
        <v>44636.496550925927</v>
      </c>
      <c r="M1173" s="1" t="s">
        <v>50</v>
      </c>
      <c r="N1173" s="26">
        <v>1.3</v>
      </c>
      <c r="O1173" s="1"/>
      <c r="P1173" s="51"/>
    </row>
    <row r="1174" spans="1:16" ht="16.5" hidden="1" customHeight="1" x14ac:dyDescent="0.25">
      <c r="A1174" s="56">
        <v>106680</v>
      </c>
      <c r="B1174" s="25" t="s">
        <v>41</v>
      </c>
      <c r="C1174" s="25" t="s">
        <v>42</v>
      </c>
      <c r="D1174" s="25" t="s">
        <v>43</v>
      </c>
      <c r="E1174" s="25" t="s">
        <v>44</v>
      </c>
      <c r="F1174" s="25" t="s">
        <v>45</v>
      </c>
      <c r="G1174" s="25" t="s">
        <v>46</v>
      </c>
      <c r="H1174" s="25" t="s">
        <v>47</v>
      </c>
      <c r="I1174" s="25" t="s">
        <v>2247</v>
      </c>
      <c r="J1174" s="25" t="s">
        <v>2248</v>
      </c>
      <c r="K1174" s="27">
        <v>44636.496377314812</v>
      </c>
      <c r="L1174" s="27">
        <v>44638.472581018519</v>
      </c>
      <c r="M1174" s="1" t="s">
        <v>50</v>
      </c>
      <c r="N1174" s="25" t="s">
        <v>1803</v>
      </c>
      <c r="O1174" s="1"/>
      <c r="P1174" s="51"/>
    </row>
    <row r="1175" spans="1:16" ht="16.5" hidden="1" customHeight="1" x14ac:dyDescent="0.25">
      <c r="A1175" s="56">
        <v>106681</v>
      </c>
      <c r="B1175" s="25" t="s">
        <v>60</v>
      </c>
      <c r="C1175" s="25" t="s">
        <v>51</v>
      </c>
      <c r="D1175" s="25" t="s">
        <v>52</v>
      </c>
      <c r="E1175" s="25" t="s">
        <v>44</v>
      </c>
      <c r="F1175" s="25" t="s">
        <v>53</v>
      </c>
      <c r="G1175" s="25" t="s">
        <v>46</v>
      </c>
      <c r="H1175" s="25" t="s">
        <v>54</v>
      </c>
      <c r="I1175" s="25" t="s">
        <v>2249</v>
      </c>
      <c r="J1175" s="25" t="s">
        <v>2250</v>
      </c>
      <c r="K1175" s="27">
        <v>44636.512696759259</v>
      </c>
      <c r="L1175" s="27">
        <v>44636.5315162037</v>
      </c>
      <c r="M1175" s="1" t="s">
        <v>50</v>
      </c>
      <c r="N1175" s="25">
        <v>1.3</v>
      </c>
      <c r="O1175" s="1"/>
      <c r="P1175" s="51"/>
    </row>
    <row r="1176" spans="1:16" ht="16.5" hidden="1" customHeight="1" x14ac:dyDescent="0.25">
      <c r="A1176" s="56">
        <v>106682</v>
      </c>
      <c r="B1176" s="25" t="s">
        <v>60</v>
      </c>
      <c r="C1176" s="25" t="s">
        <v>51</v>
      </c>
      <c r="D1176" s="25" t="s">
        <v>43</v>
      </c>
      <c r="E1176" s="25" t="s">
        <v>44</v>
      </c>
      <c r="F1176" s="25" t="s">
        <v>53</v>
      </c>
      <c r="G1176" s="25" t="s">
        <v>46</v>
      </c>
      <c r="H1176" s="25" t="s">
        <v>47</v>
      </c>
      <c r="I1176" s="25" t="s">
        <v>2251</v>
      </c>
      <c r="J1176" s="25" t="s">
        <v>2252</v>
      </c>
      <c r="K1176" s="27">
        <v>44636.515011574076</v>
      </c>
      <c r="L1176" s="27">
        <v>44636.667210648149</v>
      </c>
      <c r="M1176" s="1" t="s">
        <v>50</v>
      </c>
      <c r="N1176" s="25">
        <v>1.3</v>
      </c>
      <c r="O1176" s="1"/>
      <c r="P1176" s="51"/>
    </row>
    <row r="1177" spans="1:16" ht="16.5" hidden="1" customHeight="1" x14ac:dyDescent="0.25">
      <c r="A1177" s="56">
        <v>106683</v>
      </c>
      <c r="B1177" s="25" t="s">
        <v>41</v>
      </c>
      <c r="C1177" s="25" t="s">
        <v>51</v>
      </c>
      <c r="D1177" s="25" t="s">
        <v>81</v>
      </c>
      <c r="E1177" s="25" t="s">
        <v>44</v>
      </c>
      <c r="F1177" s="25" t="s">
        <v>53</v>
      </c>
      <c r="G1177" s="25" t="s">
        <v>46</v>
      </c>
      <c r="H1177" s="25" t="s">
        <v>47</v>
      </c>
      <c r="I1177" s="25" t="s">
        <v>2253</v>
      </c>
      <c r="J1177" s="25" t="s">
        <v>2254</v>
      </c>
      <c r="K1177" s="27">
        <v>44636.538402777776</v>
      </c>
      <c r="L1177" s="27">
        <v>44638.470833333333</v>
      </c>
      <c r="M1177" s="1" t="s">
        <v>50</v>
      </c>
      <c r="N1177" s="25">
        <v>1.3</v>
      </c>
      <c r="O1177" s="1"/>
      <c r="P1177" s="51"/>
    </row>
    <row r="1178" spans="1:16" ht="16.5" hidden="1" customHeight="1" x14ac:dyDescent="0.25">
      <c r="A1178" s="56">
        <v>106684</v>
      </c>
      <c r="B1178" s="25" t="s">
        <v>60</v>
      </c>
      <c r="C1178" s="25" t="s">
        <v>51</v>
      </c>
      <c r="D1178" s="25" t="s">
        <v>43</v>
      </c>
      <c r="E1178" s="25" t="s">
        <v>44</v>
      </c>
      <c r="F1178" s="25" t="s">
        <v>53</v>
      </c>
      <c r="G1178" s="25" t="s">
        <v>46</v>
      </c>
      <c r="H1178" s="25" t="s">
        <v>47</v>
      </c>
      <c r="I1178" s="25" t="s">
        <v>1055</v>
      </c>
      <c r="J1178" s="25" t="s">
        <v>2255</v>
      </c>
      <c r="K1178" s="27">
        <v>44636.55636574074</v>
      </c>
      <c r="L1178" s="27">
        <v>44638.468541666669</v>
      </c>
      <c r="M1178" s="1" t="s">
        <v>50</v>
      </c>
      <c r="N1178" s="25">
        <v>1.3</v>
      </c>
      <c r="O1178" s="1"/>
      <c r="P1178" s="51"/>
    </row>
    <row r="1179" spans="1:16" ht="16.5" hidden="1" customHeight="1" x14ac:dyDescent="0.25">
      <c r="A1179" s="56">
        <v>106685</v>
      </c>
      <c r="B1179" s="25" t="s">
        <v>41</v>
      </c>
      <c r="C1179" s="25" t="s">
        <v>341</v>
      </c>
      <c r="D1179" s="25" t="s">
        <v>61</v>
      </c>
      <c r="E1179" s="25" t="s">
        <v>84</v>
      </c>
      <c r="F1179" s="25" t="s">
        <v>45</v>
      </c>
      <c r="G1179" s="25" t="s">
        <v>46</v>
      </c>
      <c r="H1179" s="25" t="s">
        <v>54</v>
      </c>
      <c r="I1179" s="25" t="s">
        <v>2256</v>
      </c>
      <c r="J1179" s="25" t="s">
        <v>2257</v>
      </c>
      <c r="K1179" s="27">
        <v>44636.576620370368</v>
      </c>
      <c r="L1179" s="27">
        <v>44636.620682870373</v>
      </c>
      <c r="M1179" s="1" t="s">
        <v>50</v>
      </c>
      <c r="N1179" s="26">
        <v>1.3</v>
      </c>
      <c r="O1179" s="1"/>
      <c r="P1179" s="51"/>
    </row>
    <row r="1180" spans="1:16" ht="16.5" hidden="1" customHeight="1" x14ac:dyDescent="0.25">
      <c r="A1180" s="56">
        <v>106686</v>
      </c>
      <c r="B1180" s="25" t="s">
        <v>57</v>
      </c>
      <c r="C1180" s="25" t="s">
        <v>51</v>
      </c>
      <c r="D1180" s="25" t="s">
        <v>61</v>
      </c>
      <c r="E1180" s="25" t="s">
        <v>66</v>
      </c>
      <c r="F1180" s="25" t="s">
        <v>53</v>
      </c>
      <c r="G1180" s="25" t="s">
        <v>46</v>
      </c>
      <c r="H1180" s="25" t="s">
        <v>54</v>
      </c>
      <c r="I1180" s="25" t="s">
        <v>2258</v>
      </c>
      <c r="J1180" s="25" t="s">
        <v>2259</v>
      </c>
      <c r="K1180" s="27">
        <v>44636.583101851851</v>
      </c>
      <c r="L1180" s="27">
        <v>44636.634004629632</v>
      </c>
      <c r="M1180" s="1" t="s">
        <v>50</v>
      </c>
      <c r="N1180" s="25">
        <v>1.1000000000000001</v>
      </c>
      <c r="O1180" s="1"/>
      <c r="P1180" s="51"/>
    </row>
    <row r="1181" spans="1:16" ht="16.5" hidden="1" customHeight="1" x14ac:dyDescent="0.25">
      <c r="A1181" s="56">
        <v>106687</v>
      </c>
      <c r="B1181" s="25" t="s">
        <v>41</v>
      </c>
      <c r="C1181" s="25" t="s">
        <v>109</v>
      </c>
      <c r="D1181" s="25" t="s">
        <v>61</v>
      </c>
      <c r="E1181" s="25" t="s">
        <v>44</v>
      </c>
      <c r="F1181" s="25" t="s">
        <v>53</v>
      </c>
      <c r="G1181" s="25" t="s">
        <v>46</v>
      </c>
      <c r="H1181" s="25" t="s">
        <v>54</v>
      </c>
      <c r="I1181" s="25" t="s">
        <v>2260</v>
      </c>
      <c r="J1181" s="25" t="s">
        <v>2261</v>
      </c>
      <c r="K1181" s="27">
        <v>44636.597442129627</v>
      </c>
      <c r="L1181" s="27">
        <v>44637.51871527778</v>
      </c>
      <c r="M1181" s="1" t="s">
        <v>50</v>
      </c>
      <c r="N1181" s="25">
        <v>1.3</v>
      </c>
      <c r="O1181" s="1"/>
      <c r="P1181" s="51"/>
    </row>
    <row r="1182" spans="1:16" ht="16.5" hidden="1" customHeight="1" x14ac:dyDescent="0.25">
      <c r="A1182" s="56">
        <v>106688</v>
      </c>
      <c r="B1182" s="25" t="s">
        <v>60</v>
      </c>
      <c r="C1182" s="25" t="s">
        <v>51</v>
      </c>
      <c r="D1182" s="25" t="s">
        <v>61</v>
      </c>
      <c r="E1182" s="25" t="s">
        <v>257</v>
      </c>
      <c r="F1182" s="25" t="s">
        <v>45</v>
      </c>
      <c r="G1182" s="25" t="s">
        <v>46</v>
      </c>
      <c r="H1182" s="25" t="s">
        <v>47</v>
      </c>
      <c r="I1182" s="30" t="s">
        <v>2262</v>
      </c>
      <c r="J1182" s="25" t="s">
        <v>2263</v>
      </c>
      <c r="K1182" s="27">
        <v>44636.622407407405</v>
      </c>
      <c r="L1182" s="27">
        <v>44636.634872685187</v>
      </c>
      <c r="M1182" s="1" t="s">
        <v>50</v>
      </c>
      <c r="N1182" s="26">
        <v>1.3</v>
      </c>
      <c r="O1182" s="1"/>
      <c r="P1182" s="51"/>
    </row>
    <row r="1183" spans="1:16" ht="16.5" hidden="1" customHeight="1" x14ac:dyDescent="0.25">
      <c r="A1183" s="56">
        <v>106689</v>
      </c>
      <c r="B1183" s="25" t="s">
        <v>60</v>
      </c>
      <c r="C1183" s="25" t="s">
        <v>51</v>
      </c>
      <c r="D1183" s="25" t="s">
        <v>61</v>
      </c>
      <c r="E1183" s="25" t="s">
        <v>102</v>
      </c>
      <c r="F1183" s="25" t="s">
        <v>67</v>
      </c>
      <c r="G1183" s="25" t="s">
        <v>46</v>
      </c>
      <c r="H1183" s="25" t="s">
        <v>47</v>
      </c>
      <c r="I1183" s="30" t="s">
        <v>2264</v>
      </c>
      <c r="J1183" s="25" t="s">
        <v>2265</v>
      </c>
      <c r="K1183" s="27">
        <v>44636.629131944443</v>
      </c>
      <c r="L1183" s="27">
        <v>44637.697210648148</v>
      </c>
      <c r="M1183" s="1" t="s">
        <v>50</v>
      </c>
      <c r="N1183" s="38">
        <v>1.3</v>
      </c>
      <c r="O1183" s="46"/>
      <c r="P1183" s="51"/>
    </row>
    <row r="1184" spans="1:16" ht="16.5" hidden="1" customHeight="1" x14ac:dyDescent="0.25">
      <c r="A1184" s="56">
        <v>106690</v>
      </c>
      <c r="B1184" s="25" t="s">
        <v>41</v>
      </c>
      <c r="C1184" s="25" t="s">
        <v>388</v>
      </c>
      <c r="D1184" s="25" t="s">
        <v>71</v>
      </c>
      <c r="E1184" s="25" t="s">
        <v>44</v>
      </c>
      <c r="F1184" s="25" t="s">
        <v>53</v>
      </c>
      <c r="G1184" s="25" t="s">
        <v>46</v>
      </c>
      <c r="H1184" s="25" t="s">
        <v>47</v>
      </c>
      <c r="I1184" s="30" t="s">
        <v>2266</v>
      </c>
      <c r="J1184" s="25" t="s">
        <v>2267</v>
      </c>
      <c r="K1184" s="27">
        <v>44636.647175925929</v>
      </c>
      <c r="L1184" s="27">
        <v>44636.658483796295</v>
      </c>
      <c r="M1184" s="1" t="s">
        <v>50</v>
      </c>
      <c r="N1184" s="26">
        <v>1.3</v>
      </c>
      <c r="O1184" s="1"/>
      <c r="P1184" s="51"/>
    </row>
    <row r="1185" spans="1:16" ht="16.5" hidden="1" customHeight="1" x14ac:dyDescent="0.25">
      <c r="A1185" s="56">
        <v>106691</v>
      </c>
      <c r="B1185" s="25" t="s">
        <v>41</v>
      </c>
      <c r="C1185" s="25" t="s">
        <v>51</v>
      </c>
      <c r="D1185" s="25" t="s">
        <v>43</v>
      </c>
      <c r="E1185" s="25" t="s">
        <v>75</v>
      </c>
      <c r="F1185" s="25" t="s">
        <v>53</v>
      </c>
      <c r="G1185" s="25" t="s">
        <v>46</v>
      </c>
      <c r="H1185" s="25" t="s">
        <v>54</v>
      </c>
      <c r="I1185" s="30" t="s">
        <v>2268</v>
      </c>
      <c r="J1185" s="25" t="s">
        <v>2067</v>
      </c>
      <c r="K1185" s="27">
        <v>44636.688298611109</v>
      </c>
      <c r="L1185" s="27">
        <v>44637.696481481478</v>
      </c>
      <c r="M1185" s="1" t="s">
        <v>50</v>
      </c>
      <c r="N1185" s="26" t="s">
        <v>1803</v>
      </c>
      <c r="O1185" s="1"/>
      <c r="P1185" s="51"/>
    </row>
    <row r="1186" spans="1:16" ht="16.5" hidden="1" customHeight="1" x14ac:dyDescent="0.25">
      <c r="A1186" s="56">
        <v>106692</v>
      </c>
      <c r="B1186" s="25" t="s">
        <v>60</v>
      </c>
      <c r="C1186" s="25" t="s">
        <v>42</v>
      </c>
      <c r="D1186" s="25" t="s">
        <v>71</v>
      </c>
      <c r="E1186" s="25" t="s">
        <v>886</v>
      </c>
      <c r="F1186" s="25" t="s">
        <v>45</v>
      </c>
      <c r="G1186" s="25" t="s">
        <v>46</v>
      </c>
      <c r="H1186" s="25" t="s">
        <v>47</v>
      </c>
      <c r="I1186" s="30" t="s">
        <v>2269</v>
      </c>
      <c r="J1186" s="25" t="s">
        <v>2270</v>
      </c>
      <c r="K1186" s="27">
        <v>44636.708831018521</v>
      </c>
      <c r="L1186" s="27">
        <v>44637.520671296297</v>
      </c>
      <c r="M1186" s="1" t="s">
        <v>50</v>
      </c>
      <c r="N1186" s="26">
        <v>1.3</v>
      </c>
      <c r="O1186" s="1"/>
      <c r="P1186" s="51"/>
    </row>
    <row r="1187" spans="1:16" ht="16.5" hidden="1" customHeight="1" x14ac:dyDescent="0.25">
      <c r="A1187" s="56">
        <v>106693</v>
      </c>
      <c r="B1187" s="25" t="s">
        <v>248</v>
      </c>
      <c r="C1187" s="25" t="s">
        <v>42</v>
      </c>
      <c r="D1187" s="25" t="s">
        <v>61</v>
      </c>
      <c r="E1187" s="25" t="s">
        <v>44</v>
      </c>
      <c r="F1187" s="25" t="s">
        <v>67</v>
      </c>
      <c r="G1187" s="25" t="s">
        <v>46</v>
      </c>
      <c r="H1187" s="25" t="s">
        <v>54</v>
      </c>
      <c r="I1187" s="30" t="s">
        <v>2271</v>
      </c>
      <c r="J1187" s="25" t="s">
        <v>2272</v>
      </c>
      <c r="K1187" s="27">
        <v>44636.76116898148</v>
      </c>
      <c r="L1187" s="27">
        <v>44642.758344907408</v>
      </c>
      <c r="M1187" s="1" t="s">
        <v>50</v>
      </c>
      <c r="N1187" s="26">
        <v>1.2</v>
      </c>
      <c r="O1187" s="1"/>
      <c r="P1187" s="51"/>
    </row>
    <row r="1188" spans="1:16" ht="16.5" hidden="1" customHeight="1" x14ac:dyDescent="0.25">
      <c r="A1188" s="56">
        <v>106694</v>
      </c>
      <c r="B1188" s="25" t="s">
        <v>57</v>
      </c>
      <c r="C1188" s="25" t="s">
        <v>123</v>
      </c>
      <c r="D1188" s="25" t="s">
        <v>43</v>
      </c>
      <c r="E1188" s="25" t="s">
        <v>44</v>
      </c>
      <c r="F1188" s="25" t="s">
        <v>53</v>
      </c>
      <c r="G1188" s="25" t="s">
        <v>85</v>
      </c>
      <c r="H1188" s="25" t="s">
        <v>47</v>
      </c>
      <c r="I1188" s="25" t="s">
        <v>2273</v>
      </c>
      <c r="J1188" s="25" t="s">
        <v>2274</v>
      </c>
      <c r="K1188" s="27">
        <v>44637.409756944442</v>
      </c>
      <c r="L1188" s="27">
        <v>44638.467129629629</v>
      </c>
      <c r="M1188" s="1" t="s">
        <v>50</v>
      </c>
      <c r="N1188" s="25">
        <v>1.1000000000000001</v>
      </c>
      <c r="O1188" s="1"/>
      <c r="P1188" s="51"/>
    </row>
    <row r="1189" spans="1:16" ht="16.5" hidden="1" customHeight="1" x14ac:dyDescent="0.25">
      <c r="A1189" s="56">
        <v>106695</v>
      </c>
      <c r="B1189" s="25" t="s">
        <v>41</v>
      </c>
      <c r="C1189" s="25" t="s">
        <v>51</v>
      </c>
      <c r="D1189" s="25" t="s">
        <v>43</v>
      </c>
      <c r="E1189" s="25" t="s">
        <v>84</v>
      </c>
      <c r="F1189" s="25" t="s">
        <v>45</v>
      </c>
      <c r="G1189" s="25" t="s">
        <v>46</v>
      </c>
      <c r="H1189" s="25" t="s">
        <v>54</v>
      </c>
      <c r="I1189" s="25" t="s">
        <v>2275</v>
      </c>
      <c r="J1189" s="25" t="s">
        <v>2276</v>
      </c>
      <c r="K1189" s="27">
        <v>44637.412499999999</v>
      </c>
      <c r="L1189" s="27">
        <v>44637.690057870372</v>
      </c>
      <c r="M1189" s="1" t="s">
        <v>50</v>
      </c>
      <c r="N1189" s="25">
        <v>1.3</v>
      </c>
      <c r="O1189" s="1"/>
      <c r="P1189" s="51"/>
    </row>
    <row r="1190" spans="1:16" ht="16.5" hidden="1" customHeight="1" x14ac:dyDescent="0.25">
      <c r="A1190" s="56">
        <v>106696</v>
      </c>
      <c r="B1190" s="25" t="s">
        <v>41</v>
      </c>
      <c r="C1190" s="25" t="s">
        <v>51</v>
      </c>
      <c r="D1190" s="25" t="s">
        <v>61</v>
      </c>
      <c r="E1190" s="25" t="s">
        <v>44</v>
      </c>
      <c r="F1190" s="25" t="s">
        <v>53</v>
      </c>
      <c r="G1190" s="25" t="s">
        <v>85</v>
      </c>
      <c r="H1190" s="25" t="s">
        <v>47</v>
      </c>
      <c r="I1190" s="25" t="s">
        <v>2277</v>
      </c>
      <c r="J1190" s="25" t="s">
        <v>2278</v>
      </c>
      <c r="K1190" s="27">
        <v>44637.412615740737</v>
      </c>
      <c r="L1190" s="27">
        <v>44637.539363425924</v>
      </c>
      <c r="M1190" s="1" t="s">
        <v>50</v>
      </c>
      <c r="N1190" s="25">
        <v>1.3</v>
      </c>
      <c r="O1190" s="1"/>
      <c r="P1190" s="51"/>
    </row>
    <row r="1191" spans="1:16" ht="16.5" hidden="1" customHeight="1" x14ac:dyDescent="0.25">
      <c r="A1191" s="56">
        <v>106697</v>
      </c>
      <c r="B1191" s="25" t="s">
        <v>60</v>
      </c>
      <c r="C1191" s="25" t="s">
        <v>51</v>
      </c>
      <c r="D1191" s="25" t="s">
        <v>127</v>
      </c>
      <c r="E1191" s="25" t="s">
        <v>102</v>
      </c>
      <c r="F1191" s="25" t="s">
        <v>67</v>
      </c>
      <c r="G1191" s="25" t="s">
        <v>46</v>
      </c>
      <c r="H1191" s="25" t="s">
        <v>297</v>
      </c>
      <c r="I1191" s="25" t="s">
        <v>2279</v>
      </c>
      <c r="J1191" s="25" t="s">
        <v>2280</v>
      </c>
      <c r="K1191" s="27">
        <v>44637.433379629627</v>
      </c>
      <c r="L1191" s="27">
        <v>44641.506030092591</v>
      </c>
      <c r="M1191" s="1" t="s">
        <v>50</v>
      </c>
      <c r="N1191" s="25">
        <v>1.3</v>
      </c>
      <c r="O1191" s="1"/>
      <c r="P1191" s="51"/>
    </row>
    <row r="1192" spans="1:16" ht="16.5" hidden="1" customHeight="1" x14ac:dyDescent="0.25">
      <c r="A1192" s="56">
        <v>106698</v>
      </c>
      <c r="B1192" s="25" t="s">
        <v>60</v>
      </c>
      <c r="C1192" s="25" t="s">
        <v>51</v>
      </c>
      <c r="D1192" s="25" t="s">
        <v>81</v>
      </c>
      <c r="E1192" s="25" t="s">
        <v>257</v>
      </c>
      <c r="F1192" s="25" t="s">
        <v>45</v>
      </c>
      <c r="G1192" s="25" t="s">
        <v>46</v>
      </c>
      <c r="H1192" s="25" t="s">
        <v>47</v>
      </c>
      <c r="I1192" s="25" t="s">
        <v>2281</v>
      </c>
      <c r="J1192" s="25" t="s">
        <v>2282</v>
      </c>
      <c r="K1192" s="27">
        <v>44637.452349537038</v>
      </c>
      <c r="L1192" s="27">
        <v>44637.538506944446</v>
      </c>
      <c r="M1192" s="1" t="s">
        <v>50</v>
      </c>
      <c r="N1192" s="25">
        <v>1.3</v>
      </c>
      <c r="O1192" s="1"/>
      <c r="P1192" s="51"/>
    </row>
    <row r="1193" spans="1:16" ht="16.5" hidden="1" customHeight="1" x14ac:dyDescent="0.25">
      <c r="A1193" s="56">
        <v>106699</v>
      </c>
      <c r="B1193" s="25" t="s">
        <v>41</v>
      </c>
      <c r="C1193" s="25" t="s">
        <v>51</v>
      </c>
      <c r="D1193" s="25" t="s">
        <v>71</v>
      </c>
      <c r="E1193" s="25" t="s">
        <v>44</v>
      </c>
      <c r="F1193" s="25" t="s">
        <v>53</v>
      </c>
      <c r="G1193" s="25" t="s">
        <v>85</v>
      </c>
      <c r="H1193" s="25" t="s">
        <v>54</v>
      </c>
      <c r="I1193" s="25" t="s">
        <v>2283</v>
      </c>
      <c r="J1193" s="25" t="s">
        <v>2284</v>
      </c>
      <c r="K1193" s="27">
        <v>44637.460231481484</v>
      </c>
      <c r="L1193" s="27">
        <v>44638.509247685186</v>
      </c>
      <c r="M1193" s="1" t="s">
        <v>50</v>
      </c>
      <c r="N1193" s="38">
        <v>1.3</v>
      </c>
      <c r="O1193" s="1"/>
      <c r="P1193" s="51"/>
    </row>
    <row r="1194" spans="1:16" ht="16.5" hidden="1" customHeight="1" x14ac:dyDescent="0.25">
      <c r="A1194" s="56">
        <v>106700</v>
      </c>
      <c r="B1194" s="25" t="s">
        <v>57</v>
      </c>
      <c r="C1194" s="25" t="s">
        <v>51</v>
      </c>
      <c r="D1194" s="25" t="s">
        <v>61</v>
      </c>
      <c r="E1194" s="25" t="s">
        <v>44</v>
      </c>
      <c r="F1194" s="25" t="s">
        <v>53</v>
      </c>
      <c r="G1194" s="25" t="s">
        <v>46</v>
      </c>
      <c r="H1194" s="25" t="s">
        <v>54</v>
      </c>
      <c r="I1194" s="25" t="s">
        <v>1692</v>
      </c>
      <c r="J1194" s="25" t="s">
        <v>2285</v>
      </c>
      <c r="K1194" s="27">
        <v>44637.467083333337</v>
      </c>
      <c r="L1194" s="27">
        <v>44637.53570601852</v>
      </c>
      <c r="M1194" s="1" t="s">
        <v>50</v>
      </c>
      <c r="N1194" s="25">
        <v>1.1000000000000001</v>
      </c>
      <c r="O1194" s="1"/>
      <c r="P1194" s="51"/>
    </row>
    <row r="1195" spans="1:16" ht="16.5" hidden="1" customHeight="1" x14ac:dyDescent="0.25">
      <c r="A1195" s="56">
        <v>106701</v>
      </c>
      <c r="B1195" s="25" t="s">
        <v>60</v>
      </c>
      <c r="C1195" s="25" t="s">
        <v>51</v>
      </c>
      <c r="D1195" s="25" t="s">
        <v>71</v>
      </c>
      <c r="E1195" s="25" t="s">
        <v>44</v>
      </c>
      <c r="F1195" s="25" t="s">
        <v>53</v>
      </c>
      <c r="G1195" s="25" t="s">
        <v>46</v>
      </c>
      <c r="H1195" s="25" t="s">
        <v>54</v>
      </c>
      <c r="I1195" s="25" t="s">
        <v>2286</v>
      </c>
      <c r="J1195" s="25" t="s">
        <v>2287</v>
      </c>
      <c r="K1195" s="27">
        <v>44637.467986111114</v>
      </c>
      <c r="L1195" s="27">
        <v>44638.510451388887</v>
      </c>
      <c r="M1195" s="1" t="s">
        <v>50</v>
      </c>
      <c r="N1195" s="25">
        <v>1.3</v>
      </c>
      <c r="O1195" s="1"/>
      <c r="P1195" s="51"/>
    </row>
    <row r="1196" spans="1:16" ht="16.5" hidden="1" customHeight="1" x14ac:dyDescent="0.25">
      <c r="A1196" s="56">
        <v>106702</v>
      </c>
      <c r="B1196" s="25" t="s">
        <v>41</v>
      </c>
      <c r="C1196" s="25" t="s">
        <v>51</v>
      </c>
      <c r="D1196" s="25" t="s">
        <v>43</v>
      </c>
      <c r="E1196" s="25" t="s">
        <v>44</v>
      </c>
      <c r="F1196" s="25" t="s">
        <v>53</v>
      </c>
      <c r="G1196" s="25" t="s">
        <v>46</v>
      </c>
      <c r="H1196" s="25" t="s">
        <v>47</v>
      </c>
      <c r="I1196" s="25" t="s">
        <v>2288</v>
      </c>
      <c r="J1196" s="25" t="s">
        <v>2289</v>
      </c>
      <c r="K1196" s="27">
        <v>44637.473749999997</v>
      </c>
      <c r="L1196" s="27">
        <v>44641.691331018519</v>
      </c>
      <c r="M1196" s="1" t="s">
        <v>50</v>
      </c>
      <c r="N1196" s="25">
        <v>1.3</v>
      </c>
      <c r="O1196" s="1"/>
      <c r="P1196" s="51"/>
    </row>
    <row r="1197" spans="1:16" ht="16.5" hidden="1" customHeight="1" x14ac:dyDescent="0.25">
      <c r="A1197" s="56">
        <v>106703</v>
      </c>
      <c r="B1197" s="25" t="s">
        <v>41</v>
      </c>
      <c r="C1197" s="25" t="s">
        <v>51</v>
      </c>
      <c r="D1197" s="25" t="s">
        <v>43</v>
      </c>
      <c r="E1197" s="25" t="s">
        <v>44</v>
      </c>
      <c r="F1197" s="25" t="s">
        <v>45</v>
      </c>
      <c r="G1197" s="25" t="s">
        <v>46</v>
      </c>
      <c r="H1197" s="25" t="s">
        <v>47</v>
      </c>
      <c r="I1197" s="25" t="s">
        <v>2290</v>
      </c>
      <c r="J1197" s="25" t="s">
        <v>265</v>
      </c>
      <c r="K1197" s="27">
        <v>44637.483136574076</v>
      </c>
      <c r="L1197" s="27">
        <v>44637.534768518519</v>
      </c>
      <c r="M1197" s="1" t="s">
        <v>50</v>
      </c>
      <c r="N1197" s="25">
        <v>1.3</v>
      </c>
      <c r="O1197" s="1"/>
      <c r="P1197" s="51"/>
    </row>
    <row r="1198" spans="1:16" ht="16.5" hidden="1" customHeight="1" x14ac:dyDescent="0.25">
      <c r="A1198" s="56">
        <v>106704</v>
      </c>
      <c r="B1198" s="25" t="s">
        <v>41</v>
      </c>
      <c r="C1198" s="25" t="s">
        <v>126</v>
      </c>
      <c r="D1198" s="25" t="s">
        <v>71</v>
      </c>
      <c r="E1198" s="25" t="s">
        <v>44</v>
      </c>
      <c r="F1198" s="25" t="s">
        <v>45</v>
      </c>
      <c r="G1198" s="25" t="s">
        <v>46</v>
      </c>
      <c r="H1198" s="25" t="s">
        <v>54</v>
      </c>
      <c r="I1198" s="25" t="s">
        <v>2291</v>
      </c>
      <c r="J1198" s="25" t="s">
        <v>2292</v>
      </c>
      <c r="K1198" s="27">
        <v>44637.485497685186</v>
      </c>
      <c r="L1198" s="27">
        <v>44637.533194444448</v>
      </c>
      <c r="M1198" s="1" t="s">
        <v>50</v>
      </c>
      <c r="N1198" s="25">
        <v>1.3</v>
      </c>
      <c r="O1198" s="1"/>
      <c r="P1198" s="51"/>
    </row>
    <row r="1199" spans="1:16" ht="16.5" hidden="1" customHeight="1" x14ac:dyDescent="0.25">
      <c r="A1199" s="56">
        <v>106705</v>
      </c>
      <c r="B1199" s="25" t="s">
        <v>57</v>
      </c>
      <c r="C1199" s="25" t="s">
        <v>51</v>
      </c>
      <c r="D1199" s="25" t="s">
        <v>61</v>
      </c>
      <c r="E1199" s="25" t="s">
        <v>44</v>
      </c>
      <c r="F1199" s="25" t="s">
        <v>53</v>
      </c>
      <c r="G1199" s="25" t="s">
        <v>46</v>
      </c>
      <c r="H1199" s="25" t="s">
        <v>54</v>
      </c>
      <c r="I1199" s="25" t="s">
        <v>2293</v>
      </c>
      <c r="J1199" s="25" t="s">
        <v>2294</v>
      </c>
      <c r="K1199" s="27">
        <v>44637.490856481483</v>
      </c>
      <c r="L1199" s="27">
        <v>44643.514062499999</v>
      </c>
      <c r="M1199" s="1" t="s">
        <v>50</v>
      </c>
      <c r="N1199" s="25">
        <v>1.1000000000000001</v>
      </c>
      <c r="O1199" s="1"/>
      <c r="P1199" s="51"/>
    </row>
    <row r="1200" spans="1:16" ht="16.5" hidden="1" customHeight="1" x14ac:dyDescent="0.25">
      <c r="A1200" s="56">
        <v>106706</v>
      </c>
      <c r="B1200" s="25" t="s">
        <v>57</v>
      </c>
      <c r="C1200" s="25" t="s">
        <v>123</v>
      </c>
      <c r="D1200" s="25" t="s">
        <v>81</v>
      </c>
      <c r="E1200" s="25" t="s">
        <v>66</v>
      </c>
      <c r="F1200" s="25" t="s">
        <v>45</v>
      </c>
      <c r="G1200" s="25" t="s">
        <v>46</v>
      </c>
      <c r="H1200" s="25" t="s">
        <v>47</v>
      </c>
      <c r="I1200" s="25" t="s">
        <v>2295</v>
      </c>
      <c r="J1200" s="25" t="s">
        <v>2296</v>
      </c>
      <c r="K1200" s="27">
        <v>44637.495335648149</v>
      </c>
      <c r="L1200" s="27">
        <v>44637.527905092589</v>
      </c>
      <c r="M1200" s="1" t="s">
        <v>50</v>
      </c>
      <c r="N1200" s="25">
        <v>1.1000000000000001</v>
      </c>
      <c r="O1200" s="1"/>
      <c r="P1200" s="51"/>
    </row>
    <row r="1201" spans="1:16" ht="16.5" hidden="1" customHeight="1" x14ac:dyDescent="0.25">
      <c r="A1201" s="56">
        <v>106707</v>
      </c>
      <c r="B1201" s="25" t="s">
        <v>41</v>
      </c>
      <c r="C1201" s="25" t="s">
        <v>51</v>
      </c>
      <c r="D1201" s="25" t="s">
        <v>61</v>
      </c>
      <c r="E1201" s="25" t="s">
        <v>44</v>
      </c>
      <c r="F1201" s="25" t="s">
        <v>53</v>
      </c>
      <c r="G1201" s="25" t="s">
        <v>46</v>
      </c>
      <c r="H1201" s="25" t="s">
        <v>54</v>
      </c>
      <c r="I1201" s="25" t="s">
        <v>2297</v>
      </c>
      <c r="J1201" s="25" t="s">
        <v>2298</v>
      </c>
      <c r="K1201" s="27">
        <v>44637.504999999997</v>
      </c>
      <c r="L1201" s="27">
        <v>44643.507233796299</v>
      </c>
      <c r="M1201" s="1" t="s">
        <v>50</v>
      </c>
      <c r="N1201" s="25">
        <v>1.3</v>
      </c>
      <c r="O1201" s="1"/>
      <c r="P1201" s="51"/>
    </row>
    <row r="1202" spans="1:16" ht="16.5" hidden="1" customHeight="1" x14ac:dyDescent="0.25">
      <c r="A1202" s="56">
        <v>106708</v>
      </c>
      <c r="B1202" s="25" t="s">
        <v>41</v>
      </c>
      <c r="C1202" s="25" t="s">
        <v>51</v>
      </c>
      <c r="D1202" s="25" t="s">
        <v>52</v>
      </c>
      <c r="E1202" s="25" t="s">
        <v>44</v>
      </c>
      <c r="F1202" s="25" t="s">
        <v>45</v>
      </c>
      <c r="G1202" s="25" t="s">
        <v>46</v>
      </c>
      <c r="H1202" s="25" t="s">
        <v>47</v>
      </c>
      <c r="I1202" s="25" t="s">
        <v>2299</v>
      </c>
      <c r="J1202" s="25" t="s">
        <v>2300</v>
      </c>
      <c r="K1202" s="27">
        <v>44637.518553240741</v>
      </c>
      <c r="L1202" s="27">
        <v>44641.691944444443</v>
      </c>
      <c r="M1202" s="1" t="s">
        <v>50</v>
      </c>
      <c r="N1202" s="25">
        <v>1.3</v>
      </c>
      <c r="O1202" s="1"/>
      <c r="P1202" s="51"/>
    </row>
    <row r="1203" spans="1:16" ht="16.5" hidden="1" customHeight="1" x14ac:dyDescent="0.25">
      <c r="A1203" s="56">
        <v>106709</v>
      </c>
      <c r="B1203" s="25" t="s">
        <v>41</v>
      </c>
      <c r="C1203" s="25" t="s">
        <v>51</v>
      </c>
      <c r="D1203" s="25" t="s">
        <v>43</v>
      </c>
      <c r="E1203" s="25" t="s">
        <v>44</v>
      </c>
      <c r="F1203" s="25" t="s">
        <v>45</v>
      </c>
      <c r="G1203" s="25" t="s">
        <v>46</v>
      </c>
      <c r="H1203" s="25" t="s">
        <v>54</v>
      </c>
      <c r="I1203" s="25" t="s">
        <v>2301</v>
      </c>
      <c r="J1203" s="25" t="s">
        <v>2302</v>
      </c>
      <c r="K1203" s="27">
        <v>44637.526354166665</v>
      </c>
      <c r="L1203" s="27">
        <v>44637.696793981479</v>
      </c>
      <c r="M1203" s="1" t="s">
        <v>50</v>
      </c>
      <c r="N1203" s="25">
        <v>1.3</v>
      </c>
      <c r="O1203" s="1"/>
      <c r="P1203" s="51"/>
    </row>
    <row r="1204" spans="1:16" ht="16.5" hidden="1" customHeight="1" x14ac:dyDescent="0.25">
      <c r="A1204" s="56">
        <v>106710</v>
      </c>
      <c r="B1204" s="25" t="s">
        <v>41</v>
      </c>
      <c r="C1204" s="25" t="s">
        <v>51</v>
      </c>
      <c r="D1204" s="25" t="s">
        <v>71</v>
      </c>
      <c r="E1204" s="25" t="s">
        <v>44</v>
      </c>
      <c r="F1204" s="25" t="s">
        <v>45</v>
      </c>
      <c r="G1204" s="25" t="s">
        <v>46</v>
      </c>
      <c r="H1204" s="25" t="s">
        <v>47</v>
      </c>
      <c r="I1204" s="25" t="s">
        <v>2303</v>
      </c>
      <c r="J1204" s="25" t="s">
        <v>2304</v>
      </c>
      <c r="K1204" s="27">
        <v>44637.52957175926</v>
      </c>
      <c r="L1204" s="27">
        <v>44637.533680555556</v>
      </c>
      <c r="M1204" s="1" t="s">
        <v>50</v>
      </c>
      <c r="N1204" s="25">
        <v>1.3</v>
      </c>
      <c r="O1204" s="1"/>
      <c r="P1204" s="51"/>
    </row>
    <row r="1205" spans="1:16" ht="16.5" hidden="1" customHeight="1" x14ac:dyDescent="0.25">
      <c r="A1205" s="56">
        <v>106711</v>
      </c>
      <c r="B1205" s="25" t="s">
        <v>57</v>
      </c>
      <c r="C1205" s="25" t="s">
        <v>51</v>
      </c>
      <c r="D1205" s="25" t="s">
        <v>61</v>
      </c>
      <c r="E1205" s="25" t="s">
        <v>44</v>
      </c>
      <c r="F1205" s="25" t="s">
        <v>53</v>
      </c>
      <c r="G1205" s="25" t="s">
        <v>46</v>
      </c>
      <c r="H1205" s="25" t="s">
        <v>54</v>
      </c>
      <c r="I1205" s="25" t="s">
        <v>2305</v>
      </c>
      <c r="J1205" s="25" t="s">
        <v>2294</v>
      </c>
      <c r="K1205" s="27">
        <v>44637.532025462962</v>
      </c>
      <c r="L1205" s="27">
        <v>44643.503576388888</v>
      </c>
      <c r="M1205" s="1" t="s">
        <v>50</v>
      </c>
      <c r="N1205" s="25">
        <v>1.3</v>
      </c>
      <c r="O1205" s="1"/>
      <c r="P1205" s="51"/>
    </row>
    <row r="1206" spans="1:16" ht="16.5" hidden="1" customHeight="1" x14ac:dyDescent="0.25">
      <c r="A1206" s="56">
        <v>106712</v>
      </c>
      <c r="B1206" s="25" t="s">
        <v>60</v>
      </c>
      <c r="C1206" s="25" t="s">
        <v>51</v>
      </c>
      <c r="D1206" s="25" t="s">
        <v>81</v>
      </c>
      <c r="E1206" s="25" t="s">
        <v>44</v>
      </c>
      <c r="F1206" s="25" t="s">
        <v>53</v>
      </c>
      <c r="G1206" s="25" t="s">
        <v>85</v>
      </c>
      <c r="H1206" s="25" t="s">
        <v>47</v>
      </c>
      <c r="I1206" s="25" t="s">
        <v>2306</v>
      </c>
      <c r="J1206" s="25" t="s">
        <v>2307</v>
      </c>
      <c r="K1206" s="27">
        <v>44637.535694444443</v>
      </c>
      <c r="L1206" s="27">
        <v>44642.533159722225</v>
      </c>
      <c r="M1206" s="1" t="s">
        <v>50</v>
      </c>
      <c r="N1206" s="25">
        <v>1.3</v>
      </c>
      <c r="O1206" s="1"/>
      <c r="P1206" s="51"/>
    </row>
    <row r="1207" spans="1:16" ht="16.5" hidden="1" customHeight="1" x14ac:dyDescent="0.25">
      <c r="A1207" s="56">
        <v>106713</v>
      </c>
      <c r="B1207" s="25" t="s">
        <v>57</v>
      </c>
      <c r="C1207" s="25" t="s">
        <v>51</v>
      </c>
      <c r="D1207" s="25" t="s">
        <v>43</v>
      </c>
      <c r="E1207" s="25" t="s">
        <v>44</v>
      </c>
      <c r="F1207" s="25" t="s">
        <v>53</v>
      </c>
      <c r="G1207" s="25" t="s">
        <v>46</v>
      </c>
      <c r="H1207" s="25" t="s">
        <v>54</v>
      </c>
      <c r="I1207" s="25" t="s">
        <v>2308</v>
      </c>
      <c r="J1207" s="25" t="s">
        <v>2309</v>
      </c>
      <c r="K1207" s="27">
        <v>44637.5471412037</v>
      </c>
      <c r="L1207" s="27">
        <v>44638.535231481481</v>
      </c>
      <c r="M1207" s="1" t="s">
        <v>50</v>
      </c>
      <c r="N1207" s="25">
        <v>1.1000000000000001</v>
      </c>
      <c r="O1207" s="1"/>
      <c r="P1207" s="51"/>
    </row>
    <row r="1208" spans="1:16" ht="16.5" hidden="1" customHeight="1" x14ac:dyDescent="0.25">
      <c r="A1208" s="56">
        <v>106714</v>
      </c>
      <c r="B1208" s="25" t="s">
        <v>41</v>
      </c>
      <c r="C1208" s="25" t="s">
        <v>42</v>
      </c>
      <c r="D1208" s="25" t="s">
        <v>61</v>
      </c>
      <c r="E1208" s="25" t="s">
        <v>84</v>
      </c>
      <c r="F1208" s="25" t="s">
        <v>53</v>
      </c>
      <c r="G1208" s="25" t="s">
        <v>46</v>
      </c>
      <c r="H1208" s="25" t="s">
        <v>54</v>
      </c>
      <c r="I1208" s="25" t="s">
        <v>1451</v>
      </c>
      <c r="J1208" s="25" t="s">
        <v>2232</v>
      </c>
      <c r="K1208" s="27">
        <v>44637.558668981481</v>
      </c>
      <c r="L1208" s="27">
        <v>44638.512094907404</v>
      </c>
      <c r="M1208" s="1" t="s">
        <v>50</v>
      </c>
      <c r="N1208" s="25">
        <v>1.3</v>
      </c>
      <c r="O1208" s="1"/>
      <c r="P1208" s="51"/>
    </row>
    <row r="1209" spans="1:16" ht="16.5" hidden="1" customHeight="1" x14ac:dyDescent="0.25">
      <c r="A1209" s="56">
        <v>106715</v>
      </c>
      <c r="B1209" s="25" t="s">
        <v>41</v>
      </c>
      <c r="C1209" s="25" t="s">
        <v>42</v>
      </c>
      <c r="D1209" s="25" t="s">
        <v>71</v>
      </c>
      <c r="E1209" s="25" t="s">
        <v>44</v>
      </c>
      <c r="F1209" s="25" t="s">
        <v>67</v>
      </c>
      <c r="G1209" s="25" t="s">
        <v>46</v>
      </c>
      <c r="H1209" s="25" t="s">
        <v>47</v>
      </c>
      <c r="I1209" s="25" t="s">
        <v>2310</v>
      </c>
      <c r="J1209" s="25" t="s">
        <v>2311</v>
      </c>
      <c r="K1209" s="27">
        <v>44637.568171296298</v>
      </c>
      <c r="L1209" s="27">
        <v>44642.533506944441</v>
      </c>
      <c r="M1209" s="1" t="s">
        <v>50</v>
      </c>
      <c r="N1209" s="25">
        <v>1.3</v>
      </c>
      <c r="O1209" s="1"/>
      <c r="P1209" s="51"/>
    </row>
    <row r="1210" spans="1:16" ht="16.5" hidden="1" customHeight="1" x14ac:dyDescent="0.25">
      <c r="A1210" s="56">
        <v>106716</v>
      </c>
      <c r="B1210" s="25" t="s">
        <v>60</v>
      </c>
      <c r="C1210" s="25" t="s">
        <v>51</v>
      </c>
      <c r="D1210" s="25" t="s">
        <v>81</v>
      </c>
      <c r="E1210" s="25" t="s">
        <v>44</v>
      </c>
      <c r="F1210" s="25" t="s">
        <v>45</v>
      </c>
      <c r="G1210" s="25" t="s">
        <v>46</v>
      </c>
      <c r="H1210" s="25" t="s">
        <v>54</v>
      </c>
      <c r="I1210" s="25" t="s">
        <v>1114</v>
      </c>
      <c r="J1210" s="25" t="s">
        <v>2312</v>
      </c>
      <c r="K1210" s="27">
        <v>44637.585578703707</v>
      </c>
      <c r="L1210" s="27">
        <v>44637.648842592593</v>
      </c>
      <c r="M1210" s="1" t="s">
        <v>50</v>
      </c>
      <c r="N1210" s="25">
        <v>1.3</v>
      </c>
      <c r="O1210" s="1"/>
      <c r="P1210" s="51"/>
    </row>
    <row r="1211" spans="1:16" ht="16.5" hidden="1" customHeight="1" x14ac:dyDescent="0.25">
      <c r="A1211" s="56">
        <v>106717</v>
      </c>
      <c r="B1211" s="25" t="s">
        <v>41</v>
      </c>
      <c r="C1211" s="25" t="s">
        <v>51</v>
      </c>
      <c r="D1211" s="25" t="s">
        <v>71</v>
      </c>
      <c r="E1211" s="25" t="s">
        <v>44</v>
      </c>
      <c r="F1211" s="25" t="s">
        <v>45</v>
      </c>
      <c r="G1211" s="25" t="s">
        <v>46</v>
      </c>
      <c r="H1211" s="25" t="s">
        <v>54</v>
      </c>
      <c r="I1211" s="25" t="s">
        <v>2184</v>
      </c>
      <c r="J1211" s="25" t="s">
        <v>2313</v>
      </c>
      <c r="K1211" s="27">
        <v>44637.594502314816</v>
      </c>
      <c r="L1211" s="27">
        <v>44637.641250000001</v>
      </c>
      <c r="M1211" s="1" t="s">
        <v>50</v>
      </c>
      <c r="N1211" s="25">
        <v>1.3</v>
      </c>
      <c r="O1211" s="1"/>
      <c r="P1211" s="51"/>
    </row>
    <row r="1212" spans="1:16" ht="16.5" hidden="1" customHeight="1" x14ac:dyDescent="0.25">
      <c r="A1212" s="56">
        <v>106718</v>
      </c>
      <c r="B1212" s="25" t="s">
        <v>57</v>
      </c>
      <c r="C1212" s="25" t="s">
        <v>51</v>
      </c>
      <c r="D1212" s="25" t="s">
        <v>43</v>
      </c>
      <c r="E1212" s="25" t="s">
        <v>44</v>
      </c>
      <c r="F1212" s="25" t="s">
        <v>53</v>
      </c>
      <c r="G1212" s="25" t="s">
        <v>46</v>
      </c>
      <c r="H1212" s="25" t="s">
        <v>47</v>
      </c>
      <c r="I1212" s="25" t="s">
        <v>2314</v>
      </c>
      <c r="J1212" s="25" t="s">
        <v>2315</v>
      </c>
      <c r="K1212" s="27">
        <v>44637.612546296295</v>
      </c>
      <c r="L1212" s="27">
        <v>44637.711701388886</v>
      </c>
      <c r="M1212" s="1" t="s">
        <v>50</v>
      </c>
      <c r="N1212" s="25">
        <v>1.1000000000000001</v>
      </c>
      <c r="O1212" s="1"/>
      <c r="P1212" s="51"/>
    </row>
    <row r="1213" spans="1:16" ht="16.5" hidden="1" customHeight="1" x14ac:dyDescent="0.25">
      <c r="A1213" s="56">
        <v>106719</v>
      </c>
      <c r="B1213" s="25" t="s">
        <v>57</v>
      </c>
      <c r="C1213" s="25" t="s">
        <v>51</v>
      </c>
      <c r="D1213" s="25" t="s">
        <v>81</v>
      </c>
      <c r="E1213" s="25" t="s">
        <v>84</v>
      </c>
      <c r="F1213" s="25" t="s">
        <v>45</v>
      </c>
      <c r="G1213" s="25" t="s">
        <v>46</v>
      </c>
      <c r="H1213" s="25" t="s">
        <v>54</v>
      </c>
      <c r="I1213" s="25" t="s">
        <v>2316</v>
      </c>
      <c r="J1213" s="25" t="s">
        <v>2317</v>
      </c>
      <c r="K1213" s="27">
        <v>44637.628668981481</v>
      </c>
      <c r="L1213" s="27">
        <v>44637.63318287037</v>
      </c>
      <c r="M1213" s="1" t="s">
        <v>50</v>
      </c>
      <c r="N1213" s="25">
        <v>1.1000000000000001</v>
      </c>
      <c r="O1213" s="1"/>
      <c r="P1213" s="51"/>
    </row>
    <row r="1214" spans="1:16" ht="16.5" hidden="1" customHeight="1" x14ac:dyDescent="0.25">
      <c r="A1214" s="56">
        <v>106720</v>
      </c>
      <c r="B1214" s="25" t="s">
        <v>41</v>
      </c>
      <c r="C1214" s="25" t="s">
        <v>51</v>
      </c>
      <c r="D1214" s="25" t="s">
        <v>43</v>
      </c>
      <c r="E1214" s="25" t="s">
        <v>84</v>
      </c>
      <c r="F1214" s="25" t="s">
        <v>45</v>
      </c>
      <c r="G1214" s="25" t="s">
        <v>46</v>
      </c>
      <c r="H1214" s="25" t="s">
        <v>47</v>
      </c>
      <c r="I1214" s="25" t="s">
        <v>2318</v>
      </c>
      <c r="J1214" s="25" t="s">
        <v>2319</v>
      </c>
      <c r="K1214" s="27">
        <v>44637.672384259262</v>
      </c>
      <c r="L1214" s="27">
        <v>44637.674317129633</v>
      </c>
      <c r="M1214" s="1" t="s">
        <v>50</v>
      </c>
      <c r="N1214" s="25">
        <v>1.3</v>
      </c>
      <c r="O1214" s="1"/>
      <c r="P1214" s="51"/>
    </row>
    <row r="1215" spans="1:16" ht="16.5" hidden="1" customHeight="1" x14ac:dyDescent="0.25">
      <c r="A1215" s="56">
        <v>106721</v>
      </c>
      <c r="B1215" s="25" t="s">
        <v>41</v>
      </c>
      <c r="C1215" s="25" t="s">
        <v>51</v>
      </c>
      <c r="D1215" s="25" t="s">
        <v>61</v>
      </c>
      <c r="E1215" s="25" t="s">
        <v>44</v>
      </c>
      <c r="F1215" s="25" t="s">
        <v>53</v>
      </c>
      <c r="G1215" s="25" t="s">
        <v>46</v>
      </c>
      <c r="H1215" s="25" t="s">
        <v>47</v>
      </c>
      <c r="I1215" s="25" t="s">
        <v>2320</v>
      </c>
      <c r="J1215" s="25" t="s">
        <v>2321</v>
      </c>
      <c r="K1215" s="27">
        <v>44637.673379629632</v>
      </c>
      <c r="L1215" s="27">
        <v>44637.691666666666</v>
      </c>
      <c r="M1215" s="1" t="s">
        <v>50</v>
      </c>
      <c r="N1215" s="25">
        <v>1.3</v>
      </c>
      <c r="O1215" s="1"/>
      <c r="P1215" s="51"/>
    </row>
    <row r="1216" spans="1:16" ht="16.5" hidden="1" customHeight="1" x14ac:dyDescent="0.25">
      <c r="A1216" s="56">
        <v>106722</v>
      </c>
      <c r="B1216" s="25" t="s">
        <v>41</v>
      </c>
      <c r="C1216" s="25" t="s">
        <v>651</v>
      </c>
      <c r="D1216" s="25" t="s">
        <v>52</v>
      </c>
      <c r="E1216" s="25" t="s">
        <v>62</v>
      </c>
      <c r="F1216" s="25" t="s">
        <v>67</v>
      </c>
      <c r="G1216" s="25" t="s">
        <v>46</v>
      </c>
      <c r="H1216" s="25" t="s">
        <v>54</v>
      </c>
      <c r="I1216" s="30" t="s">
        <v>2322</v>
      </c>
      <c r="J1216" s="25" t="s">
        <v>2323</v>
      </c>
      <c r="K1216" s="27">
        <v>44637.676608796297</v>
      </c>
      <c r="L1216" s="27">
        <v>44638.657673611109</v>
      </c>
      <c r="M1216" s="1" t="s">
        <v>50</v>
      </c>
      <c r="N1216" s="38">
        <v>1.3</v>
      </c>
      <c r="O1216" s="1"/>
      <c r="P1216" s="51"/>
    </row>
    <row r="1217" spans="1:16" ht="16.5" hidden="1" customHeight="1" x14ac:dyDescent="0.25">
      <c r="A1217" s="56">
        <v>106723</v>
      </c>
      <c r="B1217" s="25" t="s">
        <v>60</v>
      </c>
      <c r="C1217" s="25" t="s">
        <v>114</v>
      </c>
      <c r="D1217" s="25" t="s">
        <v>61</v>
      </c>
      <c r="E1217" s="25" t="s">
        <v>66</v>
      </c>
      <c r="F1217" s="25" t="s">
        <v>53</v>
      </c>
      <c r="G1217" s="25" t="s">
        <v>46</v>
      </c>
      <c r="H1217" s="25" t="s">
        <v>47</v>
      </c>
      <c r="I1217" s="25" t="s">
        <v>2324</v>
      </c>
      <c r="J1217" s="25" t="s">
        <v>2325</v>
      </c>
      <c r="K1217" s="27">
        <v>44637.683715277781</v>
      </c>
      <c r="L1217" s="27">
        <v>44637.693599537037</v>
      </c>
      <c r="M1217" s="1" t="s">
        <v>50</v>
      </c>
      <c r="N1217" s="25">
        <v>1.3</v>
      </c>
      <c r="O1217" s="1"/>
      <c r="P1217" s="51"/>
    </row>
    <row r="1218" spans="1:16" ht="16.5" hidden="1" customHeight="1" x14ac:dyDescent="0.25">
      <c r="A1218" s="56">
        <v>106724</v>
      </c>
      <c r="B1218" s="25" t="s">
        <v>575</v>
      </c>
      <c r="C1218" s="25" t="s">
        <v>51</v>
      </c>
      <c r="D1218" s="25" t="s">
        <v>52</v>
      </c>
      <c r="E1218" s="25" t="s">
        <v>44</v>
      </c>
      <c r="F1218" s="25" t="s">
        <v>67</v>
      </c>
      <c r="G1218" s="25" t="s">
        <v>46</v>
      </c>
      <c r="H1218" s="25" t="s">
        <v>54</v>
      </c>
      <c r="I1218" s="25" t="s">
        <v>2326</v>
      </c>
      <c r="J1218" s="25" t="s">
        <v>2327</v>
      </c>
      <c r="K1218" s="27">
        <v>44637.70753472222</v>
      </c>
      <c r="L1218" s="27">
        <v>44638.466354166667</v>
      </c>
      <c r="M1218" s="1" t="s">
        <v>50</v>
      </c>
      <c r="N1218" s="25">
        <v>1.3</v>
      </c>
      <c r="O1218" s="1"/>
      <c r="P1218" s="51"/>
    </row>
    <row r="1219" spans="1:16" ht="16.5" hidden="1" customHeight="1" x14ac:dyDescent="0.25">
      <c r="A1219" s="56">
        <v>106725</v>
      </c>
      <c r="B1219" s="25" t="s">
        <v>60</v>
      </c>
      <c r="C1219" s="25" t="s">
        <v>42</v>
      </c>
      <c r="D1219" s="25" t="s">
        <v>52</v>
      </c>
      <c r="E1219" s="25" t="s">
        <v>44</v>
      </c>
      <c r="F1219" s="25" t="s">
        <v>45</v>
      </c>
      <c r="G1219" s="25" t="s">
        <v>46</v>
      </c>
      <c r="H1219" s="25" t="s">
        <v>47</v>
      </c>
      <c r="I1219" s="25" t="s">
        <v>2328</v>
      </c>
      <c r="J1219" s="25" t="s">
        <v>2329</v>
      </c>
      <c r="K1219" s="27">
        <v>44637.710520833331</v>
      </c>
      <c r="L1219" s="27">
        <v>44638.465324074074</v>
      </c>
      <c r="M1219" s="1" t="s">
        <v>50</v>
      </c>
      <c r="N1219" s="25">
        <v>1.3</v>
      </c>
      <c r="O1219" s="1"/>
      <c r="P1219" s="51"/>
    </row>
    <row r="1220" spans="1:16" ht="16.5" hidden="1" customHeight="1" x14ac:dyDescent="0.25">
      <c r="A1220" s="56">
        <v>106726</v>
      </c>
      <c r="B1220" s="25" t="s">
        <v>41</v>
      </c>
      <c r="C1220" s="25" t="s">
        <v>51</v>
      </c>
      <c r="D1220" s="25" t="s">
        <v>61</v>
      </c>
      <c r="E1220" s="25" t="s">
        <v>44</v>
      </c>
      <c r="F1220" s="25" t="s">
        <v>45</v>
      </c>
      <c r="G1220" s="25" t="s">
        <v>46</v>
      </c>
      <c r="H1220" s="25" t="s">
        <v>47</v>
      </c>
      <c r="I1220" s="25" t="s">
        <v>2330</v>
      </c>
      <c r="J1220" s="25" t="s">
        <v>1394</v>
      </c>
      <c r="K1220" s="27">
        <v>44637.712175925924</v>
      </c>
      <c r="L1220" s="27">
        <v>44638.434895833336</v>
      </c>
      <c r="M1220" s="1" t="s">
        <v>50</v>
      </c>
      <c r="N1220" s="25">
        <v>1.3</v>
      </c>
      <c r="O1220" s="1"/>
      <c r="P1220" s="51"/>
    </row>
    <row r="1221" spans="1:16" ht="16.5" hidden="1" customHeight="1" x14ac:dyDescent="0.25">
      <c r="A1221" s="56">
        <v>106727</v>
      </c>
      <c r="B1221" s="25" t="s">
        <v>41</v>
      </c>
      <c r="C1221" s="25" t="s">
        <v>51</v>
      </c>
      <c r="D1221" s="25" t="s">
        <v>43</v>
      </c>
      <c r="E1221" s="25" t="s">
        <v>44</v>
      </c>
      <c r="F1221" s="25" t="s">
        <v>45</v>
      </c>
      <c r="G1221" s="25" t="s">
        <v>46</v>
      </c>
      <c r="H1221" s="25" t="s">
        <v>47</v>
      </c>
      <c r="I1221" s="25" t="s">
        <v>2331</v>
      </c>
      <c r="J1221" s="25" t="s">
        <v>2332</v>
      </c>
      <c r="K1221" s="27">
        <v>44637.747453703705</v>
      </c>
      <c r="L1221" s="27">
        <v>44638.416145833333</v>
      </c>
      <c r="M1221" s="1" t="s">
        <v>50</v>
      </c>
      <c r="N1221" s="25">
        <v>1.3</v>
      </c>
      <c r="O1221" s="1"/>
      <c r="P1221" s="51"/>
    </row>
    <row r="1222" spans="1:16" ht="16.5" hidden="1" customHeight="1" x14ac:dyDescent="0.25">
      <c r="A1222" s="56">
        <v>106728</v>
      </c>
      <c r="B1222" s="25" t="s">
        <v>57</v>
      </c>
      <c r="C1222" s="25" t="s">
        <v>51</v>
      </c>
      <c r="D1222" s="25" t="s">
        <v>71</v>
      </c>
      <c r="E1222" s="25" t="s">
        <v>66</v>
      </c>
      <c r="F1222" s="25" t="s">
        <v>67</v>
      </c>
      <c r="G1222" s="25" t="s">
        <v>401</v>
      </c>
      <c r="H1222" s="25" t="s">
        <v>54</v>
      </c>
      <c r="I1222" s="25" t="s">
        <v>2333</v>
      </c>
      <c r="J1222" s="25" t="s">
        <v>2334</v>
      </c>
      <c r="K1222" s="27">
        <v>44638.018449074072</v>
      </c>
      <c r="L1222" s="27">
        <v>44644.741747685184</v>
      </c>
      <c r="M1222" s="1" t="s">
        <v>50</v>
      </c>
      <c r="N1222" s="25" t="s">
        <v>443</v>
      </c>
      <c r="O1222" s="1"/>
      <c r="P1222" s="51"/>
    </row>
    <row r="1223" spans="1:16" ht="16.5" hidden="1" customHeight="1" x14ac:dyDescent="0.25">
      <c r="A1223" s="56">
        <v>106729</v>
      </c>
      <c r="B1223" s="25" t="s">
        <v>41</v>
      </c>
      <c r="C1223" s="25" t="s">
        <v>51</v>
      </c>
      <c r="D1223" s="25" t="s">
        <v>61</v>
      </c>
      <c r="E1223" s="25" t="s">
        <v>44</v>
      </c>
      <c r="F1223" s="25" t="s">
        <v>45</v>
      </c>
      <c r="G1223" s="25" t="s">
        <v>46</v>
      </c>
      <c r="H1223" s="25" t="s">
        <v>54</v>
      </c>
      <c r="I1223" s="25" t="s">
        <v>2335</v>
      </c>
      <c r="J1223" s="25" t="s">
        <v>2336</v>
      </c>
      <c r="K1223" s="27">
        <v>44638.421863425923</v>
      </c>
      <c r="L1223" s="27">
        <v>44638.434583333335</v>
      </c>
      <c r="M1223" s="1" t="s">
        <v>50</v>
      </c>
      <c r="N1223" s="25">
        <v>1.3</v>
      </c>
      <c r="O1223" s="1"/>
      <c r="P1223" s="51"/>
    </row>
    <row r="1224" spans="1:16" ht="16.5" hidden="1" customHeight="1" x14ac:dyDescent="0.25">
      <c r="A1224" s="56">
        <v>106730</v>
      </c>
      <c r="B1224" s="25" t="s">
        <v>41</v>
      </c>
      <c r="C1224" s="25" t="s">
        <v>99</v>
      </c>
      <c r="D1224" s="25" t="s">
        <v>61</v>
      </c>
      <c r="E1224" s="25" t="s">
        <v>44</v>
      </c>
      <c r="F1224" s="25" t="s">
        <v>45</v>
      </c>
      <c r="G1224" s="25" t="s">
        <v>46</v>
      </c>
      <c r="H1224" s="25" t="s">
        <v>47</v>
      </c>
      <c r="I1224" s="25" t="s">
        <v>2337</v>
      </c>
      <c r="J1224" s="25" t="s">
        <v>2338</v>
      </c>
      <c r="K1224" s="27">
        <v>44638.42627314815</v>
      </c>
      <c r="L1224" s="27">
        <v>44638.43377314815</v>
      </c>
      <c r="M1224" s="1" t="s">
        <v>50</v>
      </c>
      <c r="N1224" s="25">
        <v>1.3</v>
      </c>
      <c r="O1224" s="1"/>
      <c r="P1224" s="51"/>
    </row>
    <row r="1225" spans="1:16" ht="16.5" hidden="1" customHeight="1" x14ac:dyDescent="0.25">
      <c r="A1225" s="56">
        <v>106731</v>
      </c>
      <c r="B1225" s="25" t="s">
        <v>41</v>
      </c>
      <c r="C1225" s="25" t="s">
        <v>51</v>
      </c>
      <c r="D1225" s="25" t="s">
        <v>81</v>
      </c>
      <c r="E1225" s="25" t="s">
        <v>44</v>
      </c>
      <c r="F1225" s="25" t="s">
        <v>45</v>
      </c>
      <c r="G1225" s="25" t="s">
        <v>46</v>
      </c>
      <c r="H1225" s="25" t="s">
        <v>47</v>
      </c>
      <c r="I1225" s="25" t="s">
        <v>2339</v>
      </c>
      <c r="J1225" s="25" t="s">
        <v>2340</v>
      </c>
      <c r="K1225" s="27">
        <v>44638.449895833335</v>
      </c>
      <c r="L1225" s="27">
        <v>44638.46465277778</v>
      </c>
      <c r="M1225" s="1" t="s">
        <v>50</v>
      </c>
      <c r="N1225" s="25">
        <v>1.3</v>
      </c>
      <c r="O1225" s="1"/>
      <c r="P1225" s="51"/>
    </row>
    <row r="1226" spans="1:16" ht="16.5" hidden="1" customHeight="1" x14ac:dyDescent="0.25">
      <c r="A1226" s="56">
        <v>106732</v>
      </c>
      <c r="B1226" s="25" t="s">
        <v>41</v>
      </c>
      <c r="C1226" s="25" t="s">
        <v>200</v>
      </c>
      <c r="D1226" s="25" t="s">
        <v>52</v>
      </c>
      <c r="E1226" s="25" t="s">
        <v>44</v>
      </c>
      <c r="F1226" s="25" t="s">
        <v>45</v>
      </c>
      <c r="G1226" s="25" t="s">
        <v>46</v>
      </c>
      <c r="H1226" s="25" t="s">
        <v>47</v>
      </c>
      <c r="I1226" s="25" t="s">
        <v>1254</v>
      </c>
      <c r="J1226" s="25" t="s">
        <v>2341</v>
      </c>
      <c r="K1226" s="27">
        <v>44638.4534375</v>
      </c>
      <c r="L1226" s="27">
        <v>44638.463831018518</v>
      </c>
      <c r="M1226" s="1" t="s">
        <v>50</v>
      </c>
      <c r="N1226" s="25">
        <v>1.3</v>
      </c>
      <c r="O1226" s="1"/>
      <c r="P1226" s="51"/>
    </row>
    <row r="1227" spans="1:16" ht="16.5" hidden="1" customHeight="1" x14ac:dyDescent="0.25">
      <c r="A1227" s="56">
        <v>106733</v>
      </c>
      <c r="B1227" s="25" t="s">
        <v>60</v>
      </c>
      <c r="C1227" s="25" t="s">
        <v>90</v>
      </c>
      <c r="D1227" s="25" t="s">
        <v>43</v>
      </c>
      <c r="E1227" s="25" t="s">
        <v>44</v>
      </c>
      <c r="F1227" s="25" t="s">
        <v>53</v>
      </c>
      <c r="G1227" s="25" t="s">
        <v>46</v>
      </c>
      <c r="H1227" s="25" t="s">
        <v>54</v>
      </c>
      <c r="I1227" s="25" t="s">
        <v>2342</v>
      </c>
      <c r="J1227" s="25" t="s">
        <v>2343</v>
      </c>
      <c r="K1227" s="27">
        <v>44638.457245370373</v>
      </c>
      <c r="L1227" s="27">
        <v>44638.462372685186</v>
      </c>
      <c r="M1227" s="1" t="s">
        <v>50</v>
      </c>
      <c r="N1227" s="25">
        <v>1.3</v>
      </c>
      <c r="O1227" s="1"/>
      <c r="P1227" s="51"/>
    </row>
    <row r="1228" spans="1:16" ht="16.5" hidden="1" customHeight="1" x14ac:dyDescent="0.25">
      <c r="A1228" s="56">
        <v>106734</v>
      </c>
      <c r="B1228" s="25" t="s">
        <v>41</v>
      </c>
      <c r="C1228" s="25" t="s">
        <v>51</v>
      </c>
      <c r="D1228" s="25" t="s">
        <v>52</v>
      </c>
      <c r="E1228" s="25" t="s">
        <v>44</v>
      </c>
      <c r="F1228" s="25" t="s">
        <v>45</v>
      </c>
      <c r="G1228" s="25" t="s">
        <v>46</v>
      </c>
      <c r="H1228" s="25" t="s">
        <v>54</v>
      </c>
      <c r="I1228" s="25" t="s">
        <v>2344</v>
      </c>
      <c r="J1228" s="25" t="s">
        <v>2343</v>
      </c>
      <c r="K1228" s="27">
        <v>44638.462129629632</v>
      </c>
      <c r="L1228" s="27">
        <v>44638.463449074072</v>
      </c>
      <c r="M1228" s="1" t="s">
        <v>50</v>
      </c>
      <c r="N1228" s="25">
        <v>1.3</v>
      </c>
      <c r="O1228" s="1"/>
      <c r="P1228" s="51"/>
    </row>
    <row r="1229" spans="1:16" ht="16.5" hidden="1" customHeight="1" x14ac:dyDescent="0.25">
      <c r="A1229" s="56">
        <v>106735</v>
      </c>
      <c r="B1229" s="25" t="s">
        <v>57</v>
      </c>
      <c r="C1229" s="25" t="s">
        <v>51</v>
      </c>
      <c r="D1229" s="25" t="s">
        <v>52</v>
      </c>
      <c r="E1229" s="25" t="s">
        <v>44</v>
      </c>
      <c r="F1229" s="25" t="s">
        <v>53</v>
      </c>
      <c r="G1229" s="25" t="s">
        <v>46</v>
      </c>
      <c r="H1229" s="25" t="s">
        <v>47</v>
      </c>
      <c r="I1229" s="25" t="s">
        <v>2345</v>
      </c>
      <c r="J1229" s="25" t="s">
        <v>800</v>
      </c>
      <c r="K1229" s="27">
        <v>44638.48773148148</v>
      </c>
      <c r="L1229" s="27">
        <v>44638.495844907404</v>
      </c>
      <c r="M1229" s="1" t="s">
        <v>50</v>
      </c>
      <c r="N1229" s="25">
        <v>1.1000000000000001</v>
      </c>
      <c r="O1229" s="1"/>
      <c r="P1229" s="51"/>
    </row>
    <row r="1230" spans="1:16" ht="16.5" hidden="1" customHeight="1" x14ac:dyDescent="0.25">
      <c r="A1230" s="56">
        <v>106736</v>
      </c>
      <c r="B1230" s="25" t="s">
        <v>60</v>
      </c>
      <c r="C1230" s="25" t="s">
        <v>51</v>
      </c>
      <c r="D1230" s="25" t="s">
        <v>71</v>
      </c>
      <c r="E1230" s="25" t="s">
        <v>257</v>
      </c>
      <c r="F1230" s="25" t="s">
        <v>53</v>
      </c>
      <c r="G1230" s="25" t="s">
        <v>46</v>
      </c>
      <c r="H1230" s="25" t="s">
        <v>54</v>
      </c>
      <c r="I1230" s="25" t="s">
        <v>2346</v>
      </c>
      <c r="J1230" s="25" t="s">
        <v>2347</v>
      </c>
      <c r="K1230" s="27">
        <v>44638.492708333331</v>
      </c>
      <c r="L1230" s="27">
        <v>44643.504942129628</v>
      </c>
      <c r="M1230" s="1" t="s">
        <v>50</v>
      </c>
      <c r="N1230" s="25">
        <v>1.3</v>
      </c>
      <c r="O1230" s="1"/>
      <c r="P1230" s="51"/>
    </row>
    <row r="1231" spans="1:16" ht="16.5" hidden="1" customHeight="1" x14ac:dyDescent="0.25">
      <c r="A1231" s="56">
        <v>106737</v>
      </c>
      <c r="B1231" s="25" t="s">
        <v>74</v>
      </c>
      <c r="C1231" s="25" t="s">
        <v>114</v>
      </c>
      <c r="D1231" s="25" t="s">
        <v>43</v>
      </c>
      <c r="E1231" s="25" t="s">
        <v>44</v>
      </c>
      <c r="F1231" s="25" t="s">
        <v>45</v>
      </c>
      <c r="G1231" s="25" t="s">
        <v>46</v>
      </c>
      <c r="H1231" s="25" t="s">
        <v>54</v>
      </c>
      <c r="I1231" s="25" t="s">
        <v>2348</v>
      </c>
      <c r="J1231" s="25" t="s">
        <v>2349</v>
      </c>
      <c r="K1231" s="27">
        <v>44638.507523148146</v>
      </c>
      <c r="L1231" s="27">
        <v>44642.534328703703</v>
      </c>
      <c r="M1231" s="1" t="s">
        <v>50</v>
      </c>
      <c r="N1231" s="25">
        <v>1.2</v>
      </c>
      <c r="O1231" s="1"/>
      <c r="P1231" s="51"/>
    </row>
    <row r="1232" spans="1:16" ht="16.5" hidden="1" customHeight="1" x14ac:dyDescent="0.25">
      <c r="A1232" s="56">
        <v>106738</v>
      </c>
      <c r="B1232" s="25" t="s">
        <v>41</v>
      </c>
      <c r="C1232" s="25" t="s">
        <v>90</v>
      </c>
      <c r="D1232" s="25" t="s">
        <v>61</v>
      </c>
      <c r="E1232" s="25" t="s">
        <v>44</v>
      </c>
      <c r="F1232" s="25" t="s">
        <v>45</v>
      </c>
      <c r="G1232" s="25" t="s">
        <v>46</v>
      </c>
      <c r="H1232" s="25" t="s">
        <v>54</v>
      </c>
      <c r="I1232" s="25" t="s">
        <v>2350</v>
      </c>
      <c r="J1232" s="25" t="s">
        <v>2351</v>
      </c>
      <c r="K1232" s="27">
        <v>44638.51152777778</v>
      </c>
      <c r="L1232" s="27">
        <v>44638.518043981479</v>
      </c>
      <c r="M1232" s="1" t="s">
        <v>50</v>
      </c>
      <c r="N1232" s="25">
        <v>1.3</v>
      </c>
      <c r="O1232" s="1"/>
      <c r="P1232" s="51"/>
    </row>
    <row r="1233" spans="1:16" ht="16.5" hidden="1" customHeight="1" x14ac:dyDescent="0.25">
      <c r="A1233" s="56">
        <v>106739</v>
      </c>
      <c r="B1233" s="25" t="s">
        <v>41</v>
      </c>
      <c r="C1233" s="25" t="s">
        <v>51</v>
      </c>
      <c r="D1233" s="25" t="s">
        <v>127</v>
      </c>
      <c r="E1233" s="25" t="s">
        <v>241</v>
      </c>
      <c r="F1233" s="25" t="s">
        <v>53</v>
      </c>
      <c r="G1233" s="25" t="s">
        <v>46</v>
      </c>
      <c r="H1233" s="25" t="s">
        <v>47</v>
      </c>
      <c r="I1233" s="25" t="s">
        <v>2352</v>
      </c>
      <c r="J1233" s="25" t="s">
        <v>2353</v>
      </c>
      <c r="K1233" s="27">
        <v>44638.517314814817</v>
      </c>
      <c r="L1233" s="27">
        <v>44638.534780092596</v>
      </c>
      <c r="M1233" s="1" t="s">
        <v>50</v>
      </c>
      <c r="N1233" s="25">
        <v>1.3</v>
      </c>
      <c r="O1233" s="1"/>
      <c r="P1233" s="51"/>
    </row>
    <row r="1234" spans="1:16" ht="16.5" hidden="1" customHeight="1" x14ac:dyDescent="0.25">
      <c r="A1234" s="56">
        <v>106740</v>
      </c>
      <c r="B1234" s="25" t="s">
        <v>41</v>
      </c>
      <c r="C1234" s="25" t="s">
        <v>51</v>
      </c>
      <c r="D1234" s="25" t="s">
        <v>71</v>
      </c>
      <c r="E1234" s="25" t="s">
        <v>44</v>
      </c>
      <c r="F1234" s="25" t="s">
        <v>45</v>
      </c>
      <c r="G1234" s="25" t="s">
        <v>46</v>
      </c>
      <c r="H1234" s="25" t="s">
        <v>47</v>
      </c>
      <c r="I1234" s="25" t="s">
        <v>1877</v>
      </c>
      <c r="J1234" s="25" t="s">
        <v>2106</v>
      </c>
      <c r="K1234" s="27">
        <v>44638.543796296297</v>
      </c>
      <c r="L1234" s="27">
        <v>44638.639074074075</v>
      </c>
      <c r="M1234" s="1" t="s">
        <v>50</v>
      </c>
      <c r="N1234" s="25">
        <v>1.3</v>
      </c>
      <c r="O1234" s="1"/>
      <c r="P1234" s="51"/>
    </row>
    <row r="1235" spans="1:16" ht="16.5" hidden="1" customHeight="1" x14ac:dyDescent="0.25">
      <c r="A1235" s="56">
        <v>106741</v>
      </c>
      <c r="B1235" s="25" t="s">
        <v>41</v>
      </c>
      <c r="C1235" s="25" t="s">
        <v>42</v>
      </c>
      <c r="D1235" s="25" t="s">
        <v>81</v>
      </c>
      <c r="E1235" s="25" t="s">
        <v>44</v>
      </c>
      <c r="F1235" s="25" t="s">
        <v>53</v>
      </c>
      <c r="G1235" s="25" t="s">
        <v>46</v>
      </c>
      <c r="H1235" s="25" t="s">
        <v>54</v>
      </c>
      <c r="I1235" s="25" t="s">
        <v>2354</v>
      </c>
      <c r="J1235" s="25" t="s">
        <v>2355</v>
      </c>
      <c r="K1235" s="27">
        <v>44638.551296296297</v>
      </c>
      <c r="L1235" s="27">
        <v>44643.502997685187</v>
      </c>
      <c r="M1235" s="1" t="s">
        <v>50</v>
      </c>
      <c r="N1235" s="25">
        <v>1.3</v>
      </c>
      <c r="O1235" s="1"/>
      <c r="P1235" s="51"/>
    </row>
    <row r="1236" spans="1:16" ht="16.5" hidden="1" customHeight="1" x14ac:dyDescent="0.25">
      <c r="A1236" s="56">
        <v>106742</v>
      </c>
      <c r="B1236" s="25" t="s">
        <v>41</v>
      </c>
      <c r="C1236" s="25" t="s">
        <v>51</v>
      </c>
      <c r="D1236" s="25" t="s">
        <v>52</v>
      </c>
      <c r="E1236" s="25" t="s">
        <v>44</v>
      </c>
      <c r="F1236" s="25" t="s">
        <v>53</v>
      </c>
      <c r="G1236" s="25" t="s">
        <v>46</v>
      </c>
      <c r="H1236" s="25" t="s">
        <v>47</v>
      </c>
      <c r="I1236" s="25" t="s">
        <v>2356</v>
      </c>
      <c r="J1236" s="25" t="s">
        <v>2357</v>
      </c>
      <c r="K1236" s="27">
        <v>44638.557395833333</v>
      </c>
      <c r="L1236" s="27">
        <v>44645.433576388888</v>
      </c>
      <c r="M1236" s="1" t="s">
        <v>50</v>
      </c>
      <c r="N1236" s="25">
        <v>1.3</v>
      </c>
      <c r="O1236" s="1"/>
      <c r="P1236" s="51"/>
    </row>
    <row r="1237" spans="1:16" ht="16.5" hidden="1" customHeight="1" x14ac:dyDescent="0.25">
      <c r="A1237" s="56">
        <v>106743</v>
      </c>
      <c r="B1237" s="25" t="s">
        <v>41</v>
      </c>
      <c r="C1237" s="25" t="s">
        <v>51</v>
      </c>
      <c r="D1237" s="25" t="s">
        <v>61</v>
      </c>
      <c r="E1237" s="25" t="s">
        <v>44</v>
      </c>
      <c r="F1237" s="25" t="s">
        <v>45</v>
      </c>
      <c r="G1237" s="25" t="s">
        <v>46</v>
      </c>
      <c r="H1237" s="25" t="s">
        <v>47</v>
      </c>
      <c r="I1237" s="25" t="s">
        <v>2154</v>
      </c>
      <c r="J1237" s="25" t="s">
        <v>2358</v>
      </c>
      <c r="K1237" s="27">
        <v>44638.561874999999</v>
      </c>
      <c r="L1237" s="27">
        <v>44638.638078703705</v>
      </c>
      <c r="M1237" s="1" t="s">
        <v>50</v>
      </c>
      <c r="N1237" s="25">
        <v>1.3</v>
      </c>
      <c r="O1237" s="1"/>
      <c r="P1237" s="51"/>
    </row>
    <row r="1238" spans="1:16" ht="16.5" hidden="1" customHeight="1" x14ac:dyDescent="0.25">
      <c r="A1238" s="56">
        <v>106744</v>
      </c>
      <c r="B1238" s="25" t="s">
        <v>60</v>
      </c>
      <c r="C1238" s="25" t="s">
        <v>189</v>
      </c>
      <c r="D1238" s="25" t="s">
        <v>43</v>
      </c>
      <c r="E1238" s="25" t="s">
        <v>44</v>
      </c>
      <c r="F1238" s="25" t="s">
        <v>45</v>
      </c>
      <c r="G1238" s="25" t="s">
        <v>46</v>
      </c>
      <c r="H1238" s="25" t="s">
        <v>54</v>
      </c>
      <c r="I1238" s="25" t="s">
        <v>2359</v>
      </c>
      <c r="J1238" s="25" t="s">
        <v>2360</v>
      </c>
      <c r="K1238" s="27">
        <v>44638.57371527778</v>
      </c>
      <c r="L1238" s="27">
        <v>44638.637465277781</v>
      </c>
      <c r="M1238" s="1" t="s">
        <v>50</v>
      </c>
      <c r="N1238" s="25">
        <v>1.3</v>
      </c>
      <c r="O1238" s="1"/>
      <c r="P1238" s="51"/>
    </row>
    <row r="1239" spans="1:16" ht="16.5" hidden="1" customHeight="1" x14ac:dyDescent="0.25">
      <c r="A1239" s="56">
        <v>106745</v>
      </c>
      <c r="B1239" s="25" t="s">
        <v>252</v>
      </c>
      <c r="C1239" s="25" t="s">
        <v>51</v>
      </c>
      <c r="D1239" s="25" t="s">
        <v>61</v>
      </c>
      <c r="E1239" s="25" t="s">
        <v>62</v>
      </c>
      <c r="F1239" s="25" t="s">
        <v>67</v>
      </c>
      <c r="G1239" s="25" t="s">
        <v>46</v>
      </c>
      <c r="H1239" s="25" t="s">
        <v>54</v>
      </c>
      <c r="I1239" s="25" t="s">
        <v>2361</v>
      </c>
      <c r="J1239" s="25" t="s">
        <v>2362</v>
      </c>
      <c r="K1239" s="27">
        <v>44638.575706018521</v>
      </c>
      <c r="L1239" s="27">
        <v>44638.657222222224</v>
      </c>
      <c r="M1239" s="1" t="s">
        <v>50</v>
      </c>
      <c r="N1239" s="25">
        <v>1.1000000000000001</v>
      </c>
      <c r="O1239" s="1"/>
      <c r="P1239" s="51"/>
    </row>
    <row r="1240" spans="1:16" ht="16.5" hidden="1" customHeight="1" x14ac:dyDescent="0.25">
      <c r="A1240" s="56">
        <v>106746</v>
      </c>
      <c r="B1240" s="25" t="s">
        <v>60</v>
      </c>
      <c r="C1240" s="25" t="s">
        <v>51</v>
      </c>
      <c r="D1240" s="25" t="s">
        <v>43</v>
      </c>
      <c r="E1240" s="25" t="s">
        <v>207</v>
      </c>
      <c r="F1240" s="25" t="s">
        <v>53</v>
      </c>
      <c r="G1240" s="25" t="s">
        <v>46</v>
      </c>
      <c r="H1240" s="25" t="s">
        <v>47</v>
      </c>
      <c r="I1240" s="30" t="s">
        <v>2363</v>
      </c>
      <c r="J1240" s="25" t="s">
        <v>2364</v>
      </c>
      <c r="K1240" s="27">
        <v>44638.582615740743</v>
      </c>
      <c r="L1240" s="27">
        <v>44638.695763888885</v>
      </c>
      <c r="M1240" s="1" t="s">
        <v>50</v>
      </c>
      <c r="N1240" s="26">
        <v>1.3</v>
      </c>
      <c r="O1240" s="1"/>
      <c r="P1240" s="51"/>
    </row>
    <row r="1241" spans="1:16" ht="16.5" hidden="1" customHeight="1" x14ac:dyDescent="0.25">
      <c r="A1241" s="56">
        <v>106747</v>
      </c>
      <c r="B1241" s="25" t="s">
        <v>41</v>
      </c>
      <c r="C1241" s="25" t="s">
        <v>51</v>
      </c>
      <c r="D1241" s="25" t="s">
        <v>71</v>
      </c>
      <c r="E1241" s="25" t="s">
        <v>44</v>
      </c>
      <c r="F1241" s="25" t="s">
        <v>53</v>
      </c>
      <c r="G1241" s="25" t="s">
        <v>46</v>
      </c>
      <c r="H1241" s="25" t="s">
        <v>47</v>
      </c>
      <c r="I1241" s="30" t="s">
        <v>2365</v>
      </c>
      <c r="J1241" s="25" t="s">
        <v>2366</v>
      </c>
      <c r="K1241" s="27">
        <v>44638.592453703706</v>
      </c>
      <c r="L1241" s="27">
        <v>44641.699479166666</v>
      </c>
      <c r="M1241" s="1" t="s">
        <v>50</v>
      </c>
      <c r="N1241" s="26">
        <v>1.3</v>
      </c>
      <c r="O1241" s="1"/>
      <c r="P1241" s="51"/>
    </row>
    <row r="1242" spans="1:16" ht="16.5" hidden="1" customHeight="1" x14ac:dyDescent="0.25">
      <c r="A1242" s="56">
        <v>106748</v>
      </c>
      <c r="B1242" s="25" t="s">
        <v>41</v>
      </c>
      <c r="C1242" s="25" t="s">
        <v>51</v>
      </c>
      <c r="D1242" s="25" t="s">
        <v>61</v>
      </c>
      <c r="E1242" s="25" t="s">
        <v>44</v>
      </c>
      <c r="F1242" s="25" t="s">
        <v>45</v>
      </c>
      <c r="G1242" s="25" t="s">
        <v>46</v>
      </c>
      <c r="H1242" s="25" t="s">
        <v>47</v>
      </c>
      <c r="I1242" s="30" t="s">
        <v>2367</v>
      </c>
      <c r="J1242" s="25" t="s">
        <v>2368</v>
      </c>
      <c r="K1242" s="27">
        <v>44638.595196759263</v>
      </c>
      <c r="L1242" s="27">
        <v>44643.715474537035</v>
      </c>
      <c r="M1242" s="1" t="s">
        <v>50</v>
      </c>
      <c r="N1242" s="38">
        <v>1.3</v>
      </c>
      <c r="O1242" s="1"/>
      <c r="P1242" s="51"/>
    </row>
    <row r="1243" spans="1:16" ht="16.5" hidden="1" customHeight="1" x14ac:dyDescent="0.25">
      <c r="A1243" s="56">
        <v>106749</v>
      </c>
      <c r="B1243" s="25" t="s">
        <v>57</v>
      </c>
      <c r="C1243" s="25" t="s">
        <v>51</v>
      </c>
      <c r="D1243" s="25" t="s">
        <v>43</v>
      </c>
      <c r="E1243" s="25" t="s">
        <v>44</v>
      </c>
      <c r="F1243" s="25" t="s">
        <v>53</v>
      </c>
      <c r="G1243" s="25" t="s">
        <v>46</v>
      </c>
      <c r="H1243" s="25" t="s">
        <v>54</v>
      </c>
      <c r="I1243" s="30" t="s">
        <v>2369</v>
      </c>
      <c r="J1243" s="25" t="s">
        <v>2370</v>
      </c>
      <c r="K1243" s="27">
        <v>44638.596597222226</v>
      </c>
      <c r="L1243" s="27">
        <v>44638.6559375</v>
      </c>
      <c r="M1243" s="1" t="s">
        <v>50</v>
      </c>
      <c r="N1243" s="26">
        <v>1.1000000000000001</v>
      </c>
      <c r="O1243" s="1"/>
      <c r="P1243" s="51"/>
    </row>
    <row r="1244" spans="1:16" ht="16.5" hidden="1" customHeight="1" x14ac:dyDescent="0.25">
      <c r="A1244" s="56">
        <v>106750</v>
      </c>
      <c r="B1244" s="25" t="s">
        <v>41</v>
      </c>
      <c r="C1244" s="25" t="s">
        <v>114</v>
      </c>
      <c r="D1244" s="25" t="s">
        <v>43</v>
      </c>
      <c r="E1244" s="25" t="s">
        <v>44</v>
      </c>
      <c r="F1244" s="25" t="s">
        <v>45</v>
      </c>
      <c r="G1244" s="25" t="s">
        <v>46</v>
      </c>
      <c r="H1244" s="25" t="s">
        <v>47</v>
      </c>
      <c r="I1244" s="30" t="s">
        <v>2371</v>
      </c>
      <c r="J1244" s="25" t="s">
        <v>2372</v>
      </c>
      <c r="K1244" s="27">
        <v>44638.674826388888</v>
      </c>
      <c r="L1244" s="27">
        <v>44638.682037037041</v>
      </c>
      <c r="M1244" s="1" t="s">
        <v>50</v>
      </c>
      <c r="N1244" s="26">
        <v>1.3</v>
      </c>
      <c r="O1244" s="1"/>
      <c r="P1244" s="51"/>
    </row>
    <row r="1245" spans="1:16" ht="16.5" hidden="1" customHeight="1" x14ac:dyDescent="0.25">
      <c r="A1245" s="56">
        <v>106751</v>
      </c>
      <c r="B1245" s="1" t="s">
        <v>41</v>
      </c>
      <c r="C1245" s="1" t="s">
        <v>51</v>
      </c>
      <c r="D1245" s="1" t="s">
        <v>61</v>
      </c>
      <c r="E1245" s="1" t="s">
        <v>44</v>
      </c>
      <c r="F1245" s="1" t="s">
        <v>45</v>
      </c>
      <c r="G1245" s="1" t="s">
        <v>46</v>
      </c>
      <c r="H1245" s="1" t="s">
        <v>54</v>
      </c>
      <c r="I1245" s="33" t="s">
        <v>2373</v>
      </c>
      <c r="J1245" s="33" t="s">
        <v>2329</v>
      </c>
      <c r="K1245" s="28">
        <v>44638.684733796297</v>
      </c>
      <c r="L1245" s="28">
        <v>44638.695231481484</v>
      </c>
      <c r="M1245" s="1" t="s">
        <v>50</v>
      </c>
      <c r="N1245" s="35">
        <v>1.3</v>
      </c>
      <c r="O1245" s="1"/>
      <c r="P1245" s="51"/>
    </row>
    <row r="1246" spans="1:16" ht="16.5" hidden="1" customHeight="1" x14ac:dyDescent="0.25">
      <c r="A1246" s="56">
        <v>106752</v>
      </c>
      <c r="B1246" s="1" t="s">
        <v>60</v>
      </c>
      <c r="C1246" s="1" t="s">
        <v>42</v>
      </c>
      <c r="D1246" s="1" t="s">
        <v>81</v>
      </c>
      <c r="E1246" s="1" t="s">
        <v>257</v>
      </c>
      <c r="F1246" s="1" t="s">
        <v>45</v>
      </c>
      <c r="G1246" s="1" t="s">
        <v>46</v>
      </c>
      <c r="H1246" s="1" t="s">
        <v>54</v>
      </c>
      <c r="I1246" s="33" t="s">
        <v>2374</v>
      </c>
      <c r="J1246" s="1" t="s">
        <v>2375</v>
      </c>
      <c r="K1246" s="28">
        <v>44638.700104166666</v>
      </c>
      <c r="L1246" s="28">
        <v>44641.413738425923</v>
      </c>
      <c r="M1246" s="1" t="s">
        <v>50</v>
      </c>
      <c r="N1246" s="35">
        <v>1.3</v>
      </c>
      <c r="O1246" s="1"/>
      <c r="P1246" s="51"/>
    </row>
    <row r="1247" spans="1:16" ht="16.5" hidden="1" customHeight="1" x14ac:dyDescent="0.25">
      <c r="A1247" s="56">
        <v>106753</v>
      </c>
      <c r="B1247" s="1" t="s">
        <v>57</v>
      </c>
      <c r="C1247" s="1" t="s">
        <v>51</v>
      </c>
      <c r="D1247" s="1" t="s">
        <v>61</v>
      </c>
      <c r="E1247" s="1" t="s">
        <v>44</v>
      </c>
      <c r="F1247" s="1" t="s">
        <v>45</v>
      </c>
      <c r="G1247" s="1" t="s">
        <v>46</v>
      </c>
      <c r="H1247" s="1" t="s">
        <v>47</v>
      </c>
      <c r="I1247" s="1" t="s">
        <v>2376</v>
      </c>
      <c r="J1247" s="1" t="s">
        <v>2377</v>
      </c>
      <c r="K1247" s="28">
        <v>44638.709490740737</v>
      </c>
      <c r="L1247" s="28">
        <v>44641.399317129632</v>
      </c>
      <c r="M1247" s="1" t="s">
        <v>50</v>
      </c>
      <c r="N1247" s="1">
        <v>1.1000000000000001</v>
      </c>
      <c r="O1247" s="1"/>
      <c r="P1247" s="51"/>
    </row>
    <row r="1248" spans="1:16" ht="16.5" hidden="1" customHeight="1" x14ac:dyDescent="0.25">
      <c r="A1248" s="56">
        <v>106754</v>
      </c>
      <c r="B1248" s="1" t="s">
        <v>74</v>
      </c>
      <c r="C1248" s="1" t="s">
        <v>51</v>
      </c>
      <c r="D1248" s="1" t="s">
        <v>61</v>
      </c>
      <c r="E1248" s="1" t="s">
        <v>62</v>
      </c>
      <c r="F1248" s="1" t="s">
        <v>67</v>
      </c>
      <c r="G1248" s="1" t="s">
        <v>46</v>
      </c>
      <c r="H1248" s="1" t="s">
        <v>47</v>
      </c>
      <c r="I1248" s="1" t="s">
        <v>2378</v>
      </c>
      <c r="J1248" s="1" t="s">
        <v>2379</v>
      </c>
      <c r="K1248" s="28">
        <v>44638.980011574073</v>
      </c>
      <c r="L1248" s="28">
        <v>44644.627395833333</v>
      </c>
      <c r="M1248" s="1" t="s">
        <v>50</v>
      </c>
      <c r="N1248" s="1">
        <v>1.1000000000000001</v>
      </c>
      <c r="O1248" s="1"/>
      <c r="P1248" s="51"/>
    </row>
    <row r="1249" spans="1:16" ht="16.5" hidden="1" customHeight="1" x14ac:dyDescent="0.25">
      <c r="A1249" s="56">
        <v>106755</v>
      </c>
      <c r="B1249" s="1" t="s">
        <v>60</v>
      </c>
      <c r="C1249" s="1" t="s">
        <v>114</v>
      </c>
      <c r="D1249" s="1" t="s">
        <v>43</v>
      </c>
      <c r="E1249" s="1" t="s">
        <v>66</v>
      </c>
      <c r="F1249" s="1" t="s">
        <v>67</v>
      </c>
      <c r="G1249" s="1" t="s">
        <v>46</v>
      </c>
      <c r="H1249" s="1" t="s">
        <v>54</v>
      </c>
      <c r="I1249" s="1" t="s">
        <v>2380</v>
      </c>
      <c r="J1249" s="1" t="s">
        <v>2381</v>
      </c>
      <c r="K1249" s="28">
        <v>44639.593078703707</v>
      </c>
      <c r="L1249" s="28">
        <v>44642.537141203706</v>
      </c>
      <c r="M1249" s="1" t="s">
        <v>50</v>
      </c>
      <c r="N1249" s="1">
        <v>1.3</v>
      </c>
      <c r="O1249" s="1"/>
      <c r="P1249" s="51"/>
    </row>
    <row r="1250" spans="1:16" ht="16.5" hidden="1" customHeight="1" x14ac:dyDescent="0.25">
      <c r="A1250" s="56">
        <v>106756</v>
      </c>
      <c r="B1250" s="1" t="s">
        <v>41</v>
      </c>
      <c r="C1250" s="1" t="s">
        <v>51</v>
      </c>
      <c r="D1250" s="1" t="s">
        <v>71</v>
      </c>
      <c r="E1250" s="1" t="s">
        <v>62</v>
      </c>
      <c r="F1250" s="1" t="s">
        <v>53</v>
      </c>
      <c r="G1250" s="1" t="s">
        <v>85</v>
      </c>
      <c r="H1250" s="1" t="s">
        <v>54</v>
      </c>
      <c r="I1250" s="1" t="s">
        <v>2382</v>
      </c>
      <c r="J1250" s="1" t="s">
        <v>2383</v>
      </c>
      <c r="K1250" s="28">
        <v>44641.383414351854</v>
      </c>
      <c r="L1250" s="28">
        <v>44642.540682870371</v>
      </c>
      <c r="M1250" s="1" t="s">
        <v>50</v>
      </c>
      <c r="N1250" s="1">
        <v>1.3</v>
      </c>
      <c r="O1250" s="1"/>
      <c r="P1250" s="51"/>
    </row>
    <row r="1251" spans="1:16" ht="16.5" hidden="1" customHeight="1" x14ac:dyDescent="0.25">
      <c r="A1251" s="56">
        <v>106757</v>
      </c>
      <c r="B1251" s="1" t="s">
        <v>60</v>
      </c>
      <c r="C1251" s="1" t="s">
        <v>51</v>
      </c>
      <c r="D1251" s="1" t="s">
        <v>43</v>
      </c>
      <c r="E1251" s="1" t="s">
        <v>44</v>
      </c>
      <c r="F1251" s="1" t="s">
        <v>45</v>
      </c>
      <c r="G1251" s="1" t="s">
        <v>46</v>
      </c>
      <c r="H1251" s="1" t="s">
        <v>47</v>
      </c>
      <c r="I1251" s="1" t="s">
        <v>2384</v>
      </c>
      <c r="J1251" s="1" t="s">
        <v>2385</v>
      </c>
      <c r="K1251" s="28">
        <v>44641.389756944445</v>
      </c>
      <c r="L1251" s="28">
        <v>44641.405173611114</v>
      </c>
      <c r="M1251" s="1" t="s">
        <v>50</v>
      </c>
      <c r="N1251" s="1">
        <v>1.3</v>
      </c>
      <c r="O1251" s="1"/>
      <c r="P1251" s="51"/>
    </row>
    <row r="1252" spans="1:16" ht="16.5" hidden="1" customHeight="1" x14ac:dyDescent="0.25">
      <c r="A1252" s="56">
        <v>106758</v>
      </c>
      <c r="B1252" s="1" t="s">
        <v>41</v>
      </c>
      <c r="C1252" s="1" t="s">
        <v>51</v>
      </c>
      <c r="D1252" s="1" t="s">
        <v>71</v>
      </c>
      <c r="E1252" s="1" t="s">
        <v>44</v>
      </c>
      <c r="F1252" s="1" t="s">
        <v>45</v>
      </c>
      <c r="G1252" s="1" t="s">
        <v>46</v>
      </c>
      <c r="H1252" s="1" t="s">
        <v>54</v>
      </c>
      <c r="I1252" s="1" t="s">
        <v>2386</v>
      </c>
      <c r="J1252" s="1" t="s">
        <v>2325</v>
      </c>
      <c r="K1252" s="28">
        <v>44641.419502314813</v>
      </c>
      <c r="L1252" s="28">
        <v>44641.454108796293</v>
      </c>
      <c r="M1252" s="1" t="s">
        <v>50</v>
      </c>
      <c r="N1252" s="1">
        <v>1.3</v>
      </c>
      <c r="O1252" s="1"/>
      <c r="P1252" s="51"/>
    </row>
    <row r="1253" spans="1:16" ht="16.5" hidden="1" customHeight="1" x14ac:dyDescent="0.25">
      <c r="A1253" s="56">
        <v>106759</v>
      </c>
      <c r="B1253" s="1" t="s">
        <v>60</v>
      </c>
      <c r="C1253" s="1" t="s">
        <v>42</v>
      </c>
      <c r="D1253" s="1" t="s">
        <v>61</v>
      </c>
      <c r="E1253" s="1" t="s">
        <v>44</v>
      </c>
      <c r="F1253" s="1" t="s">
        <v>45</v>
      </c>
      <c r="G1253" s="1" t="s">
        <v>46</v>
      </c>
      <c r="H1253" s="1" t="s">
        <v>47</v>
      </c>
      <c r="I1253" s="1" t="s">
        <v>2387</v>
      </c>
      <c r="J1253" s="1" t="s">
        <v>2325</v>
      </c>
      <c r="K1253" s="28">
        <v>44641.42454861111</v>
      </c>
      <c r="L1253" s="28">
        <v>44641.697083333333</v>
      </c>
      <c r="M1253" s="1" t="s">
        <v>50</v>
      </c>
      <c r="N1253" s="1">
        <v>1.3</v>
      </c>
      <c r="O1253" s="1"/>
      <c r="P1253" s="51"/>
    </row>
    <row r="1254" spans="1:16" ht="16.5" hidden="1" customHeight="1" x14ac:dyDescent="0.25">
      <c r="A1254" s="56">
        <v>106760</v>
      </c>
      <c r="B1254" s="1" t="s">
        <v>57</v>
      </c>
      <c r="C1254" s="1" t="s">
        <v>51</v>
      </c>
      <c r="D1254" s="1" t="s">
        <v>43</v>
      </c>
      <c r="E1254" s="1" t="s">
        <v>44</v>
      </c>
      <c r="F1254" s="1" t="s">
        <v>53</v>
      </c>
      <c r="G1254" s="1" t="s">
        <v>46</v>
      </c>
      <c r="H1254" s="1" t="s">
        <v>54</v>
      </c>
      <c r="I1254" s="1" t="s">
        <v>2388</v>
      </c>
      <c r="J1254" s="1" t="s">
        <v>2389</v>
      </c>
      <c r="K1254" s="28">
        <v>44641.424664351849</v>
      </c>
      <c r="L1254" s="28">
        <v>44641.505358796298</v>
      </c>
      <c r="M1254" s="1" t="s">
        <v>50</v>
      </c>
      <c r="N1254" s="1">
        <v>1.1000000000000001</v>
      </c>
      <c r="O1254" s="1"/>
      <c r="P1254" s="51"/>
    </row>
    <row r="1255" spans="1:16" ht="16.5" hidden="1" customHeight="1" x14ac:dyDescent="0.25">
      <c r="A1255" s="56">
        <v>106761</v>
      </c>
      <c r="B1255" s="1" t="s">
        <v>41</v>
      </c>
      <c r="C1255" s="1" t="s">
        <v>150</v>
      </c>
      <c r="D1255" s="1" t="s">
        <v>61</v>
      </c>
      <c r="E1255" s="1" t="s">
        <v>44</v>
      </c>
      <c r="F1255" s="1" t="s">
        <v>45</v>
      </c>
      <c r="G1255" s="1" t="s">
        <v>46</v>
      </c>
      <c r="H1255" s="1" t="s">
        <v>47</v>
      </c>
      <c r="I1255" s="1" t="s">
        <v>2390</v>
      </c>
      <c r="J1255" s="1" t="s">
        <v>2391</v>
      </c>
      <c r="K1255" s="28">
        <v>44641.458356481482</v>
      </c>
      <c r="L1255" s="28">
        <v>44641.504583333335</v>
      </c>
      <c r="M1255" s="1" t="s">
        <v>50</v>
      </c>
      <c r="N1255" s="1">
        <v>1.3</v>
      </c>
      <c r="O1255" s="1"/>
      <c r="P1255" s="51"/>
    </row>
    <row r="1256" spans="1:16" ht="16.5" hidden="1" customHeight="1" x14ac:dyDescent="0.25">
      <c r="A1256" s="56">
        <v>106762</v>
      </c>
      <c r="B1256" s="1" t="s">
        <v>60</v>
      </c>
      <c r="C1256" s="1" t="s">
        <v>51</v>
      </c>
      <c r="D1256" s="1" t="s">
        <v>43</v>
      </c>
      <c r="E1256" s="1" t="s">
        <v>84</v>
      </c>
      <c r="F1256" s="1" t="s">
        <v>45</v>
      </c>
      <c r="G1256" s="1" t="s">
        <v>46</v>
      </c>
      <c r="H1256" s="1" t="s">
        <v>47</v>
      </c>
      <c r="I1256" s="1" t="s">
        <v>2392</v>
      </c>
      <c r="J1256" s="1" t="s">
        <v>2393</v>
      </c>
      <c r="K1256" s="28">
        <v>44641.458784722221</v>
      </c>
      <c r="L1256" s="28">
        <v>44641.503807870373</v>
      </c>
      <c r="M1256" s="1" t="s">
        <v>50</v>
      </c>
      <c r="N1256" s="1">
        <v>1.3</v>
      </c>
      <c r="O1256" s="1"/>
      <c r="P1256" s="51"/>
    </row>
    <row r="1257" spans="1:16" ht="16.5" hidden="1" customHeight="1" x14ac:dyDescent="0.25">
      <c r="A1257" s="56">
        <v>106763</v>
      </c>
      <c r="B1257" s="1" t="s">
        <v>41</v>
      </c>
      <c r="C1257" s="1" t="s">
        <v>51</v>
      </c>
      <c r="D1257" s="1" t="s">
        <v>81</v>
      </c>
      <c r="E1257" s="1" t="s">
        <v>44</v>
      </c>
      <c r="F1257" s="1" t="s">
        <v>53</v>
      </c>
      <c r="G1257" s="1" t="s">
        <v>46</v>
      </c>
      <c r="H1257" s="1" t="s">
        <v>54</v>
      </c>
      <c r="I1257" s="1" t="s">
        <v>1103</v>
      </c>
      <c r="J1257" s="1" t="s">
        <v>2394</v>
      </c>
      <c r="K1257" s="28">
        <v>44641.471122685187</v>
      </c>
      <c r="L1257" s="28">
        <v>44641.503437500003</v>
      </c>
      <c r="M1257" s="1" t="s">
        <v>50</v>
      </c>
      <c r="N1257" s="1">
        <v>1.3</v>
      </c>
      <c r="O1257" s="1"/>
      <c r="P1257" s="51"/>
    </row>
    <row r="1258" spans="1:16" ht="16.5" hidden="1" customHeight="1" x14ac:dyDescent="0.25">
      <c r="A1258" s="56">
        <v>106764</v>
      </c>
      <c r="B1258" s="1" t="s">
        <v>60</v>
      </c>
      <c r="C1258" s="1" t="s">
        <v>51</v>
      </c>
      <c r="D1258" s="1" t="s">
        <v>71</v>
      </c>
      <c r="E1258" s="1" t="s">
        <v>44</v>
      </c>
      <c r="F1258" s="1" t="s">
        <v>53</v>
      </c>
      <c r="G1258" s="1" t="s">
        <v>46</v>
      </c>
      <c r="H1258" s="1" t="s">
        <v>47</v>
      </c>
      <c r="I1258" s="1" t="s">
        <v>2395</v>
      </c>
      <c r="J1258" s="1" t="s">
        <v>2396</v>
      </c>
      <c r="K1258" s="28">
        <v>44641.475543981483</v>
      </c>
      <c r="L1258" s="28">
        <v>44641.502789351849</v>
      </c>
      <c r="M1258" s="1" t="s">
        <v>50</v>
      </c>
      <c r="N1258" s="1">
        <v>1.3</v>
      </c>
      <c r="O1258" s="1"/>
      <c r="P1258" s="51"/>
    </row>
    <row r="1259" spans="1:16" ht="16.5" hidden="1" customHeight="1" x14ac:dyDescent="0.25">
      <c r="A1259" s="56">
        <v>106765</v>
      </c>
      <c r="B1259" s="1" t="s">
        <v>41</v>
      </c>
      <c r="C1259" s="1" t="s">
        <v>42</v>
      </c>
      <c r="D1259" s="1" t="s">
        <v>43</v>
      </c>
      <c r="E1259" s="1" t="s">
        <v>542</v>
      </c>
      <c r="F1259" s="1" t="s">
        <v>67</v>
      </c>
      <c r="G1259" s="1" t="s">
        <v>46</v>
      </c>
      <c r="H1259" s="1" t="s">
        <v>54</v>
      </c>
      <c r="I1259" s="1" t="s">
        <v>2397</v>
      </c>
      <c r="J1259" s="1" t="s">
        <v>2398</v>
      </c>
      <c r="K1259" s="28">
        <v>44641.477430555555</v>
      </c>
      <c r="L1259" s="28">
        <v>44642.541597222225</v>
      </c>
      <c r="M1259" s="1" t="s">
        <v>50</v>
      </c>
      <c r="N1259" s="1">
        <v>1.3</v>
      </c>
      <c r="O1259" s="1"/>
      <c r="P1259" s="51"/>
    </row>
    <row r="1260" spans="1:16" ht="16.5" hidden="1" customHeight="1" x14ac:dyDescent="0.25">
      <c r="A1260" s="56">
        <v>106766</v>
      </c>
      <c r="B1260" s="1" t="s">
        <v>41</v>
      </c>
      <c r="C1260" s="1" t="s">
        <v>51</v>
      </c>
      <c r="D1260" s="1" t="s">
        <v>71</v>
      </c>
      <c r="E1260" s="1" t="s">
        <v>84</v>
      </c>
      <c r="F1260" s="1" t="s">
        <v>53</v>
      </c>
      <c r="G1260" s="1" t="s">
        <v>85</v>
      </c>
      <c r="H1260" s="1" t="s">
        <v>54</v>
      </c>
      <c r="I1260" s="1" t="s">
        <v>2399</v>
      </c>
      <c r="J1260" s="1" t="s">
        <v>2400</v>
      </c>
      <c r="K1260" s="28">
        <v>44641.479027777779</v>
      </c>
      <c r="L1260" s="28">
        <v>44642.542083333334</v>
      </c>
      <c r="M1260" s="1" t="s">
        <v>50</v>
      </c>
      <c r="N1260" s="1">
        <v>1.3</v>
      </c>
      <c r="O1260" s="1"/>
      <c r="P1260" s="51"/>
    </row>
    <row r="1261" spans="1:16" ht="16.5" hidden="1" customHeight="1" x14ac:dyDescent="0.25">
      <c r="A1261" s="56">
        <v>106767</v>
      </c>
      <c r="B1261" s="1" t="s">
        <v>60</v>
      </c>
      <c r="C1261" s="1" t="s">
        <v>51</v>
      </c>
      <c r="D1261" s="1" t="s">
        <v>52</v>
      </c>
      <c r="E1261" s="1" t="s">
        <v>62</v>
      </c>
      <c r="F1261" s="1" t="s">
        <v>67</v>
      </c>
      <c r="G1261" s="1" t="s">
        <v>46</v>
      </c>
      <c r="H1261" s="1" t="s">
        <v>47</v>
      </c>
      <c r="I1261" s="1" t="s">
        <v>2401</v>
      </c>
      <c r="J1261" s="1" t="s">
        <v>2402</v>
      </c>
      <c r="K1261" s="28">
        <v>44641.479074074072</v>
      </c>
      <c r="L1261" s="28">
        <v>44642.542962962965</v>
      </c>
      <c r="M1261" s="1" t="s">
        <v>50</v>
      </c>
      <c r="N1261" s="1">
        <v>1.3</v>
      </c>
      <c r="O1261" s="1"/>
      <c r="P1261" s="51"/>
    </row>
    <row r="1262" spans="1:16" ht="16.5" hidden="1" customHeight="1" x14ac:dyDescent="0.25">
      <c r="A1262" s="56">
        <v>106768</v>
      </c>
      <c r="B1262" s="1" t="s">
        <v>60</v>
      </c>
      <c r="C1262" s="1" t="s">
        <v>51</v>
      </c>
      <c r="D1262" s="1" t="s">
        <v>71</v>
      </c>
      <c r="E1262" s="1" t="s">
        <v>44</v>
      </c>
      <c r="F1262" s="1" t="s">
        <v>53</v>
      </c>
      <c r="G1262" s="1" t="s">
        <v>85</v>
      </c>
      <c r="H1262" s="1" t="s">
        <v>54</v>
      </c>
      <c r="I1262" s="1" t="s">
        <v>2403</v>
      </c>
      <c r="J1262" s="1" t="s">
        <v>2404</v>
      </c>
      <c r="K1262" s="28">
        <v>44641.486435185187</v>
      </c>
      <c r="L1262" s="28">
        <v>44642.543298611112</v>
      </c>
      <c r="M1262" s="1" t="s">
        <v>50</v>
      </c>
      <c r="N1262" s="1">
        <v>1.3</v>
      </c>
      <c r="O1262" s="1"/>
      <c r="P1262" s="51"/>
    </row>
    <row r="1263" spans="1:16" ht="16.5" hidden="1" customHeight="1" x14ac:dyDescent="0.25">
      <c r="A1263" s="56">
        <v>106769</v>
      </c>
      <c r="B1263" s="1" t="s">
        <v>41</v>
      </c>
      <c r="C1263" s="1" t="s">
        <v>51</v>
      </c>
      <c r="D1263" s="1" t="s">
        <v>61</v>
      </c>
      <c r="E1263" s="1" t="s">
        <v>44</v>
      </c>
      <c r="F1263" s="1" t="s">
        <v>45</v>
      </c>
      <c r="G1263" s="1" t="s">
        <v>46</v>
      </c>
      <c r="H1263" s="1" t="s">
        <v>47</v>
      </c>
      <c r="I1263" s="1" t="s">
        <v>2405</v>
      </c>
      <c r="J1263" s="1" t="s">
        <v>2406</v>
      </c>
      <c r="K1263" s="28">
        <v>44641.492858796293</v>
      </c>
      <c r="L1263" s="28">
        <v>44643.720370370371</v>
      </c>
      <c r="M1263" s="1" t="s">
        <v>50</v>
      </c>
      <c r="N1263" s="1">
        <v>1.3</v>
      </c>
      <c r="O1263" s="1"/>
      <c r="P1263" s="51"/>
    </row>
    <row r="1264" spans="1:16" ht="16.5" hidden="1" customHeight="1" x14ac:dyDescent="0.25">
      <c r="A1264" s="56">
        <v>106770</v>
      </c>
      <c r="B1264" s="1" t="s">
        <v>41</v>
      </c>
      <c r="C1264" s="1" t="s">
        <v>51</v>
      </c>
      <c r="D1264" s="1" t="s">
        <v>43</v>
      </c>
      <c r="E1264" s="1" t="s">
        <v>62</v>
      </c>
      <c r="F1264" s="1" t="s">
        <v>45</v>
      </c>
      <c r="G1264" s="1" t="s">
        <v>46</v>
      </c>
      <c r="H1264" s="1" t="s">
        <v>47</v>
      </c>
      <c r="I1264" s="1" t="s">
        <v>2407</v>
      </c>
      <c r="J1264" s="1" t="s">
        <v>2408</v>
      </c>
      <c r="K1264" s="28">
        <v>44641.494085648148</v>
      </c>
      <c r="L1264" s="28">
        <v>44641.528252314813</v>
      </c>
      <c r="M1264" s="1" t="s">
        <v>50</v>
      </c>
      <c r="N1264" s="1">
        <v>1.3</v>
      </c>
      <c r="O1264" s="1"/>
      <c r="P1264" s="51"/>
    </row>
    <row r="1265" spans="1:16" ht="16.5" hidden="1" customHeight="1" x14ac:dyDescent="0.25">
      <c r="A1265" s="56">
        <v>106771</v>
      </c>
      <c r="B1265" s="1" t="s">
        <v>57</v>
      </c>
      <c r="C1265" s="1" t="s">
        <v>51</v>
      </c>
      <c r="D1265" s="1" t="s">
        <v>43</v>
      </c>
      <c r="E1265" s="1" t="s">
        <v>44</v>
      </c>
      <c r="F1265" s="1" t="s">
        <v>53</v>
      </c>
      <c r="G1265" s="1" t="s">
        <v>46</v>
      </c>
      <c r="H1265" s="1" t="s">
        <v>54</v>
      </c>
      <c r="I1265" s="1" t="s">
        <v>2409</v>
      </c>
      <c r="J1265" s="1" t="s">
        <v>2410</v>
      </c>
      <c r="K1265" s="28">
        <v>44641.494201388887</v>
      </c>
      <c r="L1265" s="28">
        <v>44642.71303240741</v>
      </c>
      <c r="M1265" s="1" t="s">
        <v>50</v>
      </c>
      <c r="N1265" s="1">
        <v>1.1000000000000001</v>
      </c>
      <c r="O1265" s="1"/>
      <c r="P1265" s="51"/>
    </row>
    <row r="1266" spans="1:16" ht="16.5" hidden="1" customHeight="1" x14ac:dyDescent="0.25">
      <c r="A1266" s="56">
        <v>106772</v>
      </c>
      <c r="B1266" s="1" t="s">
        <v>41</v>
      </c>
      <c r="C1266" s="1" t="s">
        <v>51</v>
      </c>
      <c r="D1266" s="1" t="s">
        <v>43</v>
      </c>
      <c r="E1266" s="1" t="s">
        <v>84</v>
      </c>
      <c r="F1266" s="1" t="s">
        <v>53</v>
      </c>
      <c r="G1266" s="1" t="s">
        <v>46</v>
      </c>
      <c r="H1266" s="1" t="s">
        <v>47</v>
      </c>
      <c r="I1266" s="1" t="s">
        <v>2411</v>
      </c>
      <c r="J1266" s="1" t="s">
        <v>2412</v>
      </c>
      <c r="K1266" s="28">
        <v>44641.523541666669</v>
      </c>
      <c r="L1266" s="28">
        <v>44641.52684027778</v>
      </c>
      <c r="M1266" s="1" t="s">
        <v>50</v>
      </c>
      <c r="N1266" s="1">
        <v>1.3</v>
      </c>
      <c r="O1266" s="1"/>
      <c r="P1266" s="51"/>
    </row>
    <row r="1267" spans="1:16" ht="16.5" hidden="1" customHeight="1" x14ac:dyDescent="0.25">
      <c r="A1267" s="56">
        <v>106773</v>
      </c>
      <c r="B1267" s="1" t="s">
        <v>41</v>
      </c>
      <c r="C1267" s="1" t="s">
        <v>51</v>
      </c>
      <c r="D1267" s="1" t="s">
        <v>71</v>
      </c>
      <c r="E1267" s="1" t="s">
        <v>84</v>
      </c>
      <c r="F1267" s="1" t="s">
        <v>53</v>
      </c>
      <c r="G1267" s="1" t="s">
        <v>46</v>
      </c>
      <c r="H1267" s="1" t="s">
        <v>47</v>
      </c>
      <c r="I1267" s="1" t="s">
        <v>2413</v>
      </c>
      <c r="J1267" s="1" t="s">
        <v>2414</v>
      </c>
      <c r="K1267" s="28">
        <v>44641.526064814818</v>
      </c>
      <c r="L1267" s="28">
        <v>44641.531284722223</v>
      </c>
      <c r="M1267" s="1" t="s">
        <v>50</v>
      </c>
      <c r="N1267" s="1">
        <v>1.3</v>
      </c>
      <c r="O1267" s="1"/>
      <c r="P1267" s="51"/>
    </row>
    <row r="1268" spans="1:16" ht="16.5" hidden="1" customHeight="1" x14ac:dyDescent="0.25">
      <c r="A1268" s="56">
        <v>106774</v>
      </c>
      <c r="B1268" s="1" t="s">
        <v>41</v>
      </c>
      <c r="C1268" s="1" t="s">
        <v>90</v>
      </c>
      <c r="D1268" s="1" t="s">
        <v>61</v>
      </c>
      <c r="E1268" s="1" t="s">
        <v>66</v>
      </c>
      <c r="F1268" s="1" t="s">
        <v>45</v>
      </c>
      <c r="G1268" s="1" t="s">
        <v>46</v>
      </c>
      <c r="H1268" s="1" t="s">
        <v>47</v>
      </c>
      <c r="I1268" s="1" t="s">
        <v>2141</v>
      </c>
      <c r="J1268" s="1" t="s">
        <v>265</v>
      </c>
      <c r="K1268" s="28">
        <v>44641.533796296295</v>
      </c>
      <c r="L1268" s="28">
        <v>44642.711041666669</v>
      </c>
      <c r="M1268" s="1" t="s">
        <v>50</v>
      </c>
      <c r="N1268" s="1">
        <v>1.3</v>
      </c>
      <c r="O1268" s="1"/>
      <c r="P1268" s="51"/>
    </row>
    <row r="1269" spans="1:16" ht="16.5" hidden="1" customHeight="1" x14ac:dyDescent="0.25">
      <c r="A1269" s="56">
        <v>106775</v>
      </c>
      <c r="B1269" s="1" t="s">
        <v>60</v>
      </c>
      <c r="C1269" s="1" t="s">
        <v>51</v>
      </c>
      <c r="D1269" s="1" t="s">
        <v>43</v>
      </c>
      <c r="E1269" s="1" t="s">
        <v>44</v>
      </c>
      <c r="F1269" s="1" t="s">
        <v>53</v>
      </c>
      <c r="G1269" s="1" t="s">
        <v>46</v>
      </c>
      <c r="H1269" s="1" t="s">
        <v>47</v>
      </c>
      <c r="I1269" s="1" t="s">
        <v>2415</v>
      </c>
      <c r="J1269" s="1" t="s">
        <v>2416</v>
      </c>
      <c r="K1269" s="28">
        <v>44641.549560185187</v>
      </c>
      <c r="L1269" s="28">
        <v>44644.742199074077</v>
      </c>
      <c r="M1269" s="1" t="s">
        <v>50</v>
      </c>
      <c r="N1269" s="1">
        <v>1.3</v>
      </c>
      <c r="O1269" s="1"/>
      <c r="P1269" s="51"/>
    </row>
    <row r="1270" spans="1:16" ht="16.5" hidden="1" customHeight="1" x14ac:dyDescent="0.25">
      <c r="A1270" s="56">
        <v>106776</v>
      </c>
      <c r="B1270" s="1" t="s">
        <v>41</v>
      </c>
      <c r="C1270" s="1" t="s">
        <v>51</v>
      </c>
      <c r="D1270" s="1" t="s">
        <v>43</v>
      </c>
      <c r="E1270" s="1" t="s">
        <v>62</v>
      </c>
      <c r="F1270" s="1" t="s">
        <v>45</v>
      </c>
      <c r="G1270" s="1" t="s">
        <v>46</v>
      </c>
      <c r="H1270" s="1" t="s">
        <v>47</v>
      </c>
      <c r="I1270" s="33" t="s">
        <v>2417</v>
      </c>
      <c r="J1270" s="1" t="s">
        <v>2418</v>
      </c>
      <c r="K1270" s="28">
        <v>44641.565775462965</v>
      </c>
      <c r="L1270" s="28">
        <v>44642.666458333333</v>
      </c>
      <c r="M1270" s="1" t="s">
        <v>50</v>
      </c>
      <c r="N1270" s="26">
        <v>1.3</v>
      </c>
      <c r="O1270" s="1"/>
      <c r="P1270" s="51"/>
    </row>
    <row r="1271" spans="1:16" ht="16.5" hidden="1" customHeight="1" x14ac:dyDescent="0.25">
      <c r="A1271" s="56">
        <v>106777</v>
      </c>
      <c r="B1271" s="1" t="s">
        <v>41</v>
      </c>
      <c r="C1271" s="1" t="s">
        <v>51</v>
      </c>
      <c r="D1271" s="1" t="s">
        <v>81</v>
      </c>
      <c r="E1271" s="1" t="s">
        <v>44</v>
      </c>
      <c r="F1271" s="1" t="s">
        <v>53</v>
      </c>
      <c r="G1271" s="1" t="s">
        <v>46</v>
      </c>
      <c r="H1271" s="1" t="s">
        <v>54</v>
      </c>
      <c r="I1271" s="1" t="s">
        <v>2419</v>
      </c>
      <c r="J1271" s="1" t="s">
        <v>2420</v>
      </c>
      <c r="K1271" s="28">
        <v>44641.578668981485</v>
      </c>
      <c r="L1271" s="28">
        <v>44645.524201388886</v>
      </c>
      <c r="M1271" s="1" t="s">
        <v>50</v>
      </c>
      <c r="N1271" s="1">
        <v>1.3</v>
      </c>
      <c r="O1271" s="1"/>
      <c r="P1271" s="51"/>
    </row>
    <row r="1272" spans="1:16" ht="16.5" hidden="1" customHeight="1" x14ac:dyDescent="0.25">
      <c r="A1272" s="56">
        <v>106778</v>
      </c>
      <c r="B1272" s="1" t="s">
        <v>41</v>
      </c>
      <c r="C1272" s="1" t="s">
        <v>51</v>
      </c>
      <c r="D1272" s="1" t="s">
        <v>43</v>
      </c>
      <c r="E1272" s="1" t="s">
        <v>44</v>
      </c>
      <c r="F1272" s="1" t="s">
        <v>45</v>
      </c>
      <c r="G1272" s="1" t="s">
        <v>46</v>
      </c>
      <c r="H1272" s="1" t="s">
        <v>47</v>
      </c>
      <c r="I1272" s="1" t="s">
        <v>284</v>
      </c>
      <c r="J1272" s="1" t="s">
        <v>2421</v>
      </c>
      <c r="K1272" s="28">
        <v>44641.580879629626</v>
      </c>
      <c r="L1272" s="28">
        <v>44642.546539351853</v>
      </c>
      <c r="M1272" s="1" t="s">
        <v>50</v>
      </c>
      <c r="N1272" s="1">
        <v>1.3</v>
      </c>
      <c r="O1272" s="1"/>
      <c r="P1272" s="51"/>
    </row>
    <row r="1273" spans="1:16" ht="16.5" hidden="1" customHeight="1" x14ac:dyDescent="0.25">
      <c r="A1273" s="56">
        <v>106779</v>
      </c>
      <c r="B1273" s="1" t="s">
        <v>41</v>
      </c>
      <c r="C1273" s="1" t="s">
        <v>51</v>
      </c>
      <c r="D1273" s="1" t="s">
        <v>43</v>
      </c>
      <c r="E1273" s="1" t="s">
        <v>44</v>
      </c>
      <c r="F1273" s="1" t="s">
        <v>53</v>
      </c>
      <c r="G1273" s="1" t="s">
        <v>85</v>
      </c>
      <c r="H1273" s="1" t="s">
        <v>47</v>
      </c>
      <c r="I1273" s="1" t="s">
        <v>2422</v>
      </c>
      <c r="J1273" s="1" t="s">
        <v>2423</v>
      </c>
      <c r="K1273" s="28">
        <v>44641.594918981478</v>
      </c>
      <c r="L1273" s="28">
        <v>44642.546284722222</v>
      </c>
      <c r="M1273" s="1" t="s">
        <v>50</v>
      </c>
      <c r="N1273" s="1">
        <v>1.3</v>
      </c>
      <c r="O1273" s="1"/>
      <c r="P1273" s="51"/>
    </row>
    <row r="1274" spans="1:16" ht="16.5" hidden="1" customHeight="1" x14ac:dyDescent="0.25">
      <c r="A1274" s="56">
        <v>106780</v>
      </c>
      <c r="B1274" s="1" t="s">
        <v>41</v>
      </c>
      <c r="C1274" s="1" t="s">
        <v>51</v>
      </c>
      <c r="D1274" s="1" t="s">
        <v>71</v>
      </c>
      <c r="E1274" s="1" t="s">
        <v>44</v>
      </c>
      <c r="F1274" s="1" t="s">
        <v>45</v>
      </c>
      <c r="G1274" s="1" t="s">
        <v>46</v>
      </c>
      <c r="H1274" s="1" t="s">
        <v>47</v>
      </c>
      <c r="I1274" s="1" t="s">
        <v>1105</v>
      </c>
      <c r="J1274" s="1" t="s">
        <v>2232</v>
      </c>
      <c r="K1274" s="28">
        <v>44641.617175925923</v>
      </c>
      <c r="L1274" s="28">
        <v>44641.703113425923</v>
      </c>
      <c r="M1274" s="1" t="s">
        <v>50</v>
      </c>
      <c r="N1274" s="1">
        <v>1.3</v>
      </c>
      <c r="O1274" s="1"/>
      <c r="P1274" s="51"/>
    </row>
    <row r="1275" spans="1:16" ht="16.5" hidden="1" customHeight="1" x14ac:dyDescent="0.25">
      <c r="A1275" s="56">
        <v>106781</v>
      </c>
      <c r="B1275" s="1" t="s">
        <v>60</v>
      </c>
      <c r="C1275" s="1" t="s">
        <v>80</v>
      </c>
      <c r="D1275" s="1" t="s">
        <v>43</v>
      </c>
      <c r="E1275" s="1" t="s">
        <v>44</v>
      </c>
      <c r="F1275" s="1" t="s">
        <v>45</v>
      </c>
      <c r="G1275" s="1" t="s">
        <v>46</v>
      </c>
      <c r="H1275" s="1" t="s">
        <v>47</v>
      </c>
      <c r="I1275" s="1" t="s">
        <v>2424</v>
      </c>
      <c r="J1275" s="1" t="s">
        <v>2425</v>
      </c>
      <c r="K1275" s="28">
        <v>44641.650891203702</v>
      </c>
      <c r="L1275" s="28">
        <v>44641.702604166669</v>
      </c>
      <c r="M1275" s="1" t="s">
        <v>50</v>
      </c>
      <c r="N1275" s="1">
        <v>1.3</v>
      </c>
      <c r="O1275" s="1"/>
      <c r="P1275" s="51"/>
    </row>
    <row r="1276" spans="1:16" ht="16.5" hidden="1" customHeight="1" x14ac:dyDescent="0.25">
      <c r="A1276" s="56">
        <v>106782</v>
      </c>
      <c r="B1276" s="1" t="s">
        <v>57</v>
      </c>
      <c r="C1276" s="1" t="s">
        <v>51</v>
      </c>
      <c r="D1276" s="1" t="s">
        <v>43</v>
      </c>
      <c r="E1276" s="1" t="s">
        <v>44</v>
      </c>
      <c r="F1276" s="1" t="s">
        <v>53</v>
      </c>
      <c r="G1276" s="1" t="s">
        <v>46</v>
      </c>
      <c r="H1276" s="1" t="s">
        <v>54</v>
      </c>
      <c r="I1276" s="1" t="s">
        <v>2426</v>
      </c>
      <c r="J1276" s="1" t="s">
        <v>2427</v>
      </c>
      <c r="K1276" s="28">
        <v>44641.658194444448</v>
      </c>
      <c r="L1276" s="28">
        <v>44641.701747685183</v>
      </c>
      <c r="M1276" s="1" t="s">
        <v>50</v>
      </c>
      <c r="N1276" s="1">
        <v>1.1000000000000001</v>
      </c>
      <c r="O1276" s="1"/>
      <c r="P1276" s="51"/>
    </row>
    <row r="1277" spans="1:16" ht="16.5" hidden="1" customHeight="1" x14ac:dyDescent="0.25">
      <c r="A1277" s="56">
        <v>106783</v>
      </c>
      <c r="B1277" s="1" t="s">
        <v>41</v>
      </c>
      <c r="C1277" s="1" t="s">
        <v>341</v>
      </c>
      <c r="D1277" s="1" t="s">
        <v>61</v>
      </c>
      <c r="E1277" s="1" t="s">
        <v>84</v>
      </c>
      <c r="F1277" s="1" t="s">
        <v>45</v>
      </c>
      <c r="G1277" s="1" t="s">
        <v>46</v>
      </c>
      <c r="H1277" s="1" t="s">
        <v>54</v>
      </c>
      <c r="I1277" s="1" t="s">
        <v>2154</v>
      </c>
      <c r="J1277" s="1" t="s">
        <v>2428</v>
      </c>
      <c r="K1277" s="28">
        <v>44641.686550925922</v>
      </c>
      <c r="L1277" s="28">
        <v>44642.546006944445</v>
      </c>
      <c r="M1277" s="1" t="s">
        <v>50</v>
      </c>
      <c r="N1277" s="1">
        <v>1.3</v>
      </c>
      <c r="O1277" s="1"/>
      <c r="P1277" s="51"/>
    </row>
    <row r="1278" spans="1:16" ht="16.5" hidden="1" customHeight="1" x14ac:dyDescent="0.25">
      <c r="A1278" s="56">
        <v>106784</v>
      </c>
      <c r="B1278" s="1" t="s">
        <v>41</v>
      </c>
      <c r="C1278" s="1" t="s">
        <v>114</v>
      </c>
      <c r="D1278" s="1" t="s">
        <v>61</v>
      </c>
      <c r="E1278" s="1" t="s">
        <v>44</v>
      </c>
      <c r="F1278" s="1" t="s">
        <v>45</v>
      </c>
      <c r="G1278" s="1" t="s">
        <v>46</v>
      </c>
      <c r="H1278" s="1" t="s">
        <v>47</v>
      </c>
      <c r="I1278" s="1" t="s">
        <v>315</v>
      </c>
      <c r="J1278" s="1" t="s">
        <v>2429</v>
      </c>
      <c r="K1278" s="28">
        <v>44641.692604166667</v>
      </c>
      <c r="L1278" s="28">
        <v>44641.701018518521</v>
      </c>
      <c r="M1278" s="1" t="s">
        <v>50</v>
      </c>
      <c r="N1278" s="1">
        <v>1.3</v>
      </c>
      <c r="O1278" s="1"/>
      <c r="P1278" s="51"/>
    </row>
    <row r="1279" spans="1:16" ht="16.5" hidden="1" customHeight="1" x14ac:dyDescent="0.25">
      <c r="A1279" s="56">
        <v>106785</v>
      </c>
      <c r="B1279" s="1" t="s">
        <v>41</v>
      </c>
      <c r="C1279" s="1" t="s">
        <v>1164</v>
      </c>
      <c r="D1279" s="1" t="s">
        <v>71</v>
      </c>
      <c r="E1279" s="1" t="s">
        <v>84</v>
      </c>
      <c r="F1279" s="1" t="s">
        <v>45</v>
      </c>
      <c r="G1279" s="1" t="s">
        <v>46</v>
      </c>
      <c r="H1279" s="1" t="s">
        <v>47</v>
      </c>
      <c r="I1279" s="1" t="s">
        <v>2430</v>
      </c>
      <c r="J1279" s="1" t="s">
        <v>2431</v>
      </c>
      <c r="K1279" s="28">
        <v>44641.712175925924</v>
      </c>
      <c r="L1279" s="28">
        <v>44642.545636574076</v>
      </c>
      <c r="M1279" s="1" t="s">
        <v>50</v>
      </c>
      <c r="N1279" s="1">
        <v>1.3</v>
      </c>
      <c r="O1279" s="1"/>
      <c r="P1279" s="51"/>
    </row>
    <row r="1280" spans="1:16" ht="16.5" hidden="1" customHeight="1" x14ac:dyDescent="0.25">
      <c r="A1280" s="56">
        <v>106786</v>
      </c>
      <c r="B1280" s="1" t="s">
        <v>60</v>
      </c>
      <c r="C1280" s="1" t="s">
        <v>109</v>
      </c>
      <c r="D1280" s="1" t="s">
        <v>61</v>
      </c>
      <c r="E1280" s="1" t="s">
        <v>102</v>
      </c>
      <c r="F1280" s="1" t="s">
        <v>67</v>
      </c>
      <c r="G1280" s="1" t="s">
        <v>46</v>
      </c>
      <c r="H1280" s="1" t="s">
        <v>54</v>
      </c>
      <c r="I1280" s="1" t="s">
        <v>2432</v>
      </c>
      <c r="J1280" s="1" t="s">
        <v>2325</v>
      </c>
      <c r="K1280" s="28">
        <v>44641.792615740742</v>
      </c>
      <c r="L1280" s="28">
        <v>44643.491099537037</v>
      </c>
      <c r="M1280" s="1" t="s">
        <v>50</v>
      </c>
      <c r="N1280" s="1">
        <v>1.3</v>
      </c>
      <c r="O1280" s="1"/>
      <c r="P1280" s="51"/>
    </row>
    <row r="1281" spans="1:16" ht="16.5" hidden="1" customHeight="1" x14ac:dyDescent="0.25">
      <c r="A1281" s="56">
        <v>106788</v>
      </c>
      <c r="B1281" s="1" t="s">
        <v>252</v>
      </c>
      <c r="C1281" s="1" t="s">
        <v>651</v>
      </c>
      <c r="D1281" s="1" t="s">
        <v>61</v>
      </c>
      <c r="E1281" s="1" t="s">
        <v>62</v>
      </c>
      <c r="F1281" s="1" t="s">
        <v>67</v>
      </c>
      <c r="G1281" s="1" t="s">
        <v>46</v>
      </c>
      <c r="H1281" s="1" t="s">
        <v>54</v>
      </c>
      <c r="I1281" s="1" t="s">
        <v>2433</v>
      </c>
      <c r="J1281" s="1" t="s">
        <v>2434</v>
      </c>
      <c r="K1281" s="28">
        <v>44641.949861111112</v>
      </c>
      <c r="L1281" s="28">
        <v>44645.64638888889</v>
      </c>
      <c r="M1281" s="1" t="s">
        <v>50</v>
      </c>
      <c r="N1281" s="1">
        <v>1.2</v>
      </c>
      <c r="O1281" s="1"/>
      <c r="P1281" s="51"/>
    </row>
    <row r="1282" spans="1:16" ht="16.5" hidden="1" customHeight="1" x14ac:dyDescent="0.25">
      <c r="A1282" s="56">
        <v>106789</v>
      </c>
      <c r="B1282" s="1" t="s">
        <v>252</v>
      </c>
      <c r="C1282" s="1" t="s">
        <v>51</v>
      </c>
      <c r="D1282" s="1" t="s">
        <v>61</v>
      </c>
      <c r="E1282" s="1" t="s">
        <v>75</v>
      </c>
      <c r="F1282" s="1" t="s">
        <v>53</v>
      </c>
      <c r="G1282" s="1" t="s">
        <v>401</v>
      </c>
      <c r="H1282" s="1" t="s">
        <v>47</v>
      </c>
      <c r="I1282" s="1" t="s">
        <v>2435</v>
      </c>
      <c r="J1282" s="1" t="s">
        <v>2436</v>
      </c>
      <c r="K1282" s="28">
        <v>44642.44027777778</v>
      </c>
      <c r="L1282" s="28">
        <v>44643.691504629627</v>
      </c>
      <c r="M1282" s="1" t="s">
        <v>50</v>
      </c>
      <c r="N1282" s="1" t="s">
        <v>3884</v>
      </c>
      <c r="O1282" s="1"/>
      <c r="P1282" s="51"/>
    </row>
    <row r="1283" spans="1:16" ht="16.5" hidden="1" customHeight="1" x14ac:dyDescent="0.25">
      <c r="A1283" s="56">
        <v>106790</v>
      </c>
      <c r="B1283" s="1" t="s">
        <v>60</v>
      </c>
      <c r="C1283" s="1" t="s">
        <v>109</v>
      </c>
      <c r="D1283" s="1" t="s">
        <v>61</v>
      </c>
      <c r="E1283" s="1" t="s">
        <v>102</v>
      </c>
      <c r="F1283" s="1" t="s">
        <v>45</v>
      </c>
      <c r="G1283" s="1" t="s">
        <v>498</v>
      </c>
      <c r="H1283" s="1" t="s">
        <v>54</v>
      </c>
      <c r="I1283" s="1" t="s">
        <v>2297</v>
      </c>
      <c r="J1283" s="1" t="s">
        <v>2437</v>
      </c>
      <c r="K1283" s="28">
        <v>44642.447048611109</v>
      </c>
      <c r="L1283" s="28">
        <v>44642.452800925923</v>
      </c>
      <c r="M1283" s="1" t="s">
        <v>50</v>
      </c>
      <c r="N1283" s="1">
        <v>1.3</v>
      </c>
      <c r="O1283" s="1"/>
      <c r="P1283" s="51"/>
    </row>
    <row r="1284" spans="1:16" ht="16.5" hidden="1" customHeight="1" x14ac:dyDescent="0.25">
      <c r="A1284" s="56">
        <v>106791</v>
      </c>
      <c r="B1284" s="1" t="s">
        <v>57</v>
      </c>
      <c r="C1284" s="1" t="s">
        <v>51</v>
      </c>
      <c r="D1284" s="1" t="s">
        <v>81</v>
      </c>
      <c r="E1284" s="1" t="s">
        <v>44</v>
      </c>
      <c r="F1284" s="1" t="s">
        <v>53</v>
      </c>
      <c r="G1284" s="1" t="s">
        <v>46</v>
      </c>
      <c r="H1284" s="1" t="s">
        <v>54</v>
      </c>
      <c r="I1284" s="1" t="s">
        <v>143</v>
      </c>
      <c r="J1284" s="1" t="s">
        <v>2438</v>
      </c>
      <c r="K1284" s="28">
        <v>44642.457476851851</v>
      </c>
      <c r="L1284" s="28">
        <v>44643.692002314812</v>
      </c>
      <c r="M1284" s="1" t="s">
        <v>50</v>
      </c>
      <c r="N1284" s="1">
        <v>1.2</v>
      </c>
      <c r="O1284" s="1"/>
      <c r="P1284" s="51"/>
    </row>
    <row r="1285" spans="1:16" ht="16.5" hidden="1" customHeight="1" x14ac:dyDescent="0.25">
      <c r="A1285" s="56">
        <v>106792</v>
      </c>
      <c r="B1285" s="1" t="s">
        <v>57</v>
      </c>
      <c r="C1285" s="1" t="s">
        <v>51</v>
      </c>
      <c r="D1285" s="1" t="s">
        <v>43</v>
      </c>
      <c r="E1285" s="1" t="s">
        <v>75</v>
      </c>
      <c r="F1285" s="1" t="s">
        <v>53</v>
      </c>
      <c r="G1285" s="1" t="s">
        <v>46</v>
      </c>
      <c r="H1285" s="1" t="s">
        <v>47</v>
      </c>
      <c r="I1285" s="1" t="s">
        <v>143</v>
      </c>
      <c r="J1285" s="1" t="s">
        <v>2438</v>
      </c>
      <c r="K1285" s="28">
        <v>44642.458379629628</v>
      </c>
      <c r="L1285" s="28">
        <v>44648.350891203707</v>
      </c>
      <c r="M1285" s="1" t="s">
        <v>50</v>
      </c>
      <c r="N1285" s="1">
        <v>1.2</v>
      </c>
      <c r="O1285" s="1"/>
      <c r="P1285" s="51"/>
    </row>
    <row r="1286" spans="1:16" ht="16.5" hidden="1" customHeight="1" x14ac:dyDescent="0.25">
      <c r="A1286" s="56">
        <v>106793</v>
      </c>
      <c r="B1286" s="1" t="s">
        <v>57</v>
      </c>
      <c r="C1286" s="1" t="s">
        <v>51</v>
      </c>
      <c r="D1286" s="1" t="s">
        <v>81</v>
      </c>
      <c r="E1286" s="1" t="s">
        <v>44</v>
      </c>
      <c r="F1286" s="1" t="s">
        <v>53</v>
      </c>
      <c r="G1286" s="1" t="s">
        <v>46</v>
      </c>
      <c r="H1286" s="1" t="s">
        <v>54</v>
      </c>
      <c r="I1286" s="1" t="s">
        <v>2439</v>
      </c>
      <c r="J1286" s="1" t="s">
        <v>2440</v>
      </c>
      <c r="K1286" s="28">
        <v>44642.459131944444</v>
      </c>
      <c r="L1286" s="28">
        <v>44644.739398148151</v>
      </c>
      <c r="M1286" s="1" t="s">
        <v>50</v>
      </c>
      <c r="N1286" s="1">
        <v>1.1000000000000001</v>
      </c>
      <c r="O1286" s="1"/>
      <c r="P1286" s="51"/>
    </row>
    <row r="1287" spans="1:16" ht="16.5" hidden="1" customHeight="1" x14ac:dyDescent="0.25">
      <c r="A1287" s="56">
        <v>106794</v>
      </c>
      <c r="B1287" s="1" t="s">
        <v>252</v>
      </c>
      <c r="C1287" s="1" t="s">
        <v>150</v>
      </c>
      <c r="D1287" s="1" t="s">
        <v>43</v>
      </c>
      <c r="E1287" s="1" t="s">
        <v>75</v>
      </c>
      <c r="F1287" s="1" t="s">
        <v>67</v>
      </c>
      <c r="G1287" s="1" t="s">
        <v>46</v>
      </c>
      <c r="H1287" s="1" t="s">
        <v>47</v>
      </c>
      <c r="I1287" s="1" t="s">
        <v>2441</v>
      </c>
      <c r="J1287" s="1" t="s">
        <v>2442</v>
      </c>
      <c r="K1287" s="28">
        <v>44642.459340277775</v>
      </c>
      <c r="L1287" s="28">
        <v>44644.747002314813</v>
      </c>
      <c r="M1287" s="1" t="s">
        <v>50</v>
      </c>
      <c r="N1287" s="1" t="s">
        <v>1803</v>
      </c>
      <c r="O1287" s="1"/>
      <c r="P1287" s="51"/>
    </row>
    <row r="1288" spans="1:16" ht="16.5" hidden="1" customHeight="1" x14ac:dyDescent="0.25">
      <c r="A1288" s="56">
        <v>106795</v>
      </c>
      <c r="B1288" s="1" t="s">
        <v>494</v>
      </c>
      <c r="C1288" s="1" t="s">
        <v>51</v>
      </c>
      <c r="D1288" s="1" t="s">
        <v>61</v>
      </c>
      <c r="E1288" s="1" t="s">
        <v>44</v>
      </c>
      <c r="F1288" s="1" t="s">
        <v>53</v>
      </c>
      <c r="G1288" s="1" t="s">
        <v>46</v>
      </c>
      <c r="H1288" s="1" t="s">
        <v>47</v>
      </c>
      <c r="I1288" s="1" t="s">
        <v>2435</v>
      </c>
      <c r="J1288" s="1" t="s">
        <v>2443</v>
      </c>
      <c r="K1288" s="28">
        <v>44642.465266203704</v>
      </c>
      <c r="L1288" s="28">
        <v>44643.427314814813</v>
      </c>
      <c r="M1288" s="1" t="s">
        <v>50</v>
      </c>
      <c r="N1288" s="1" t="s">
        <v>1803</v>
      </c>
      <c r="O1288" s="1"/>
      <c r="P1288" s="51"/>
    </row>
    <row r="1289" spans="1:16" ht="16.5" hidden="1" customHeight="1" x14ac:dyDescent="0.25">
      <c r="A1289" s="56">
        <v>106796</v>
      </c>
      <c r="B1289" s="1" t="s">
        <v>41</v>
      </c>
      <c r="C1289" s="1" t="s">
        <v>51</v>
      </c>
      <c r="D1289" s="1" t="s">
        <v>61</v>
      </c>
      <c r="E1289" s="1" t="s">
        <v>44</v>
      </c>
      <c r="F1289" s="1" t="s">
        <v>45</v>
      </c>
      <c r="G1289" s="1" t="s">
        <v>46</v>
      </c>
      <c r="H1289" s="1" t="s">
        <v>47</v>
      </c>
      <c r="I1289" s="1" t="s">
        <v>2444</v>
      </c>
      <c r="J1289" s="1" t="s">
        <v>2445</v>
      </c>
      <c r="K1289" s="28">
        <v>44642.466979166667</v>
      </c>
      <c r="L1289" s="28">
        <v>44642.545312499999</v>
      </c>
      <c r="M1289" s="1" t="s">
        <v>50</v>
      </c>
      <c r="N1289" s="1">
        <v>1.3</v>
      </c>
      <c r="O1289" s="1"/>
      <c r="P1289" s="51"/>
    </row>
    <row r="1290" spans="1:16" ht="16.5" hidden="1" customHeight="1" x14ac:dyDescent="0.25">
      <c r="A1290" s="56">
        <v>106797</v>
      </c>
      <c r="B1290" s="1" t="s">
        <v>41</v>
      </c>
      <c r="C1290" s="1" t="s">
        <v>99</v>
      </c>
      <c r="D1290" s="1" t="s">
        <v>61</v>
      </c>
      <c r="E1290" s="1" t="s">
        <v>44</v>
      </c>
      <c r="F1290" s="1" t="s">
        <v>45</v>
      </c>
      <c r="G1290" s="1" t="s">
        <v>46</v>
      </c>
      <c r="H1290" s="1" t="s">
        <v>47</v>
      </c>
      <c r="I1290" s="1" t="s">
        <v>2446</v>
      </c>
      <c r="J1290" s="1" t="s">
        <v>2325</v>
      </c>
      <c r="K1290" s="28">
        <v>44642.486435185187</v>
      </c>
      <c r="L1290" s="28">
        <v>44642.544953703706</v>
      </c>
      <c r="M1290" s="1" t="s">
        <v>50</v>
      </c>
      <c r="N1290" s="1">
        <v>1.3</v>
      </c>
      <c r="O1290" s="1"/>
      <c r="P1290" s="51"/>
    </row>
    <row r="1291" spans="1:16" ht="16.5" hidden="1" customHeight="1" x14ac:dyDescent="0.25">
      <c r="A1291" s="56">
        <v>106798</v>
      </c>
      <c r="B1291" s="1" t="s">
        <v>41</v>
      </c>
      <c r="C1291" s="1" t="s">
        <v>51</v>
      </c>
      <c r="D1291" s="1" t="s">
        <v>61</v>
      </c>
      <c r="E1291" s="1" t="s">
        <v>44</v>
      </c>
      <c r="F1291" s="1" t="s">
        <v>45</v>
      </c>
      <c r="G1291" s="1" t="s">
        <v>46</v>
      </c>
      <c r="H1291" s="1" t="s">
        <v>54</v>
      </c>
      <c r="I1291" s="1" t="s">
        <v>2447</v>
      </c>
      <c r="J1291" s="1" t="s">
        <v>2448</v>
      </c>
      <c r="K1291" s="28">
        <v>44642.502013888887</v>
      </c>
      <c r="L1291" s="28">
        <v>44645.636006944442</v>
      </c>
      <c r="M1291" s="1" t="s">
        <v>50</v>
      </c>
      <c r="N1291" s="1">
        <v>1.3</v>
      </c>
      <c r="O1291" s="1"/>
      <c r="P1291" s="51"/>
    </row>
    <row r="1292" spans="1:16" ht="16.5" hidden="1" customHeight="1" x14ac:dyDescent="0.25">
      <c r="A1292" s="56">
        <v>106799</v>
      </c>
      <c r="B1292" s="1" t="s">
        <v>57</v>
      </c>
      <c r="C1292" s="1" t="s">
        <v>51</v>
      </c>
      <c r="D1292" s="1" t="s">
        <v>52</v>
      </c>
      <c r="E1292" s="1" t="s">
        <v>66</v>
      </c>
      <c r="F1292" s="1" t="s">
        <v>53</v>
      </c>
      <c r="G1292" s="1" t="s">
        <v>85</v>
      </c>
      <c r="H1292" s="1" t="s">
        <v>47</v>
      </c>
      <c r="I1292" s="1" t="s">
        <v>2449</v>
      </c>
      <c r="J1292" s="1" t="s">
        <v>2450</v>
      </c>
      <c r="K1292" s="28">
        <v>44642.502928240741</v>
      </c>
      <c r="L1292" s="28">
        <v>44642.665347222224</v>
      </c>
      <c r="M1292" s="1" t="s">
        <v>50</v>
      </c>
      <c r="N1292" s="1">
        <v>1.1000000000000001</v>
      </c>
      <c r="O1292" s="1"/>
      <c r="P1292" s="51"/>
    </row>
    <row r="1293" spans="1:16" ht="16.5" hidden="1" customHeight="1" x14ac:dyDescent="0.25">
      <c r="A1293" s="56">
        <v>106800</v>
      </c>
      <c r="B1293" s="1" t="s">
        <v>252</v>
      </c>
      <c r="C1293" s="1" t="s">
        <v>51</v>
      </c>
      <c r="D1293" s="1" t="s">
        <v>61</v>
      </c>
      <c r="E1293" s="1" t="s">
        <v>62</v>
      </c>
      <c r="F1293" s="1" t="s">
        <v>67</v>
      </c>
      <c r="G1293" s="1" t="s">
        <v>46</v>
      </c>
      <c r="H1293" s="1" t="s">
        <v>54</v>
      </c>
      <c r="I1293" s="1" t="s">
        <v>2451</v>
      </c>
      <c r="J1293" s="1" t="s">
        <v>2452</v>
      </c>
      <c r="K1293" s="28">
        <v>44642.503993055558</v>
      </c>
      <c r="L1293" s="28">
        <v>44649.454479166663</v>
      </c>
      <c r="M1293" s="1" t="s">
        <v>50</v>
      </c>
      <c r="N1293" s="1">
        <v>1.1000000000000001</v>
      </c>
      <c r="O1293" s="1"/>
      <c r="P1293" s="51"/>
    </row>
    <row r="1294" spans="1:16" ht="16.5" hidden="1" customHeight="1" x14ac:dyDescent="0.25">
      <c r="A1294" s="56">
        <v>106801</v>
      </c>
      <c r="B1294" s="1" t="s">
        <v>57</v>
      </c>
      <c r="C1294" s="1" t="s">
        <v>51</v>
      </c>
      <c r="D1294" s="1" t="s">
        <v>71</v>
      </c>
      <c r="E1294" s="1" t="s">
        <v>66</v>
      </c>
      <c r="F1294" s="1" t="s">
        <v>53</v>
      </c>
      <c r="G1294" s="1" t="s">
        <v>46</v>
      </c>
      <c r="H1294" s="1" t="s">
        <v>54</v>
      </c>
      <c r="I1294" s="33" t="s">
        <v>2453</v>
      </c>
      <c r="J1294" s="1" t="s">
        <v>2454</v>
      </c>
      <c r="K1294" s="28">
        <v>44642.510370370372</v>
      </c>
      <c r="L1294" s="28">
        <v>44642.531817129631</v>
      </c>
      <c r="M1294" s="1" t="s">
        <v>50</v>
      </c>
      <c r="N1294" s="26">
        <v>1.1000000000000001</v>
      </c>
      <c r="O1294" s="1"/>
      <c r="P1294" s="51"/>
    </row>
    <row r="1295" spans="1:16" ht="16.5" hidden="1" customHeight="1" x14ac:dyDescent="0.25">
      <c r="A1295" s="56">
        <v>106802</v>
      </c>
      <c r="B1295" s="1" t="s">
        <v>57</v>
      </c>
      <c r="C1295" s="1" t="s">
        <v>51</v>
      </c>
      <c r="D1295" s="1" t="s">
        <v>52</v>
      </c>
      <c r="E1295" s="1" t="s">
        <v>44</v>
      </c>
      <c r="F1295" s="1" t="s">
        <v>53</v>
      </c>
      <c r="G1295" s="1" t="s">
        <v>46</v>
      </c>
      <c r="H1295" s="1" t="s">
        <v>47</v>
      </c>
      <c r="I1295" s="1" t="s">
        <v>2345</v>
      </c>
      <c r="J1295" s="1" t="s">
        <v>800</v>
      </c>
      <c r="K1295" s="28">
        <v>44642.515914351854</v>
      </c>
      <c r="L1295" s="28">
        <v>44642.664803240739</v>
      </c>
      <c r="M1295" s="1" t="s">
        <v>50</v>
      </c>
      <c r="N1295" s="1">
        <v>1.1000000000000001</v>
      </c>
      <c r="O1295" s="1"/>
      <c r="P1295" s="51"/>
    </row>
    <row r="1296" spans="1:16" ht="16.5" hidden="1" customHeight="1" x14ac:dyDescent="0.25">
      <c r="A1296" s="56">
        <v>106803</v>
      </c>
      <c r="B1296" s="1" t="s">
        <v>41</v>
      </c>
      <c r="C1296" s="1" t="s">
        <v>51</v>
      </c>
      <c r="D1296" s="1" t="s">
        <v>71</v>
      </c>
      <c r="E1296" s="1" t="s">
        <v>84</v>
      </c>
      <c r="F1296" s="1" t="s">
        <v>53</v>
      </c>
      <c r="G1296" s="1" t="s">
        <v>46</v>
      </c>
      <c r="H1296" s="1" t="s">
        <v>47</v>
      </c>
      <c r="I1296" s="1" t="s">
        <v>2455</v>
      </c>
      <c r="J1296" s="1" t="s">
        <v>2325</v>
      </c>
      <c r="K1296" s="28">
        <v>44642.537534722222</v>
      </c>
      <c r="L1296" s="28">
        <v>44642.663634259261</v>
      </c>
      <c r="M1296" s="1" t="s">
        <v>50</v>
      </c>
      <c r="N1296" s="1">
        <v>1.3</v>
      </c>
      <c r="O1296" s="1"/>
      <c r="P1296" s="51"/>
    </row>
    <row r="1297" spans="1:16" ht="16.5" hidden="1" customHeight="1" x14ac:dyDescent="0.25">
      <c r="A1297" s="56">
        <v>106804</v>
      </c>
      <c r="B1297" s="1" t="s">
        <v>57</v>
      </c>
      <c r="C1297" s="1" t="s">
        <v>51</v>
      </c>
      <c r="D1297" s="1" t="s">
        <v>61</v>
      </c>
      <c r="E1297" s="1" t="s">
        <v>44</v>
      </c>
      <c r="F1297" s="1" t="s">
        <v>45</v>
      </c>
      <c r="G1297" s="1" t="s">
        <v>46</v>
      </c>
      <c r="H1297" s="1" t="s">
        <v>54</v>
      </c>
      <c r="I1297" s="1" t="s">
        <v>2456</v>
      </c>
      <c r="J1297" s="1" t="s">
        <v>2457</v>
      </c>
      <c r="K1297" s="28">
        <v>44642.538703703707</v>
      </c>
      <c r="L1297" s="28">
        <v>44642.543958333335</v>
      </c>
      <c r="M1297" s="1" t="s">
        <v>50</v>
      </c>
      <c r="N1297" s="1">
        <v>1.3</v>
      </c>
      <c r="O1297" s="1"/>
      <c r="P1297" s="51"/>
    </row>
    <row r="1298" spans="1:16" ht="16.5" hidden="1" customHeight="1" x14ac:dyDescent="0.25">
      <c r="A1298" s="56">
        <v>106805</v>
      </c>
      <c r="B1298" s="1" t="s">
        <v>41</v>
      </c>
      <c r="C1298" s="1" t="s">
        <v>114</v>
      </c>
      <c r="D1298" s="1" t="s">
        <v>81</v>
      </c>
      <c r="E1298" s="1" t="s">
        <v>44</v>
      </c>
      <c r="F1298" s="1" t="s">
        <v>53</v>
      </c>
      <c r="G1298" s="1" t="s">
        <v>46</v>
      </c>
      <c r="H1298" s="1" t="s">
        <v>47</v>
      </c>
      <c r="I1298" s="1" t="s">
        <v>2458</v>
      </c>
      <c r="J1298" s="1" t="s">
        <v>2459</v>
      </c>
      <c r="K1298" s="28">
        <v>44642.545081018521</v>
      </c>
      <c r="L1298" s="28">
        <v>44645.63894675926</v>
      </c>
      <c r="M1298" s="1" t="s">
        <v>50</v>
      </c>
      <c r="N1298" s="1">
        <v>1.3</v>
      </c>
      <c r="O1298" s="1"/>
      <c r="P1298" s="51"/>
    </row>
    <row r="1299" spans="1:16" ht="16.5" hidden="1" customHeight="1" x14ac:dyDescent="0.25">
      <c r="A1299" s="56">
        <v>106806</v>
      </c>
      <c r="B1299" s="1" t="s">
        <v>41</v>
      </c>
      <c r="C1299" s="1" t="s">
        <v>782</v>
      </c>
      <c r="D1299" s="1" t="s">
        <v>43</v>
      </c>
      <c r="E1299" s="1" t="s">
        <v>44</v>
      </c>
      <c r="F1299" s="1" t="s">
        <v>45</v>
      </c>
      <c r="G1299" s="1" t="s">
        <v>46</v>
      </c>
      <c r="H1299" s="1" t="s">
        <v>47</v>
      </c>
      <c r="I1299" s="1" t="s">
        <v>2460</v>
      </c>
      <c r="J1299" s="1" t="s">
        <v>2461</v>
      </c>
      <c r="K1299" s="28">
        <v>44642.545925925922</v>
      </c>
      <c r="L1299" s="28">
        <v>44642.663287037038</v>
      </c>
      <c r="M1299" s="1" t="s">
        <v>50</v>
      </c>
      <c r="N1299" s="1">
        <v>1.3</v>
      </c>
      <c r="O1299" s="1"/>
      <c r="P1299" s="51"/>
    </row>
    <row r="1300" spans="1:16" ht="16.5" hidden="1" customHeight="1" x14ac:dyDescent="0.25">
      <c r="A1300" s="56">
        <v>106807</v>
      </c>
      <c r="B1300" s="1" t="s">
        <v>60</v>
      </c>
      <c r="C1300" s="1" t="s">
        <v>114</v>
      </c>
      <c r="D1300" s="1" t="s">
        <v>61</v>
      </c>
      <c r="E1300" s="1" t="s">
        <v>44</v>
      </c>
      <c r="F1300" s="1" t="s">
        <v>45</v>
      </c>
      <c r="G1300" s="1" t="s">
        <v>46</v>
      </c>
      <c r="H1300" s="1" t="s">
        <v>47</v>
      </c>
      <c r="I1300" s="33" t="s">
        <v>2462</v>
      </c>
      <c r="J1300" s="1" t="s">
        <v>2463</v>
      </c>
      <c r="K1300" s="28">
        <v>44642.548888888887</v>
      </c>
      <c r="L1300" s="28">
        <v>44642.661377314813</v>
      </c>
      <c r="M1300" s="1" t="s">
        <v>50</v>
      </c>
      <c r="N1300" s="35">
        <v>1.3</v>
      </c>
      <c r="O1300" s="1"/>
      <c r="P1300" s="51"/>
    </row>
    <row r="1301" spans="1:16" ht="16.5" hidden="1" customHeight="1" x14ac:dyDescent="0.25">
      <c r="A1301" s="56">
        <v>106808</v>
      </c>
      <c r="B1301" s="1" t="s">
        <v>41</v>
      </c>
      <c r="C1301" s="1" t="s">
        <v>80</v>
      </c>
      <c r="D1301" s="1" t="s">
        <v>61</v>
      </c>
      <c r="E1301" s="1" t="s">
        <v>62</v>
      </c>
      <c r="F1301" s="1" t="s">
        <v>45</v>
      </c>
      <c r="G1301" s="1" t="s">
        <v>46</v>
      </c>
      <c r="H1301" s="1" t="s">
        <v>54</v>
      </c>
      <c r="I1301" s="1" t="s">
        <v>2464</v>
      </c>
      <c r="J1301" s="1" t="s">
        <v>2465</v>
      </c>
      <c r="K1301" s="28">
        <v>44642.549907407411</v>
      </c>
      <c r="L1301" s="28">
        <v>44642.661006944443</v>
      </c>
      <c r="M1301" s="1" t="s">
        <v>50</v>
      </c>
      <c r="N1301" s="1">
        <v>1.3</v>
      </c>
      <c r="O1301" s="1"/>
      <c r="P1301" s="51"/>
    </row>
    <row r="1302" spans="1:16" ht="16.5" hidden="1" customHeight="1" x14ac:dyDescent="0.25">
      <c r="A1302" s="56">
        <v>106809</v>
      </c>
      <c r="B1302" s="1" t="s">
        <v>57</v>
      </c>
      <c r="C1302" s="1" t="s">
        <v>51</v>
      </c>
      <c r="D1302" s="1" t="s">
        <v>81</v>
      </c>
      <c r="E1302" s="1" t="s">
        <v>66</v>
      </c>
      <c r="F1302" s="1" t="s">
        <v>53</v>
      </c>
      <c r="G1302" s="1" t="s">
        <v>46</v>
      </c>
      <c r="H1302" s="1" t="s">
        <v>54</v>
      </c>
      <c r="I1302" s="1" t="s">
        <v>2466</v>
      </c>
      <c r="J1302" s="1" t="s">
        <v>2467</v>
      </c>
      <c r="K1302" s="28">
        <v>44642.560057870367</v>
      </c>
      <c r="L1302" s="28">
        <v>44645.650347222225</v>
      </c>
      <c r="M1302" s="1" t="s">
        <v>50</v>
      </c>
      <c r="N1302" s="1">
        <v>1.1000000000000001</v>
      </c>
      <c r="O1302" s="1"/>
      <c r="P1302" s="51"/>
    </row>
    <row r="1303" spans="1:16" ht="16.5" hidden="1" customHeight="1" x14ac:dyDescent="0.25">
      <c r="A1303" s="56">
        <v>106810</v>
      </c>
      <c r="B1303" s="1" t="s">
        <v>41</v>
      </c>
      <c r="C1303" s="1" t="s">
        <v>150</v>
      </c>
      <c r="D1303" s="1" t="s">
        <v>43</v>
      </c>
      <c r="E1303" s="1" t="s">
        <v>66</v>
      </c>
      <c r="F1303" s="1" t="s">
        <v>45</v>
      </c>
      <c r="G1303" s="1" t="s">
        <v>46</v>
      </c>
      <c r="H1303" s="1" t="s">
        <v>54</v>
      </c>
      <c r="I1303" s="1" t="s">
        <v>2468</v>
      </c>
      <c r="J1303" s="1" t="s">
        <v>2469</v>
      </c>
      <c r="K1303" s="28">
        <v>44642.565289351849</v>
      </c>
      <c r="L1303" s="28">
        <v>44642.660729166666</v>
      </c>
      <c r="M1303" s="1" t="s">
        <v>50</v>
      </c>
      <c r="N1303" s="1">
        <v>1.3</v>
      </c>
      <c r="O1303" s="1"/>
      <c r="P1303" s="51"/>
    </row>
    <row r="1304" spans="1:16" ht="16.5" hidden="1" customHeight="1" x14ac:dyDescent="0.25">
      <c r="A1304" s="56">
        <v>106811</v>
      </c>
      <c r="B1304" s="1" t="s">
        <v>57</v>
      </c>
      <c r="C1304" s="1" t="s">
        <v>51</v>
      </c>
      <c r="D1304" s="1" t="s">
        <v>61</v>
      </c>
      <c r="E1304" s="1" t="s">
        <v>44</v>
      </c>
      <c r="F1304" s="1" t="s">
        <v>53</v>
      </c>
      <c r="G1304" s="1" t="s">
        <v>46</v>
      </c>
      <c r="H1304" s="1" t="s">
        <v>54</v>
      </c>
      <c r="I1304" s="1" t="s">
        <v>2470</v>
      </c>
      <c r="J1304" s="1" t="s">
        <v>2471</v>
      </c>
      <c r="K1304" s="28">
        <v>44642.573842592596</v>
      </c>
      <c r="L1304" s="28">
        <v>44642.660405092596</v>
      </c>
      <c r="M1304" s="1" t="s">
        <v>50</v>
      </c>
      <c r="N1304" s="1">
        <v>1.1000000000000001</v>
      </c>
      <c r="O1304" s="1"/>
      <c r="P1304" s="51"/>
    </row>
    <row r="1305" spans="1:16" ht="16.5" hidden="1" customHeight="1" x14ac:dyDescent="0.25">
      <c r="A1305" s="56">
        <v>106812</v>
      </c>
      <c r="B1305" s="1" t="s">
        <v>41</v>
      </c>
      <c r="C1305" s="1" t="s">
        <v>51</v>
      </c>
      <c r="D1305" s="1" t="s">
        <v>81</v>
      </c>
      <c r="E1305" s="1" t="s">
        <v>75</v>
      </c>
      <c r="F1305" s="1" t="s">
        <v>53</v>
      </c>
      <c r="G1305" s="1" t="s">
        <v>85</v>
      </c>
      <c r="H1305" s="1" t="s">
        <v>47</v>
      </c>
      <c r="I1305" s="1" t="s">
        <v>2472</v>
      </c>
      <c r="J1305" s="1" t="s">
        <v>2473</v>
      </c>
      <c r="K1305" s="28">
        <v>44642.580416666664</v>
      </c>
      <c r="L1305" s="28">
        <v>44643.513055555559</v>
      </c>
      <c r="M1305" s="1" t="s">
        <v>50</v>
      </c>
      <c r="N1305" s="1">
        <v>1.3</v>
      </c>
      <c r="O1305" s="1"/>
      <c r="P1305" s="51"/>
    </row>
    <row r="1306" spans="1:16" ht="16.5" hidden="1" customHeight="1" x14ac:dyDescent="0.25">
      <c r="A1306" s="56">
        <v>106813</v>
      </c>
      <c r="B1306" s="1" t="s">
        <v>41</v>
      </c>
      <c r="C1306" s="1" t="s">
        <v>99</v>
      </c>
      <c r="D1306" s="1" t="s">
        <v>43</v>
      </c>
      <c r="E1306" s="1" t="s">
        <v>44</v>
      </c>
      <c r="F1306" s="1" t="s">
        <v>45</v>
      </c>
      <c r="G1306" s="1" t="s">
        <v>46</v>
      </c>
      <c r="H1306" s="1" t="s">
        <v>47</v>
      </c>
      <c r="I1306" s="1" t="s">
        <v>2474</v>
      </c>
      <c r="J1306" s="1" t="s">
        <v>2475</v>
      </c>
      <c r="K1306" s="28">
        <v>44642.591921296298</v>
      </c>
      <c r="L1306" s="28">
        <v>44642.659953703704</v>
      </c>
      <c r="M1306" s="1" t="s">
        <v>50</v>
      </c>
      <c r="N1306" s="1">
        <v>1.3</v>
      </c>
      <c r="O1306" s="1"/>
      <c r="P1306" s="51"/>
    </row>
    <row r="1307" spans="1:16" ht="16.5" hidden="1" customHeight="1" x14ac:dyDescent="0.25">
      <c r="A1307" s="56">
        <v>106814</v>
      </c>
      <c r="B1307" s="1" t="s">
        <v>41</v>
      </c>
      <c r="C1307" s="1" t="s">
        <v>51</v>
      </c>
      <c r="D1307" s="1" t="s">
        <v>61</v>
      </c>
      <c r="E1307" s="1" t="s">
        <v>44</v>
      </c>
      <c r="F1307" s="1" t="s">
        <v>45</v>
      </c>
      <c r="G1307" s="1" t="s">
        <v>46</v>
      </c>
      <c r="H1307" s="1" t="s">
        <v>54</v>
      </c>
      <c r="I1307" s="1" t="s">
        <v>1105</v>
      </c>
      <c r="J1307" s="1" t="s">
        <v>2232</v>
      </c>
      <c r="K1307" s="28">
        <v>44642.609502314815</v>
      </c>
      <c r="L1307" s="28">
        <v>44642.658553240741</v>
      </c>
      <c r="M1307" s="1" t="s">
        <v>50</v>
      </c>
      <c r="N1307" s="1">
        <v>1.3</v>
      </c>
      <c r="O1307" s="1"/>
      <c r="P1307" s="51"/>
    </row>
    <row r="1308" spans="1:16" ht="16.5" hidden="1" customHeight="1" x14ac:dyDescent="0.25">
      <c r="A1308" s="56">
        <v>106815</v>
      </c>
      <c r="B1308" s="1" t="s">
        <v>41</v>
      </c>
      <c r="C1308" s="1" t="s">
        <v>51</v>
      </c>
      <c r="D1308" s="1" t="s">
        <v>61</v>
      </c>
      <c r="E1308" s="1" t="s">
        <v>62</v>
      </c>
      <c r="F1308" s="1" t="s">
        <v>45</v>
      </c>
      <c r="G1308" s="1" t="s">
        <v>46</v>
      </c>
      <c r="H1308" s="1" t="s">
        <v>54</v>
      </c>
      <c r="I1308" s="1" t="s">
        <v>2476</v>
      </c>
      <c r="J1308" s="1" t="s">
        <v>2232</v>
      </c>
      <c r="K1308" s="28">
        <v>44642.632453703707</v>
      </c>
      <c r="L1308" s="28">
        <v>44642.657650462963</v>
      </c>
      <c r="M1308" s="1" t="s">
        <v>50</v>
      </c>
      <c r="N1308" s="1">
        <v>1.3</v>
      </c>
      <c r="O1308" s="1"/>
      <c r="P1308" s="51"/>
    </row>
    <row r="1309" spans="1:16" ht="16.5" hidden="1" customHeight="1" x14ac:dyDescent="0.25">
      <c r="A1309" s="56">
        <v>106816</v>
      </c>
      <c r="B1309" s="1" t="s">
        <v>252</v>
      </c>
      <c r="C1309" s="1" t="s">
        <v>51</v>
      </c>
      <c r="D1309" s="1" t="s">
        <v>43</v>
      </c>
      <c r="E1309" s="1" t="s">
        <v>66</v>
      </c>
      <c r="F1309" s="1" t="s">
        <v>45</v>
      </c>
      <c r="G1309" s="1" t="s">
        <v>46</v>
      </c>
      <c r="H1309" s="1" t="s">
        <v>54</v>
      </c>
      <c r="I1309" s="1" t="s">
        <v>2477</v>
      </c>
      <c r="J1309" s="1" t="s">
        <v>2478</v>
      </c>
      <c r="K1309" s="28">
        <v>44642.642534722225</v>
      </c>
      <c r="L1309" s="28">
        <v>44642.657337962963</v>
      </c>
      <c r="M1309" s="1" t="s">
        <v>50</v>
      </c>
      <c r="N1309" s="1">
        <v>1.1000000000000001</v>
      </c>
      <c r="O1309" s="1"/>
      <c r="P1309" s="51"/>
    </row>
    <row r="1310" spans="1:16" ht="16.5" hidden="1" customHeight="1" x14ac:dyDescent="0.25">
      <c r="A1310" s="56">
        <v>106817</v>
      </c>
      <c r="B1310" s="1" t="s">
        <v>41</v>
      </c>
      <c r="C1310" s="1" t="s">
        <v>51</v>
      </c>
      <c r="D1310" s="1" t="s">
        <v>61</v>
      </c>
      <c r="E1310" s="1" t="s">
        <v>44</v>
      </c>
      <c r="F1310" s="1" t="s">
        <v>45</v>
      </c>
      <c r="G1310" s="1" t="s">
        <v>46</v>
      </c>
      <c r="H1310" s="1" t="s">
        <v>47</v>
      </c>
      <c r="I1310" s="1" t="s">
        <v>2479</v>
      </c>
      <c r="J1310" s="1" t="s">
        <v>2325</v>
      </c>
      <c r="K1310" s="28">
        <v>44642.659490740742</v>
      </c>
      <c r="L1310" s="28">
        <v>44642.661840277775</v>
      </c>
      <c r="M1310" s="1" t="s">
        <v>50</v>
      </c>
      <c r="N1310" s="1">
        <v>1.3</v>
      </c>
      <c r="O1310" s="1"/>
      <c r="P1310" s="51"/>
    </row>
    <row r="1311" spans="1:16" ht="16.5" hidden="1" customHeight="1" x14ac:dyDescent="0.25">
      <c r="A1311" s="56">
        <v>106818</v>
      </c>
      <c r="B1311" s="1" t="s">
        <v>57</v>
      </c>
      <c r="C1311" s="1" t="s">
        <v>51</v>
      </c>
      <c r="D1311" s="1" t="s">
        <v>61</v>
      </c>
      <c r="E1311" s="1" t="s">
        <v>44</v>
      </c>
      <c r="F1311" s="1" t="s">
        <v>53</v>
      </c>
      <c r="G1311" s="1" t="s">
        <v>46</v>
      </c>
      <c r="H1311" s="1" t="s">
        <v>54</v>
      </c>
      <c r="I1311" s="1" t="s">
        <v>2480</v>
      </c>
      <c r="J1311" s="1" t="s">
        <v>2481</v>
      </c>
      <c r="K1311" s="28">
        <v>44642.669953703706</v>
      </c>
      <c r="L1311" s="28">
        <v>44642.710636574076</v>
      </c>
      <c r="M1311" s="1" t="s">
        <v>50</v>
      </c>
      <c r="N1311" s="1">
        <v>1.1000000000000001</v>
      </c>
      <c r="O1311" s="1"/>
      <c r="P1311" s="51"/>
    </row>
    <row r="1312" spans="1:16" ht="16.5" hidden="1" customHeight="1" x14ac:dyDescent="0.25">
      <c r="A1312" s="56">
        <v>106819</v>
      </c>
      <c r="B1312" s="1" t="s">
        <v>41</v>
      </c>
      <c r="C1312" s="1" t="s">
        <v>109</v>
      </c>
      <c r="D1312" s="1" t="s">
        <v>43</v>
      </c>
      <c r="E1312" s="1" t="s">
        <v>44</v>
      </c>
      <c r="F1312" s="1" t="s">
        <v>45</v>
      </c>
      <c r="G1312" s="1" t="s">
        <v>46</v>
      </c>
      <c r="H1312" s="1" t="s">
        <v>47</v>
      </c>
      <c r="I1312" s="1" t="s">
        <v>2482</v>
      </c>
      <c r="J1312" s="1" t="s">
        <v>2483</v>
      </c>
      <c r="K1312" s="28">
        <v>44642.676238425927</v>
      </c>
      <c r="L1312" s="28">
        <v>44642.710069444445</v>
      </c>
      <c r="M1312" s="1" t="s">
        <v>50</v>
      </c>
      <c r="N1312" s="1">
        <v>1.3</v>
      </c>
      <c r="O1312" s="1"/>
      <c r="P1312" s="51"/>
    </row>
    <row r="1313" spans="1:16" ht="16.5" hidden="1" customHeight="1" x14ac:dyDescent="0.25">
      <c r="A1313" s="56">
        <v>106820</v>
      </c>
      <c r="B1313" s="1" t="s">
        <v>60</v>
      </c>
      <c r="C1313" s="1" t="s">
        <v>51</v>
      </c>
      <c r="D1313" s="1" t="s">
        <v>52</v>
      </c>
      <c r="E1313" s="1" t="s">
        <v>44</v>
      </c>
      <c r="F1313" s="1" t="s">
        <v>45</v>
      </c>
      <c r="G1313" s="1" t="s">
        <v>46</v>
      </c>
      <c r="H1313" s="1" t="s">
        <v>54</v>
      </c>
      <c r="I1313" s="1" t="s">
        <v>2484</v>
      </c>
      <c r="J1313" s="1" t="s">
        <v>2485</v>
      </c>
      <c r="K1313" s="28">
        <v>44642.709340277775</v>
      </c>
      <c r="L1313" s="28">
        <v>44642.714594907404</v>
      </c>
      <c r="M1313" s="1" t="s">
        <v>50</v>
      </c>
      <c r="N1313" s="1">
        <v>1.3</v>
      </c>
      <c r="O1313" s="1"/>
      <c r="P1313" s="51"/>
    </row>
    <row r="1314" spans="1:16" ht="16.5" hidden="1" customHeight="1" x14ac:dyDescent="0.25">
      <c r="A1314" s="56">
        <v>106821</v>
      </c>
      <c r="B1314" s="1" t="s">
        <v>74</v>
      </c>
      <c r="C1314" s="1" t="s">
        <v>51</v>
      </c>
      <c r="D1314" s="1" t="s">
        <v>52</v>
      </c>
      <c r="E1314" s="1" t="s">
        <v>44</v>
      </c>
      <c r="F1314" s="1" t="s">
        <v>67</v>
      </c>
      <c r="G1314" s="1" t="s">
        <v>46</v>
      </c>
      <c r="H1314" s="1" t="s">
        <v>54</v>
      </c>
      <c r="I1314" s="1" t="s">
        <v>2486</v>
      </c>
      <c r="J1314" s="1" t="s">
        <v>2487</v>
      </c>
      <c r="K1314" s="28">
        <v>44642.725289351853</v>
      </c>
      <c r="L1314" s="28">
        <v>44649.354270833333</v>
      </c>
      <c r="M1314" s="1" t="s">
        <v>50</v>
      </c>
      <c r="N1314" s="1">
        <v>1.1000000000000001</v>
      </c>
      <c r="O1314" s="1"/>
      <c r="P1314" s="51"/>
    </row>
    <row r="1315" spans="1:16" ht="16.5" hidden="1" customHeight="1" x14ac:dyDescent="0.25">
      <c r="A1315" s="56">
        <v>106822</v>
      </c>
      <c r="B1315" s="1" t="s">
        <v>41</v>
      </c>
      <c r="C1315" s="1" t="s">
        <v>51</v>
      </c>
      <c r="D1315" s="1" t="s">
        <v>61</v>
      </c>
      <c r="E1315" s="1" t="s">
        <v>44</v>
      </c>
      <c r="F1315" s="1" t="s">
        <v>53</v>
      </c>
      <c r="G1315" s="1" t="s">
        <v>85</v>
      </c>
      <c r="H1315" s="1" t="s">
        <v>47</v>
      </c>
      <c r="I1315" s="1" t="s">
        <v>2488</v>
      </c>
      <c r="J1315" s="1" t="s">
        <v>2489</v>
      </c>
      <c r="K1315" s="28">
        <v>44642.729351851849</v>
      </c>
      <c r="L1315" s="28">
        <v>44643.414201388892</v>
      </c>
      <c r="M1315" s="1" t="s">
        <v>50</v>
      </c>
      <c r="N1315" s="1">
        <v>1.3</v>
      </c>
      <c r="O1315" s="1"/>
      <c r="P1315" s="51"/>
    </row>
    <row r="1316" spans="1:16" ht="16.5" hidden="1" customHeight="1" x14ac:dyDescent="0.25">
      <c r="A1316" s="56">
        <v>106823</v>
      </c>
      <c r="B1316" s="1" t="s">
        <v>41</v>
      </c>
      <c r="C1316" s="1" t="s">
        <v>51</v>
      </c>
      <c r="D1316" s="1" t="s">
        <v>71</v>
      </c>
      <c r="E1316" s="1" t="s">
        <v>44</v>
      </c>
      <c r="F1316" s="1" t="s">
        <v>53</v>
      </c>
      <c r="G1316" s="1" t="s">
        <v>85</v>
      </c>
      <c r="H1316" s="1" t="s">
        <v>47</v>
      </c>
      <c r="I1316" s="1" t="s">
        <v>2490</v>
      </c>
      <c r="J1316" s="1" t="s">
        <v>2491</v>
      </c>
      <c r="K1316" s="28">
        <v>44642.732662037037</v>
      </c>
      <c r="L1316" s="28">
        <v>44643.408020833333</v>
      </c>
      <c r="M1316" s="1" t="s">
        <v>50</v>
      </c>
      <c r="N1316" s="1">
        <v>1.3</v>
      </c>
      <c r="O1316" s="1"/>
      <c r="P1316" s="51"/>
    </row>
    <row r="1317" spans="1:16" ht="16.5" hidden="1" customHeight="1" x14ac:dyDescent="0.25">
      <c r="A1317" s="56">
        <v>106824</v>
      </c>
      <c r="B1317" s="1" t="s">
        <v>41</v>
      </c>
      <c r="C1317" s="1" t="s">
        <v>150</v>
      </c>
      <c r="D1317" s="1" t="s">
        <v>71</v>
      </c>
      <c r="E1317" s="1" t="s">
        <v>62</v>
      </c>
      <c r="F1317" s="1" t="s">
        <v>45</v>
      </c>
      <c r="G1317" s="1" t="s">
        <v>46</v>
      </c>
      <c r="H1317" s="1" t="s">
        <v>54</v>
      </c>
      <c r="I1317" s="1" t="s">
        <v>2492</v>
      </c>
      <c r="J1317" s="1" t="s">
        <v>2325</v>
      </c>
      <c r="K1317" s="28">
        <v>44642.750162037039</v>
      </c>
      <c r="L1317" s="28">
        <v>44643.465219907404</v>
      </c>
      <c r="M1317" s="1" t="s">
        <v>50</v>
      </c>
      <c r="N1317" s="1">
        <v>1.3</v>
      </c>
      <c r="O1317" s="1"/>
      <c r="P1317" s="51"/>
    </row>
    <row r="1318" spans="1:16" ht="16.5" hidden="1" customHeight="1" x14ac:dyDescent="0.25">
      <c r="A1318" s="56">
        <v>106825</v>
      </c>
      <c r="B1318" s="1" t="s">
        <v>252</v>
      </c>
      <c r="C1318" s="1" t="s">
        <v>42</v>
      </c>
      <c r="D1318" s="1" t="s">
        <v>43</v>
      </c>
      <c r="E1318" s="1" t="s">
        <v>44</v>
      </c>
      <c r="F1318" s="1" t="s">
        <v>45</v>
      </c>
      <c r="G1318" s="1" t="s">
        <v>46</v>
      </c>
      <c r="H1318" s="1" t="s">
        <v>54</v>
      </c>
      <c r="I1318" s="1" t="s">
        <v>2493</v>
      </c>
      <c r="J1318" s="1" t="s">
        <v>2494</v>
      </c>
      <c r="K1318" s="28">
        <v>44643.403321759259</v>
      </c>
      <c r="L1318" s="28">
        <v>44643.40824074074</v>
      </c>
      <c r="M1318" s="1" t="s">
        <v>50</v>
      </c>
      <c r="N1318" s="1">
        <v>1.1000000000000001</v>
      </c>
      <c r="O1318" s="1"/>
      <c r="P1318" s="51"/>
    </row>
    <row r="1319" spans="1:16" ht="16.5" hidden="1" customHeight="1" x14ac:dyDescent="0.25">
      <c r="A1319" s="56">
        <v>106826</v>
      </c>
      <c r="B1319" s="1" t="s">
        <v>41</v>
      </c>
      <c r="C1319" s="1" t="s">
        <v>114</v>
      </c>
      <c r="D1319" s="1" t="s">
        <v>71</v>
      </c>
      <c r="E1319" s="1" t="s">
        <v>44</v>
      </c>
      <c r="F1319" s="1" t="s">
        <v>45</v>
      </c>
      <c r="G1319" s="1" t="s">
        <v>46</v>
      </c>
      <c r="H1319" s="1" t="s">
        <v>54</v>
      </c>
      <c r="I1319" s="1" t="s">
        <v>2495</v>
      </c>
      <c r="J1319" s="1" t="s">
        <v>2325</v>
      </c>
      <c r="K1319" s="28">
        <v>44643.436597222222</v>
      </c>
      <c r="L1319" s="28">
        <v>44643.466273148151</v>
      </c>
      <c r="M1319" s="1" t="s">
        <v>50</v>
      </c>
      <c r="N1319" s="1">
        <v>1.3</v>
      </c>
      <c r="O1319" s="1"/>
      <c r="P1319" s="51"/>
    </row>
    <row r="1320" spans="1:16" ht="16.5" hidden="1" customHeight="1" x14ac:dyDescent="0.25">
      <c r="A1320" s="56">
        <v>106827</v>
      </c>
      <c r="B1320" s="1" t="s">
        <v>60</v>
      </c>
      <c r="C1320" s="1" t="s">
        <v>51</v>
      </c>
      <c r="D1320" s="1" t="s">
        <v>52</v>
      </c>
      <c r="E1320" s="1" t="s">
        <v>44</v>
      </c>
      <c r="F1320" s="1" t="s">
        <v>45</v>
      </c>
      <c r="G1320" s="1" t="s">
        <v>46</v>
      </c>
      <c r="H1320" s="1" t="s">
        <v>47</v>
      </c>
      <c r="I1320" s="1" t="s">
        <v>2496</v>
      </c>
      <c r="J1320" s="1" t="s">
        <v>2497</v>
      </c>
      <c r="K1320" s="28">
        <v>44643.447337962964</v>
      </c>
      <c r="L1320" s="28">
        <v>44643.467164351852</v>
      </c>
      <c r="M1320" s="1" t="s">
        <v>50</v>
      </c>
      <c r="N1320" s="1">
        <v>1.3</v>
      </c>
      <c r="O1320" s="1"/>
      <c r="P1320" s="51"/>
    </row>
    <row r="1321" spans="1:16" ht="16.5" hidden="1" customHeight="1" x14ac:dyDescent="0.25">
      <c r="A1321" s="56">
        <v>106828</v>
      </c>
      <c r="B1321" s="1" t="s">
        <v>41</v>
      </c>
      <c r="C1321" s="1" t="s">
        <v>42</v>
      </c>
      <c r="D1321" s="1" t="s">
        <v>61</v>
      </c>
      <c r="E1321" s="1" t="s">
        <v>44</v>
      </c>
      <c r="F1321" s="1" t="s">
        <v>53</v>
      </c>
      <c r="G1321" s="1" t="s">
        <v>46</v>
      </c>
      <c r="H1321" s="1" t="s">
        <v>47</v>
      </c>
      <c r="I1321" s="1" t="s">
        <v>2498</v>
      </c>
      <c r="J1321" s="1" t="s">
        <v>2499</v>
      </c>
      <c r="K1321" s="28">
        <v>44643.469178240739</v>
      </c>
      <c r="L1321" s="28">
        <v>44643.473136574074</v>
      </c>
      <c r="M1321" s="1" t="s">
        <v>50</v>
      </c>
      <c r="N1321" s="1">
        <v>1.3</v>
      </c>
      <c r="O1321" s="1"/>
      <c r="P1321" s="51"/>
    </row>
    <row r="1322" spans="1:16" ht="16.5" hidden="1" customHeight="1" x14ac:dyDescent="0.25">
      <c r="A1322" s="56">
        <v>106829</v>
      </c>
      <c r="B1322" s="1" t="s">
        <v>60</v>
      </c>
      <c r="C1322" s="1" t="s">
        <v>126</v>
      </c>
      <c r="D1322" s="1" t="s">
        <v>61</v>
      </c>
      <c r="E1322" s="1" t="s">
        <v>44</v>
      </c>
      <c r="F1322" s="1" t="s">
        <v>45</v>
      </c>
      <c r="G1322" s="1" t="s">
        <v>46</v>
      </c>
      <c r="H1322" s="1" t="s">
        <v>47</v>
      </c>
      <c r="I1322" s="1" t="s">
        <v>2500</v>
      </c>
      <c r="J1322" s="1" t="s">
        <v>2501</v>
      </c>
      <c r="K1322" s="28">
        <v>44643.490451388891</v>
      </c>
      <c r="L1322" s="28">
        <v>44643.501967592594</v>
      </c>
      <c r="M1322" s="1" t="s">
        <v>50</v>
      </c>
      <c r="N1322" s="1">
        <v>1.3</v>
      </c>
      <c r="O1322" s="1"/>
      <c r="P1322" s="51"/>
    </row>
    <row r="1323" spans="1:16" ht="16.5" hidden="1" customHeight="1" x14ac:dyDescent="0.25">
      <c r="A1323" s="56">
        <v>106830</v>
      </c>
      <c r="B1323" s="1" t="s">
        <v>60</v>
      </c>
      <c r="C1323" s="1" t="s">
        <v>114</v>
      </c>
      <c r="D1323" s="1" t="s">
        <v>43</v>
      </c>
      <c r="E1323" s="1" t="s">
        <v>102</v>
      </c>
      <c r="F1323" s="1" t="s">
        <v>67</v>
      </c>
      <c r="G1323" s="1" t="s">
        <v>401</v>
      </c>
      <c r="H1323" s="1" t="s">
        <v>47</v>
      </c>
      <c r="I1323" s="1" t="s">
        <v>2502</v>
      </c>
      <c r="J1323" s="1" t="s">
        <v>2503</v>
      </c>
      <c r="K1323" s="28">
        <v>44643.494444444441</v>
      </c>
      <c r="L1323" s="28">
        <v>44644.474270833336</v>
      </c>
      <c r="M1323" s="1" t="s">
        <v>50</v>
      </c>
      <c r="N1323" s="1" t="s">
        <v>429</v>
      </c>
      <c r="O1323" s="1"/>
      <c r="P1323" s="51"/>
    </row>
    <row r="1324" spans="1:16" ht="16.5" hidden="1" customHeight="1" x14ac:dyDescent="0.25">
      <c r="A1324" s="56">
        <v>106831</v>
      </c>
      <c r="B1324" s="1" t="s">
        <v>57</v>
      </c>
      <c r="C1324" s="1" t="s">
        <v>51</v>
      </c>
      <c r="D1324" s="1" t="s">
        <v>52</v>
      </c>
      <c r="E1324" s="1" t="s">
        <v>44</v>
      </c>
      <c r="F1324" s="1" t="s">
        <v>53</v>
      </c>
      <c r="G1324" s="1" t="s">
        <v>85</v>
      </c>
      <c r="H1324" s="1" t="s">
        <v>47</v>
      </c>
      <c r="I1324" s="1" t="s">
        <v>2504</v>
      </c>
      <c r="J1324" s="1" t="s">
        <v>2505</v>
      </c>
      <c r="K1324" s="28">
        <v>44643.502129629633</v>
      </c>
      <c r="L1324" s="28">
        <v>44643.672430555554</v>
      </c>
      <c r="M1324" s="1" t="s">
        <v>50</v>
      </c>
      <c r="N1324" s="1">
        <v>1.1000000000000001</v>
      </c>
      <c r="O1324" s="1"/>
      <c r="P1324" s="51"/>
    </row>
    <row r="1325" spans="1:16" ht="16.5" hidden="1" customHeight="1" x14ac:dyDescent="0.25">
      <c r="A1325" s="56">
        <v>106832</v>
      </c>
      <c r="B1325" s="1" t="s">
        <v>60</v>
      </c>
      <c r="C1325" s="1" t="s">
        <v>51</v>
      </c>
      <c r="D1325" s="1" t="s">
        <v>71</v>
      </c>
      <c r="E1325" s="1" t="s">
        <v>44</v>
      </c>
      <c r="F1325" s="1" t="s">
        <v>53</v>
      </c>
      <c r="G1325" s="1" t="s">
        <v>46</v>
      </c>
      <c r="H1325" s="1" t="s">
        <v>54</v>
      </c>
      <c r="I1325" s="1" t="s">
        <v>2506</v>
      </c>
      <c r="J1325" s="1" t="s">
        <v>2507</v>
      </c>
      <c r="K1325" s="28">
        <v>44643.511550925927</v>
      </c>
      <c r="L1325" s="28">
        <v>44643.651886574073</v>
      </c>
      <c r="M1325" s="1" t="s">
        <v>50</v>
      </c>
      <c r="N1325" s="1">
        <v>1.3</v>
      </c>
      <c r="O1325" s="1"/>
      <c r="P1325" s="51"/>
    </row>
    <row r="1326" spans="1:16" ht="16.5" hidden="1" customHeight="1" x14ac:dyDescent="0.25">
      <c r="A1326" s="56">
        <v>106833</v>
      </c>
      <c r="B1326" s="1" t="s">
        <v>41</v>
      </c>
      <c r="C1326" s="1" t="s">
        <v>51</v>
      </c>
      <c r="D1326" s="1" t="s">
        <v>71</v>
      </c>
      <c r="E1326" s="1" t="s">
        <v>886</v>
      </c>
      <c r="F1326" s="1" t="s">
        <v>53</v>
      </c>
      <c r="G1326" s="1" t="s">
        <v>46</v>
      </c>
      <c r="H1326" s="1" t="s">
        <v>47</v>
      </c>
      <c r="I1326" s="1" t="s">
        <v>2508</v>
      </c>
      <c r="J1326" s="1" t="s">
        <v>2509</v>
      </c>
      <c r="K1326" s="28">
        <v>44643.543067129627</v>
      </c>
      <c r="L1326" s="28">
        <v>44643.715289351851</v>
      </c>
      <c r="M1326" s="1" t="s">
        <v>50</v>
      </c>
      <c r="N1326" s="1">
        <v>1.3</v>
      </c>
      <c r="O1326" s="1"/>
      <c r="P1326" s="51"/>
    </row>
    <row r="1327" spans="1:16" ht="16.5" hidden="1" customHeight="1" x14ac:dyDescent="0.25">
      <c r="A1327" s="56">
        <v>106834</v>
      </c>
      <c r="B1327" s="1" t="s">
        <v>60</v>
      </c>
      <c r="C1327" s="1" t="s">
        <v>51</v>
      </c>
      <c r="D1327" s="1" t="s">
        <v>81</v>
      </c>
      <c r="E1327" s="1" t="s">
        <v>257</v>
      </c>
      <c r="F1327" s="1" t="s">
        <v>53</v>
      </c>
      <c r="G1327" s="1" t="s">
        <v>85</v>
      </c>
      <c r="H1327" s="1" t="s">
        <v>47</v>
      </c>
      <c r="I1327" s="1" t="s">
        <v>2510</v>
      </c>
      <c r="J1327" s="1" t="s">
        <v>2511</v>
      </c>
      <c r="K1327" s="28">
        <v>44643.544456018521</v>
      </c>
      <c r="L1327" s="28">
        <v>44645.525462962964</v>
      </c>
      <c r="M1327" s="1" t="s">
        <v>50</v>
      </c>
      <c r="N1327" s="1">
        <v>1.3</v>
      </c>
      <c r="O1327" s="1"/>
      <c r="P1327" s="51"/>
    </row>
    <row r="1328" spans="1:16" ht="16.5" hidden="1" customHeight="1" x14ac:dyDescent="0.25">
      <c r="A1328" s="56">
        <v>106835</v>
      </c>
      <c r="B1328" s="1" t="s">
        <v>74</v>
      </c>
      <c r="C1328" s="1" t="s">
        <v>126</v>
      </c>
      <c r="D1328" s="1" t="s">
        <v>61</v>
      </c>
      <c r="E1328" s="1" t="s">
        <v>62</v>
      </c>
      <c r="F1328" s="1" t="s">
        <v>67</v>
      </c>
      <c r="G1328" s="1" t="s">
        <v>46</v>
      </c>
      <c r="H1328" s="1" t="s">
        <v>54</v>
      </c>
      <c r="I1328" s="1" t="s">
        <v>2512</v>
      </c>
      <c r="J1328" s="1" t="s">
        <v>2513</v>
      </c>
      <c r="K1328" s="28">
        <v>44643.558738425927</v>
      </c>
      <c r="L1328" s="28">
        <v>44644.736331018517</v>
      </c>
      <c r="M1328" s="1" t="s">
        <v>50</v>
      </c>
      <c r="N1328" s="1">
        <v>1.2</v>
      </c>
      <c r="O1328" s="1"/>
      <c r="P1328" s="51"/>
    </row>
    <row r="1329" spans="1:16" ht="16.5" hidden="1" customHeight="1" x14ac:dyDescent="0.25">
      <c r="A1329" s="56">
        <v>106836</v>
      </c>
      <c r="B1329" s="1" t="s">
        <v>513</v>
      </c>
      <c r="C1329" s="1" t="s">
        <v>51</v>
      </c>
      <c r="D1329" s="1" t="s">
        <v>43</v>
      </c>
      <c r="E1329" s="1" t="s">
        <v>44</v>
      </c>
      <c r="F1329" s="1" t="s">
        <v>53</v>
      </c>
      <c r="G1329" s="1" t="s">
        <v>46</v>
      </c>
      <c r="H1329" s="1" t="s">
        <v>54</v>
      </c>
      <c r="I1329" s="33" t="s">
        <v>2514</v>
      </c>
      <c r="J1329" s="1" t="s">
        <v>2515</v>
      </c>
      <c r="K1329" s="28">
        <v>44643.568344907406</v>
      </c>
      <c r="L1329" s="28">
        <v>44643.651145833333</v>
      </c>
      <c r="M1329" s="1" t="s">
        <v>50</v>
      </c>
      <c r="N1329" s="35">
        <v>1.1000000000000001</v>
      </c>
      <c r="O1329" s="1"/>
      <c r="P1329" s="51"/>
    </row>
    <row r="1330" spans="1:16" ht="16.5" hidden="1" customHeight="1" x14ac:dyDescent="0.25">
      <c r="A1330" s="56">
        <v>106837</v>
      </c>
      <c r="B1330" s="1" t="s">
        <v>41</v>
      </c>
      <c r="C1330" s="1" t="s">
        <v>51</v>
      </c>
      <c r="D1330" s="1" t="s">
        <v>61</v>
      </c>
      <c r="E1330" s="1" t="s">
        <v>62</v>
      </c>
      <c r="F1330" s="1" t="s">
        <v>53</v>
      </c>
      <c r="G1330" s="1" t="s">
        <v>46</v>
      </c>
      <c r="H1330" s="1" t="s">
        <v>47</v>
      </c>
      <c r="I1330" s="33" t="s">
        <v>1105</v>
      </c>
      <c r="J1330" s="1" t="s">
        <v>2232</v>
      </c>
      <c r="K1330" s="28">
        <v>44643.574780092589</v>
      </c>
      <c r="L1330" s="28">
        <v>44643.673078703701</v>
      </c>
      <c r="M1330" s="1" t="s">
        <v>50</v>
      </c>
      <c r="N1330" s="35">
        <v>1.3</v>
      </c>
      <c r="O1330" s="1"/>
      <c r="P1330" s="51"/>
    </row>
    <row r="1331" spans="1:16" ht="16.5" hidden="1" customHeight="1" x14ac:dyDescent="0.25">
      <c r="A1331" s="56">
        <v>106838</v>
      </c>
      <c r="B1331" s="1" t="s">
        <v>60</v>
      </c>
      <c r="C1331" s="1" t="s">
        <v>114</v>
      </c>
      <c r="D1331" s="1" t="s">
        <v>43</v>
      </c>
      <c r="E1331" s="1" t="s">
        <v>84</v>
      </c>
      <c r="F1331" s="1" t="s">
        <v>45</v>
      </c>
      <c r="G1331" s="1" t="s">
        <v>46</v>
      </c>
      <c r="H1331" s="1" t="s">
        <v>47</v>
      </c>
      <c r="I1331" s="1" t="s">
        <v>2516</v>
      </c>
      <c r="J1331" s="1" t="s">
        <v>2517</v>
      </c>
      <c r="K1331" s="28">
        <v>44643.599745370368</v>
      </c>
      <c r="L1331" s="28">
        <v>44644.735486111109</v>
      </c>
      <c r="M1331" s="1" t="s">
        <v>50</v>
      </c>
      <c r="N1331" s="1">
        <v>1.3</v>
      </c>
      <c r="O1331" s="1"/>
      <c r="P1331" s="51"/>
    </row>
    <row r="1332" spans="1:16" ht="16.5" hidden="1" customHeight="1" x14ac:dyDescent="0.25">
      <c r="A1332" s="56">
        <v>106839</v>
      </c>
      <c r="B1332" s="1" t="s">
        <v>65</v>
      </c>
      <c r="C1332" s="1" t="s">
        <v>51</v>
      </c>
      <c r="D1332" s="1" t="s">
        <v>43</v>
      </c>
      <c r="E1332" s="1" t="s">
        <v>84</v>
      </c>
      <c r="F1332" s="1" t="s">
        <v>45</v>
      </c>
      <c r="G1332" s="1" t="s">
        <v>46</v>
      </c>
      <c r="H1332" s="1" t="s">
        <v>47</v>
      </c>
      <c r="I1332" s="1" t="s">
        <v>2518</v>
      </c>
      <c r="J1332" s="1" t="s">
        <v>2519</v>
      </c>
      <c r="K1332" s="28">
        <v>44643.609826388885</v>
      </c>
      <c r="L1332" s="28">
        <v>44643.650717592594</v>
      </c>
      <c r="M1332" s="1" t="s">
        <v>50</v>
      </c>
      <c r="N1332" s="1">
        <v>1.2</v>
      </c>
      <c r="O1332" s="1"/>
      <c r="P1332" s="51"/>
    </row>
    <row r="1333" spans="1:16" ht="16.5" hidden="1" customHeight="1" x14ac:dyDescent="0.25">
      <c r="A1333" s="56">
        <v>106840</v>
      </c>
      <c r="B1333" s="1" t="s">
        <v>60</v>
      </c>
      <c r="C1333" s="1" t="s">
        <v>51</v>
      </c>
      <c r="D1333" s="1" t="s">
        <v>71</v>
      </c>
      <c r="E1333" s="1" t="s">
        <v>44</v>
      </c>
      <c r="F1333" s="1" t="s">
        <v>45</v>
      </c>
      <c r="G1333" s="1" t="s">
        <v>46</v>
      </c>
      <c r="H1333" s="1" t="s">
        <v>47</v>
      </c>
      <c r="I1333" s="1" t="s">
        <v>2520</v>
      </c>
      <c r="J1333" s="1" t="s">
        <v>2521</v>
      </c>
      <c r="K1333" s="28">
        <v>44643.655659722222</v>
      </c>
      <c r="L1333" s="28">
        <v>44643.714594907404</v>
      </c>
      <c r="M1333" s="1" t="s">
        <v>50</v>
      </c>
      <c r="N1333" s="35">
        <v>1.3</v>
      </c>
      <c r="O1333" s="1"/>
      <c r="P1333" s="51"/>
    </row>
    <row r="1334" spans="1:16" ht="16.5" hidden="1" customHeight="1" x14ac:dyDescent="0.25">
      <c r="A1334" s="56">
        <v>106841</v>
      </c>
      <c r="B1334" s="1" t="s">
        <v>41</v>
      </c>
      <c r="C1334" s="1" t="s">
        <v>51</v>
      </c>
      <c r="D1334" s="1" t="s">
        <v>71</v>
      </c>
      <c r="E1334" s="1" t="s">
        <v>62</v>
      </c>
      <c r="F1334" s="1" t="s">
        <v>45</v>
      </c>
      <c r="G1334" s="1" t="s">
        <v>46</v>
      </c>
      <c r="H1334" s="1" t="s">
        <v>47</v>
      </c>
      <c r="I1334" s="1" t="s">
        <v>2522</v>
      </c>
      <c r="J1334" s="1" t="s">
        <v>2523</v>
      </c>
      <c r="K1334" s="28">
        <v>44643.669421296298</v>
      </c>
      <c r="L1334" s="28">
        <v>44643.684259259258</v>
      </c>
      <c r="M1334" s="1" t="s">
        <v>50</v>
      </c>
      <c r="N1334" s="1">
        <v>1.3</v>
      </c>
      <c r="O1334" s="1"/>
      <c r="P1334" s="51"/>
    </row>
    <row r="1335" spans="1:16" ht="16.5" hidden="1" customHeight="1" x14ac:dyDescent="0.25">
      <c r="A1335" s="56">
        <v>106842</v>
      </c>
      <c r="B1335" s="1" t="s">
        <v>74</v>
      </c>
      <c r="C1335" s="1" t="s">
        <v>51</v>
      </c>
      <c r="D1335" s="1" t="s">
        <v>61</v>
      </c>
      <c r="E1335" s="1" t="s">
        <v>75</v>
      </c>
      <c r="F1335" s="1" t="s">
        <v>67</v>
      </c>
      <c r="G1335" s="1" t="s">
        <v>401</v>
      </c>
      <c r="H1335" s="1" t="s">
        <v>47</v>
      </c>
      <c r="I1335" s="33" t="s">
        <v>2524</v>
      </c>
      <c r="J1335" s="1" t="s">
        <v>2436</v>
      </c>
      <c r="K1335" s="28">
        <v>44643.700543981482</v>
      </c>
      <c r="L1335" s="28">
        <v>44648.351111111115</v>
      </c>
      <c r="M1335" s="1" t="s">
        <v>50</v>
      </c>
      <c r="N1335" s="35" t="s">
        <v>3884</v>
      </c>
      <c r="O1335" s="1"/>
      <c r="P1335" s="51"/>
    </row>
    <row r="1336" spans="1:16" ht="16.5" hidden="1" customHeight="1" x14ac:dyDescent="0.25">
      <c r="A1336" s="56">
        <v>106843</v>
      </c>
      <c r="B1336" s="1" t="s">
        <v>639</v>
      </c>
      <c r="C1336" s="1" t="s">
        <v>51</v>
      </c>
      <c r="D1336" s="1" t="s">
        <v>43</v>
      </c>
      <c r="E1336" s="1" t="s">
        <v>44</v>
      </c>
      <c r="F1336" s="1" t="s">
        <v>53</v>
      </c>
      <c r="G1336" s="1" t="s">
        <v>46</v>
      </c>
      <c r="H1336" s="1" t="s">
        <v>54</v>
      </c>
      <c r="I1336" s="1" t="s">
        <v>2525</v>
      </c>
      <c r="J1336" s="1" t="s">
        <v>2526</v>
      </c>
      <c r="K1336" s="28">
        <v>44643.709074074075</v>
      </c>
      <c r="L1336" s="28">
        <v>44649.358946759261</v>
      </c>
      <c r="M1336" s="1" t="s">
        <v>50</v>
      </c>
      <c r="N1336" s="1">
        <v>1.2</v>
      </c>
      <c r="O1336" s="1"/>
      <c r="P1336" s="51"/>
    </row>
    <row r="1337" spans="1:16" ht="16.5" hidden="1" customHeight="1" x14ac:dyDescent="0.25">
      <c r="A1337" s="56">
        <v>106844</v>
      </c>
      <c r="B1337" s="1" t="s">
        <v>41</v>
      </c>
      <c r="C1337" s="1" t="s">
        <v>51</v>
      </c>
      <c r="D1337" s="1" t="s">
        <v>81</v>
      </c>
      <c r="E1337" s="1" t="s">
        <v>84</v>
      </c>
      <c r="F1337" s="1" t="s">
        <v>45</v>
      </c>
      <c r="G1337" s="1" t="s">
        <v>46</v>
      </c>
      <c r="H1337" s="1" t="s">
        <v>47</v>
      </c>
      <c r="I1337" s="1" t="s">
        <v>2527</v>
      </c>
      <c r="J1337" s="1" t="s">
        <v>2325</v>
      </c>
      <c r="K1337" s="28">
        <v>44643.709629629629</v>
      </c>
      <c r="L1337" s="28">
        <v>44643.718541666669</v>
      </c>
      <c r="M1337" s="1" t="s">
        <v>50</v>
      </c>
      <c r="N1337" s="1">
        <v>1.3</v>
      </c>
      <c r="O1337" s="1"/>
      <c r="P1337" s="51"/>
    </row>
    <row r="1338" spans="1:16" ht="16.5" hidden="1" customHeight="1" x14ac:dyDescent="0.25">
      <c r="A1338" s="56">
        <v>106845</v>
      </c>
      <c r="B1338" s="1" t="s">
        <v>74</v>
      </c>
      <c r="C1338" s="1" t="s">
        <v>90</v>
      </c>
      <c r="D1338" s="1" t="s">
        <v>71</v>
      </c>
      <c r="E1338" s="1" t="s">
        <v>302</v>
      </c>
      <c r="F1338" s="1" t="s">
        <v>67</v>
      </c>
      <c r="G1338" s="1" t="s">
        <v>46</v>
      </c>
      <c r="H1338" s="1" t="s">
        <v>47</v>
      </c>
      <c r="I1338" s="1" t="s">
        <v>2528</v>
      </c>
      <c r="J1338" s="1" t="s">
        <v>2529</v>
      </c>
      <c r="K1338" s="28">
        <v>44643.724317129629</v>
      </c>
      <c r="L1338" s="28">
        <v>44644.439317129632</v>
      </c>
      <c r="M1338" s="1" t="s">
        <v>50</v>
      </c>
      <c r="N1338" s="1">
        <v>1.2</v>
      </c>
      <c r="O1338" s="1"/>
      <c r="P1338" s="51"/>
    </row>
    <row r="1339" spans="1:16" ht="16.5" hidden="1" customHeight="1" x14ac:dyDescent="0.25">
      <c r="A1339" s="56">
        <v>106846</v>
      </c>
      <c r="B1339" s="1" t="s">
        <v>57</v>
      </c>
      <c r="C1339" s="1" t="s">
        <v>51</v>
      </c>
      <c r="D1339" s="1" t="s">
        <v>81</v>
      </c>
      <c r="E1339" s="1" t="s">
        <v>440</v>
      </c>
      <c r="F1339" s="1" t="s">
        <v>45</v>
      </c>
      <c r="G1339" s="1" t="s">
        <v>46</v>
      </c>
      <c r="H1339" s="1" t="s">
        <v>54</v>
      </c>
      <c r="I1339" s="1" t="s">
        <v>255</v>
      </c>
      <c r="J1339" s="1" t="s">
        <v>2530</v>
      </c>
      <c r="K1339" s="28">
        <v>44644.414710648147</v>
      </c>
      <c r="L1339" s="28">
        <v>44644.437939814816</v>
      </c>
      <c r="M1339" s="1" t="s">
        <v>50</v>
      </c>
      <c r="N1339" s="1">
        <v>1.1000000000000001</v>
      </c>
      <c r="O1339" s="1"/>
      <c r="P1339" s="51"/>
    </row>
    <row r="1340" spans="1:16" ht="16.5" hidden="1" customHeight="1" x14ac:dyDescent="0.25">
      <c r="A1340" s="56">
        <v>106847</v>
      </c>
      <c r="B1340" s="1" t="s">
        <v>60</v>
      </c>
      <c r="C1340" s="1" t="s">
        <v>51</v>
      </c>
      <c r="D1340" s="1" t="s">
        <v>43</v>
      </c>
      <c r="E1340" s="1" t="s">
        <v>44</v>
      </c>
      <c r="F1340" s="1" t="s">
        <v>45</v>
      </c>
      <c r="G1340" s="1" t="s">
        <v>46</v>
      </c>
      <c r="H1340" s="1" t="s">
        <v>47</v>
      </c>
      <c r="I1340" s="1" t="s">
        <v>2104</v>
      </c>
      <c r="J1340" s="1" t="s">
        <v>2531</v>
      </c>
      <c r="K1340" s="28">
        <v>44644.470949074072</v>
      </c>
      <c r="L1340" s="28">
        <v>44644.473067129627</v>
      </c>
      <c r="M1340" s="1" t="s">
        <v>50</v>
      </c>
      <c r="N1340" s="1">
        <v>1.3</v>
      </c>
      <c r="O1340" s="1"/>
      <c r="P1340" s="51"/>
    </row>
    <row r="1341" spans="1:16" ht="16.5" hidden="1" customHeight="1" x14ac:dyDescent="0.25">
      <c r="A1341" s="56">
        <v>106848</v>
      </c>
      <c r="B1341" s="1" t="s">
        <v>41</v>
      </c>
      <c r="C1341" s="1" t="s">
        <v>51</v>
      </c>
      <c r="D1341" s="1" t="s">
        <v>52</v>
      </c>
      <c r="E1341" s="1" t="s">
        <v>44</v>
      </c>
      <c r="F1341" s="1" t="s">
        <v>45</v>
      </c>
      <c r="G1341" s="1" t="s">
        <v>46</v>
      </c>
      <c r="H1341" s="1" t="s">
        <v>54</v>
      </c>
      <c r="I1341" s="1" t="s">
        <v>2532</v>
      </c>
      <c r="J1341" s="1" t="s">
        <v>2533</v>
      </c>
      <c r="K1341" s="28">
        <v>44644.471493055556</v>
      </c>
      <c r="L1341" s="28">
        <v>44644.473587962966</v>
      </c>
      <c r="M1341" s="1" t="s">
        <v>50</v>
      </c>
      <c r="N1341" s="1">
        <v>1.3</v>
      </c>
      <c r="O1341" s="1"/>
      <c r="P1341" s="51"/>
    </row>
    <row r="1342" spans="1:16" ht="16.5" hidden="1" customHeight="1" x14ac:dyDescent="0.25">
      <c r="A1342" s="56">
        <v>106849</v>
      </c>
      <c r="B1342" s="1" t="s">
        <v>57</v>
      </c>
      <c r="C1342" s="1" t="s">
        <v>51</v>
      </c>
      <c r="D1342" s="1" t="s">
        <v>61</v>
      </c>
      <c r="E1342" s="1" t="s">
        <v>66</v>
      </c>
      <c r="F1342" s="1" t="s">
        <v>45</v>
      </c>
      <c r="G1342" s="1" t="s">
        <v>46</v>
      </c>
      <c r="H1342" s="1" t="s">
        <v>54</v>
      </c>
      <c r="I1342" s="1" t="s">
        <v>255</v>
      </c>
      <c r="J1342" s="1" t="s">
        <v>2530</v>
      </c>
      <c r="K1342" s="28">
        <v>44644.487905092596</v>
      </c>
      <c r="L1342" s="28">
        <v>44644.628125000003</v>
      </c>
      <c r="M1342" s="1" t="s">
        <v>50</v>
      </c>
      <c r="N1342" s="1">
        <v>1.1000000000000001</v>
      </c>
      <c r="O1342" s="1"/>
      <c r="P1342" s="51"/>
    </row>
    <row r="1343" spans="1:16" ht="16.5" hidden="1" customHeight="1" x14ac:dyDescent="0.25">
      <c r="A1343" s="56">
        <v>106850</v>
      </c>
      <c r="B1343" s="1" t="s">
        <v>60</v>
      </c>
      <c r="C1343" s="1" t="s">
        <v>51</v>
      </c>
      <c r="D1343" s="1" t="s">
        <v>43</v>
      </c>
      <c r="E1343" s="1" t="s">
        <v>44</v>
      </c>
      <c r="F1343" s="1" t="s">
        <v>45</v>
      </c>
      <c r="G1343" s="1" t="s">
        <v>46</v>
      </c>
      <c r="H1343" s="1" t="s">
        <v>47</v>
      </c>
      <c r="I1343" s="1" t="s">
        <v>2534</v>
      </c>
      <c r="J1343" s="1" t="s">
        <v>2535</v>
      </c>
      <c r="K1343" s="28">
        <v>44644.496215277781</v>
      </c>
      <c r="L1343" s="28">
        <v>44644.628518518519</v>
      </c>
      <c r="M1343" s="1" t="s">
        <v>50</v>
      </c>
      <c r="N1343" s="1">
        <v>1.3</v>
      </c>
      <c r="O1343" s="1"/>
      <c r="P1343" s="51"/>
    </row>
    <row r="1344" spans="1:16" ht="16.5" hidden="1" customHeight="1" x14ac:dyDescent="0.25">
      <c r="A1344" s="56">
        <v>106851</v>
      </c>
      <c r="B1344" s="1" t="s">
        <v>60</v>
      </c>
      <c r="C1344" s="1" t="s">
        <v>51</v>
      </c>
      <c r="D1344" s="1" t="s">
        <v>81</v>
      </c>
      <c r="E1344" s="1" t="s">
        <v>44</v>
      </c>
      <c r="F1344" s="1" t="s">
        <v>53</v>
      </c>
      <c r="G1344" s="1" t="s">
        <v>85</v>
      </c>
      <c r="H1344" s="1" t="s">
        <v>54</v>
      </c>
      <c r="I1344" s="1" t="s">
        <v>2536</v>
      </c>
      <c r="J1344" s="1" t="s">
        <v>2537</v>
      </c>
      <c r="K1344" s="28">
        <v>44644.505868055552</v>
      </c>
      <c r="L1344" s="28">
        <v>44644.734930555554</v>
      </c>
      <c r="M1344" s="1" t="s">
        <v>50</v>
      </c>
      <c r="N1344" s="1">
        <v>1.3</v>
      </c>
      <c r="O1344" s="1"/>
      <c r="P1344" s="51"/>
    </row>
    <row r="1345" spans="1:16" ht="16.5" hidden="1" customHeight="1" x14ac:dyDescent="0.25">
      <c r="A1345" s="56">
        <v>106852</v>
      </c>
      <c r="B1345" s="1" t="s">
        <v>57</v>
      </c>
      <c r="C1345" s="1" t="s">
        <v>51</v>
      </c>
      <c r="D1345" s="1" t="s">
        <v>61</v>
      </c>
      <c r="E1345" s="1" t="s">
        <v>44</v>
      </c>
      <c r="F1345" s="1" t="s">
        <v>53</v>
      </c>
      <c r="G1345" s="1" t="s">
        <v>46</v>
      </c>
      <c r="H1345" s="1" t="s">
        <v>47</v>
      </c>
      <c r="I1345" s="1" t="s">
        <v>2538</v>
      </c>
      <c r="J1345" s="1" t="s">
        <v>2539</v>
      </c>
      <c r="K1345" s="28">
        <v>44644.506712962961</v>
      </c>
      <c r="L1345" s="28">
        <v>44644.507789351854</v>
      </c>
      <c r="M1345" s="1" t="s">
        <v>50</v>
      </c>
      <c r="N1345" s="1">
        <v>1.1000000000000001</v>
      </c>
      <c r="O1345" s="1"/>
      <c r="P1345" s="51"/>
    </row>
    <row r="1346" spans="1:16" ht="16.5" hidden="1" customHeight="1" x14ac:dyDescent="0.25">
      <c r="A1346" s="56">
        <v>106853</v>
      </c>
      <c r="B1346" s="1" t="s">
        <v>41</v>
      </c>
      <c r="C1346" s="1" t="s">
        <v>51</v>
      </c>
      <c r="D1346" s="1" t="s">
        <v>71</v>
      </c>
      <c r="E1346" s="1" t="s">
        <v>75</v>
      </c>
      <c r="F1346" s="1" t="s">
        <v>53</v>
      </c>
      <c r="G1346" s="1" t="s">
        <v>46</v>
      </c>
      <c r="H1346" s="1" t="s">
        <v>47</v>
      </c>
      <c r="I1346" s="1" t="s">
        <v>2540</v>
      </c>
      <c r="J1346" s="1" t="s">
        <v>2541</v>
      </c>
      <c r="K1346" s="28">
        <v>44644.513668981483</v>
      </c>
      <c r="L1346" s="28">
        <v>44644.628692129627</v>
      </c>
      <c r="M1346" s="1" t="s">
        <v>50</v>
      </c>
      <c r="N1346" s="1">
        <v>1.3</v>
      </c>
      <c r="O1346" s="1"/>
      <c r="P1346" s="51"/>
    </row>
    <row r="1347" spans="1:16" ht="16.5" hidden="1" customHeight="1" x14ac:dyDescent="0.25">
      <c r="A1347" s="56">
        <v>106854</v>
      </c>
      <c r="B1347" s="1" t="s">
        <v>41</v>
      </c>
      <c r="C1347" s="1" t="s">
        <v>126</v>
      </c>
      <c r="D1347" s="1" t="s">
        <v>52</v>
      </c>
      <c r="E1347" s="1" t="s">
        <v>44</v>
      </c>
      <c r="F1347" s="1" t="s">
        <v>45</v>
      </c>
      <c r="G1347" s="1" t="s">
        <v>85</v>
      </c>
      <c r="H1347" s="1" t="s">
        <v>47</v>
      </c>
      <c r="I1347" s="1" t="s">
        <v>2542</v>
      </c>
      <c r="J1347" s="1" t="s">
        <v>2543</v>
      </c>
      <c r="K1347" s="28">
        <v>44644.520729166667</v>
      </c>
      <c r="L1347" s="28">
        <v>44644.629212962966</v>
      </c>
      <c r="M1347" s="1" t="s">
        <v>50</v>
      </c>
      <c r="N1347" s="1">
        <v>1.3</v>
      </c>
      <c r="O1347" s="1"/>
      <c r="P1347" s="51"/>
    </row>
    <row r="1348" spans="1:16" ht="16.5" hidden="1" customHeight="1" x14ac:dyDescent="0.25">
      <c r="A1348" s="56">
        <v>106855</v>
      </c>
      <c r="B1348" s="1" t="s">
        <v>74</v>
      </c>
      <c r="C1348" s="1" t="s">
        <v>114</v>
      </c>
      <c r="D1348" s="1" t="s">
        <v>52</v>
      </c>
      <c r="E1348" s="1" t="s">
        <v>44</v>
      </c>
      <c r="F1348" s="1" t="s">
        <v>67</v>
      </c>
      <c r="G1348" s="1" t="s">
        <v>46</v>
      </c>
      <c r="H1348" s="1" t="s">
        <v>54</v>
      </c>
      <c r="I1348" s="1" t="s">
        <v>2544</v>
      </c>
      <c r="J1348" s="1" t="s">
        <v>2545</v>
      </c>
      <c r="K1348" s="28">
        <v>44644.548414351855</v>
      </c>
      <c r="L1348" s="28">
        <v>44645.432939814818</v>
      </c>
      <c r="M1348" s="1" t="s">
        <v>50</v>
      </c>
      <c r="N1348" s="1">
        <v>1.3</v>
      </c>
      <c r="O1348" s="1"/>
      <c r="P1348" s="51"/>
    </row>
    <row r="1349" spans="1:16" ht="16.5" hidden="1" customHeight="1" x14ac:dyDescent="0.25">
      <c r="A1349" s="56">
        <v>106856</v>
      </c>
      <c r="B1349" s="1" t="s">
        <v>41</v>
      </c>
      <c r="C1349" s="1" t="s">
        <v>1164</v>
      </c>
      <c r="D1349" s="1" t="s">
        <v>43</v>
      </c>
      <c r="E1349" s="1" t="s">
        <v>62</v>
      </c>
      <c r="F1349" s="1" t="s">
        <v>45</v>
      </c>
      <c r="G1349" s="1" t="s">
        <v>46</v>
      </c>
      <c r="H1349" s="1" t="s">
        <v>47</v>
      </c>
      <c r="I1349" s="1" t="s">
        <v>2546</v>
      </c>
      <c r="J1349" s="1" t="s">
        <v>2547</v>
      </c>
      <c r="K1349" s="28">
        <v>44644.619837962964</v>
      </c>
      <c r="L1349" s="28">
        <v>44644.632407407407</v>
      </c>
      <c r="M1349" s="1" t="s">
        <v>50</v>
      </c>
      <c r="N1349" s="1">
        <v>1.3</v>
      </c>
      <c r="O1349" s="1"/>
      <c r="P1349" s="51"/>
    </row>
    <row r="1350" spans="1:16" ht="16.5" hidden="1" customHeight="1" x14ac:dyDescent="0.25">
      <c r="A1350" s="56">
        <v>106857</v>
      </c>
      <c r="B1350" s="1" t="s">
        <v>60</v>
      </c>
      <c r="C1350" s="1" t="s">
        <v>51</v>
      </c>
      <c r="D1350" s="1" t="s">
        <v>61</v>
      </c>
      <c r="E1350" s="1" t="s">
        <v>44</v>
      </c>
      <c r="F1350" s="1" t="s">
        <v>53</v>
      </c>
      <c r="G1350" s="1" t="s">
        <v>46</v>
      </c>
      <c r="H1350" s="1" t="s">
        <v>47</v>
      </c>
      <c r="I1350" s="1" t="s">
        <v>2104</v>
      </c>
      <c r="J1350" s="1" t="s">
        <v>2548</v>
      </c>
      <c r="K1350" s="28">
        <v>44644.654340277775</v>
      </c>
      <c r="L1350" s="28">
        <v>44645.432638888888</v>
      </c>
      <c r="M1350" s="1" t="s">
        <v>50</v>
      </c>
      <c r="N1350" s="1">
        <v>1.3</v>
      </c>
      <c r="O1350" s="1"/>
      <c r="P1350" s="51"/>
    </row>
    <row r="1351" spans="1:16" ht="16.5" hidden="1" customHeight="1" x14ac:dyDescent="0.25">
      <c r="A1351" s="56">
        <v>106858</v>
      </c>
      <c r="B1351" s="1" t="s">
        <v>57</v>
      </c>
      <c r="C1351" s="1" t="s">
        <v>51</v>
      </c>
      <c r="D1351" s="1" t="s">
        <v>43</v>
      </c>
      <c r="E1351" s="1" t="s">
        <v>44</v>
      </c>
      <c r="F1351" s="1" t="s">
        <v>45</v>
      </c>
      <c r="G1351" s="1" t="s">
        <v>46</v>
      </c>
      <c r="H1351" s="1" t="s">
        <v>54</v>
      </c>
      <c r="I1351" s="1" t="s">
        <v>2549</v>
      </c>
      <c r="J1351" s="1" t="s">
        <v>2550</v>
      </c>
      <c r="K1351" s="28">
        <v>44644.656412037039</v>
      </c>
      <c r="L1351" s="28">
        <v>44644.733923611115</v>
      </c>
      <c r="M1351" s="1" t="s">
        <v>50</v>
      </c>
      <c r="N1351" s="1">
        <v>1.1000000000000001</v>
      </c>
      <c r="O1351" s="1"/>
      <c r="P1351" s="51"/>
    </row>
    <row r="1352" spans="1:16" ht="16.5" hidden="1" customHeight="1" x14ac:dyDescent="0.25">
      <c r="A1352" s="56">
        <v>106859</v>
      </c>
      <c r="B1352" s="1" t="s">
        <v>41</v>
      </c>
      <c r="C1352" s="1" t="s">
        <v>51</v>
      </c>
      <c r="D1352" s="1" t="s">
        <v>81</v>
      </c>
      <c r="E1352" s="1" t="s">
        <v>44</v>
      </c>
      <c r="F1352" s="1" t="s">
        <v>53</v>
      </c>
      <c r="G1352" s="1" t="s">
        <v>46</v>
      </c>
      <c r="H1352" s="1" t="s">
        <v>47</v>
      </c>
      <c r="I1352" s="1" t="s">
        <v>2207</v>
      </c>
      <c r="J1352" s="1" t="s">
        <v>2551</v>
      </c>
      <c r="K1352" s="28">
        <v>44644.66479166667</v>
      </c>
      <c r="L1352" s="28">
        <v>44644.733113425929</v>
      </c>
      <c r="M1352" s="1" t="s">
        <v>50</v>
      </c>
      <c r="N1352" s="1">
        <v>1.3</v>
      </c>
      <c r="O1352" s="1"/>
      <c r="P1352" s="51"/>
    </row>
    <row r="1353" spans="1:16" ht="16.5" hidden="1" customHeight="1" x14ac:dyDescent="0.25">
      <c r="A1353" s="56">
        <v>106860</v>
      </c>
      <c r="B1353" s="1" t="s">
        <v>41</v>
      </c>
      <c r="C1353" s="1" t="s">
        <v>51</v>
      </c>
      <c r="D1353" s="1" t="s">
        <v>43</v>
      </c>
      <c r="E1353" s="1" t="s">
        <v>44</v>
      </c>
      <c r="F1353" s="1" t="s">
        <v>45</v>
      </c>
      <c r="G1353" s="1" t="s">
        <v>46</v>
      </c>
      <c r="H1353" s="1" t="s">
        <v>54</v>
      </c>
      <c r="I1353" s="1" t="s">
        <v>2297</v>
      </c>
      <c r="J1353" s="1" t="s">
        <v>2552</v>
      </c>
      <c r="K1353" s="28">
        <v>44644.668819444443</v>
      </c>
      <c r="L1353" s="28">
        <v>44644.732615740744</v>
      </c>
      <c r="M1353" s="1" t="s">
        <v>50</v>
      </c>
      <c r="N1353" s="1">
        <v>1.3</v>
      </c>
      <c r="O1353" s="1"/>
      <c r="P1353" s="51"/>
    </row>
    <row r="1354" spans="1:16" ht="16.5" hidden="1" customHeight="1" x14ac:dyDescent="0.25">
      <c r="A1354" s="56">
        <v>106861</v>
      </c>
      <c r="B1354" s="1" t="s">
        <v>41</v>
      </c>
      <c r="C1354" s="1" t="s">
        <v>51</v>
      </c>
      <c r="D1354" s="1" t="s">
        <v>71</v>
      </c>
      <c r="E1354" s="1" t="s">
        <v>62</v>
      </c>
      <c r="F1354" s="1" t="s">
        <v>53</v>
      </c>
      <c r="G1354" s="1" t="s">
        <v>46</v>
      </c>
      <c r="H1354" s="1" t="s">
        <v>47</v>
      </c>
      <c r="I1354" s="1" t="s">
        <v>2553</v>
      </c>
      <c r="J1354" s="1" t="s">
        <v>2554</v>
      </c>
      <c r="K1354" s="28">
        <v>44644.673680555556</v>
      </c>
      <c r="L1354" s="28">
        <v>44644.732222222221</v>
      </c>
      <c r="M1354" s="1" t="s">
        <v>50</v>
      </c>
      <c r="N1354" s="1">
        <v>1.3</v>
      </c>
      <c r="O1354" s="1"/>
      <c r="P1354" s="51"/>
    </row>
    <row r="1355" spans="1:16" ht="16.5" hidden="1" customHeight="1" x14ac:dyDescent="0.25">
      <c r="A1355" s="56">
        <v>106862</v>
      </c>
      <c r="B1355" s="1" t="s">
        <v>60</v>
      </c>
      <c r="C1355" s="1" t="s">
        <v>109</v>
      </c>
      <c r="D1355" s="1" t="s">
        <v>61</v>
      </c>
      <c r="E1355" s="1" t="s">
        <v>102</v>
      </c>
      <c r="F1355" s="1" t="s">
        <v>45</v>
      </c>
      <c r="G1355" s="1" t="s">
        <v>46</v>
      </c>
      <c r="H1355" s="1" t="s">
        <v>54</v>
      </c>
      <c r="I1355" s="1" t="s">
        <v>2555</v>
      </c>
      <c r="J1355" s="1" t="s">
        <v>2556</v>
      </c>
      <c r="K1355" s="28">
        <v>44644.676157407404</v>
      </c>
      <c r="L1355" s="28">
        <v>44644.731215277781</v>
      </c>
      <c r="M1355" s="1" t="s">
        <v>50</v>
      </c>
      <c r="N1355" s="1">
        <v>1.3</v>
      </c>
      <c r="O1355" s="1"/>
      <c r="P1355" s="51"/>
    </row>
    <row r="1356" spans="1:16" ht="16.5" hidden="1" customHeight="1" x14ac:dyDescent="0.25">
      <c r="A1356" s="56">
        <v>106863</v>
      </c>
      <c r="B1356" s="1" t="s">
        <v>41</v>
      </c>
      <c r="C1356" s="1" t="s">
        <v>51</v>
      </c>
      <c r="D1356" s="1" t="s">
        <v>71</v>
      </c>
      <c r="E1356" s="1" t="s">
        <v>44</v>
      </c>
      <c r="F1356" s="1" t="s">
        <v>53</v>
      </c>
      <c r="G1356" s="1" t="s">
        <v>46</v>
      </c>
      <c r="H1356" s="1" t="s">
        <v>47</v>
      </c>
      <c r="I1356" s="1" t="s">
        <v>2207</v>
      </c>
      <c r="J1356" s="1" t="s">
        <v>2557</v>
      </c>
      <c r="K1356" s="28">
        <v>44644.69017361111</v>
      </c>
      <c r="L1356" s="28">
        <v>44649.382777777777</v>
      </c>
      <c r="M1356" s="1" t="s">
        <v>50</v>
      </c>
      <c r="N1356" s="1">
        <v>1.3</v>
      </c>
      <c r="O1356" s="1"/>
      <c r="P1356" s="51"/>
    </row>
    <row r="1357" spans="1:16" ht="16.5" hidden="1" customHeight="1" x14ac:dyDescent="0.25">
      <c r="A1357" s="56">
        <v>106864</v>
      </c>
      <c r="B1357" s="1" t="s">
        <v>60</v>
      </c>
      <c r="C1357" s="1" t="s">
        <v>51</v>
      </c>
      <c r="D1357" s="1" t="s">
        <v>43</v>
      </c>
      <c r="E1357" s="1" t="s">
        <v>44</v>
      </c>
      <c r="F1357" s="1" t="s">
        <v>45</v>
      </c>
      <c r="G1357" s="1" t="s">
        <v>46</v>
      </c>
      <c r="H1357" s="1" t="s">
        <v>47</v>
      </c>
      <c r="I1357" s="1" t="s">
        <v>2558</v>
      </c>
      <c r="J1357" s="1" t="s">
        <v>2559</v>
      </c>
      <c r="K1357" s="28">
        <v>44644.690208333333</v>
      </c>
      <c r="L1357" s="28">
        <v>44645.530706018515</v>
      </c>
      <c r="M1357" s="1" t="s">
        <v>50</v>
      </c>
      <c r="N1357" s="1">
        <v>1.3</v>
      </c>
      <c r="O1357" s="1"/>
      <c r="P1357" s="51"/>
    </row>
    <row r="1358" spans="1:16" ht="16.5" hidden="1" customHeight="1" x14ac:dyDescent="0.25">
      <c r="A1358" s="56">
        <v>106865</v>
      </c>
      <c r="B1358" s="1" t="s">
        <v>639</v>
      </c>
      <c r="C1358" s="1" t="s">
        <v>51</v>
      </c>
      <c r="D1358" s="1" t="s">
        <v>43</v>
      </c>
      <c r="E1358" s="1" t="s">
        <v>66</v>
      </c>
      <c r="F1358" s="1" t="s">
        <v>45</v>
      </c>
      <c r="G1358" s="1" t="s">
        <v>46</v>
      </c>
      <c r="H1358" s="1" t="s">
        <v>54</v>
      </c>
      <c r="I1358" s="1" t="s">
        <v>2560</v>
      </c>
      <c r="J1358" s="1" t="s">
        <v>2561</v>
      </c>
      <c r="K1358" s="28">
        <v>44644.695196759261</v>
      </c>
      <c r="L1358" s="28">
        <v>44644.730787037035</v>
      </c>
      <c r="M1358" s="1" t="s">
        <v>50</v>
      </c>
      <c r="N1358" s="1">
        <v>1.2</v>
      </c>
      <c r="O1358" s="1"/>
      <c r="P1358" s="51"/>
    </row>
    <row r="1359" spans="1:16" ht="16.5" hidden="1" customHeight="1" x14ac:dyDescent="0.25">
      <c r="A1359" s="56">
        <v>106866</v>
      </c>
      <c r="B1359" s="1" t="s">
        <v>248</v>
      </c>
      <c r="C1359" s="1" t="s">
        <v>458</v>
      </c>
      <c r="D1359" s="1" t="s">
        <v>52</v>
      </c>
      <c r="E1359" s="1" t="s">
        <v>207</v>
      </c>
      <c r="F1359" s="1" t="s">
        <v>67</v>
      </c>
      <c r="G1359" s="1" t="s">
        <v>46</v>
      </c>
      <c r="H1359" s="1" t="s">
        <v>54</v>
      </c>
      <c r="I1359" s="1" t="s">
        <v>2562</v>
      </c>
      <c r="J1359" s="1" t="s">
        <v>2563</v>
      </c>
      <c r="K1359" s="28">
        <v>44644.732511574075</v>
      </c>
      <c r="L1359" s="28">
        <v>44649.402199074073</v>
      </c>
      <c r="M1359" s="1" t="s">
        <v>50</v>
      </c>
      <c r="N1359" s="1">
        <v>1.2</v>
      </c>
      <c r="O1359" s="1"/>
      <c r="P1359" s="51"/>
    </row>
    <row r="1360" spans="1:16" ht="16.5" hidden="1" customHeight="1" x14ac:dyDescent="0.25">
      <c r="A1360" s="56">
        <v>106867</v>
      </c>
      <c r="B1360" s="1" t="s">
        <v>60</v>
      </c>
      <c r="C1360" s="1" t="s">
        <v>51</v>
      </c>
      <c r="D1360" s="1" t="s">
        <v>71</v>
      </c>
      <c r="E1360" s="1" t="s">
        <v>44</v>
      </c>
      <c r="F1360" s="1" t="s">
        <v>45</v>
      </c>
      <c r="G1360" s="1" t="s">
        <v>46</v>
      </c>
      <c r="H1360" s="1" t="s">
        <v>54</v>
      </c>
      <c r="I1360" s="1" t="s">
        <v>2564</v>
      </c>
      <c r="J1360" s="1" t="s">
        <v>2565</v>
      </c>
      <c r="K1360" s="28">
        <v>44645.409745370373</v>
      </c>
      <c r="L1360" s="28">
        <v>44645.432268518518</v>
      </c>
      <c r="M1360" s="1" t="s">
        <v>50</v>
      </c>
      <c r="N1360" s="1">
        <v>1.3</v>
      </c>
      <c r="O1360" s="1"/>
      <c r="P1360" s="51"/>
    </row>
    <row r="1361" spans="1:16" ht="16.5" hidden="1" customHeight="1" x14ac:dyDescent="0.25">
      <c r="A1361" s="56">
        <v>106868</v>
      </c>
      <c r="B1361" s="1" t="s">
        <v>41</v>
      </c>
      <c r="C1361" s="1" t="s">
        <v>51</v>
      </c>
      <c r="D1361" s="1" t="s">
        <v>61</v>
      </c>
      <c r="E1361" s="1" t="s">
        <v>44</v>
      </c>
      <c r="F1361" s="1" t="s">
        <v>45</v>
      </c>
      <c r="G1361" s="1" t="s">
        <v>46</v>
      </c>
      <c r="H1361" s="1" t="s">
        <v>54</v>
      </c>
      <c r="I1361" s="1" t="s">
        <v>2566</v>
      </c>
      <c r="J1361" s="1" t="s">
        <v>2567</v>
      </c>
      <c r="K1361" s="28">
        <v>44645.412141203706</v>
      </c>
      <c r="L1361" s="28">
        <v>44645.43209490741</v>
      </c>
      <c r="M1361" s="1" t="s">
        <v>50</v>
      </c>
      <c r="N1361" s="1">
        <v>1.3</v>
      </c>
      <c r="O1361" s="1"/>
      <c r="P1361" s="51"/>
    </row>
    <row r="1362" spans="1:16" ht="16.5" hidden="1" customHeight="1" x14ac:dyDescent="0.25">
      <c r="A1362" s="56">
        <v>106869</v>
      </c>
      <c r="B1362" s="1" t="s">
        <v>60</v>
      </c>
      <c r="C1362" s="1" t="s">
        <v>42</v>
      </c>
      <c r="D1362" s="1" t="s">
        <v>43</v>
      </c>
      <c r="E1362" s="1" t="s">
        <v>44</v>
      </c>
      <c r="F1362" s="1" t="s">
        <v>45</v>
      </c>
      <c r="G1362" s="1" t="s">
        <v>46</v>
      </c>
      <c r="H1362" s="1" t="s">
        <v>47</v>
      </c>
      <c r="I1362" s="1" t="s">
        <v>2568</v>
      </c>
      <c r="J1362" s="1" t="s">
        <v>2569</v>
      </c>
      <c r="K1362" s="28">
        <v>44645.417638888888</v>
      </c>
      <c r="L1362" s="28">
        <v>44645.431527777779</v>
      </c>
      <c r="M1362" s="1" t="s">
        <v>50</v>
      </c>
      <c r="N1362" s="1">
        <v>1.3</v>
      </c>
      <c r="O1362" s="1"/>
      <c r="P1362" s="51"/>
    </row>
    <row r="1363" spans="1:16" ht="16.5" hidden="1" customHeight="1" x14ac:dyDescent="0.25">
      <c r="A1363" s="56">
        <v>106870</v>
      </c>
      <c r="B1363" s="1" t="s">
        <v>41</v>
      </c>
      <c r="C1363" s="1" t="s">
        <v>109</v>
      </c>
      <c r="D1363" s="1" t="s">
        <v>61</v>
      </c>
      <c r="E1363" s="1" t="s">
        <v>44</v>
      </c>
      <c r="F1363" s="1" t="s">
        <v>45</v>
      </c>
      <c r="G1363" s="1" t="s">
        <v>46</v>
      </c>
      <c r="H1363" s="1" t="s">
        <v>54</v>
      </c>
      <c r="I1363" s="1" t="s">
        <v>2570</v>
      </c>
      <c r="J1363" s="1" t="s">
        <v>2571</v>
      </c>
      <c r="K1363" s="28">
        <v>44645.419525462959</v>
      </c>
      <c r="L1363" s="28">
        <v>44645.43109953704</v>
      </c>
      <c r="M1363" s="1" t="s">
        <v>50</v>
      </c>
      <c r="N1363" s="1">
        <v>1.3</v>
      </c>
      <c r="O1363" s="1"/>
      <c r="P1363" s="51"/>
    </row>
    <row r="1364" spans="1:16" ht="16.5" hidden="1" customHeight="1" x14ac:dyDescent="0.25">
      <c r="A1364" s="56">
        <v>106871</v>
      </c>
      <c r="B1364" s="1" t="s">
        <v>575</v>
      </c>
      <c r="C1364" s="1" t="s">
        <v>114</v>
      </c>
      <c r="D1364" s="1" t="s">
        <v>43</v>
      </c>
      <c r="E1364" s="1" t="s">
        <v>102</v>
      </c>
      <c r="F1364" s="1" t="s">
        <v>67</v>
      </c>
      <c r="G1364" s="1" t="s">
        <v>401</v>
      </c>
      <c r="H1364" s="1" t="s">
        <v>47</v>
      </c>
      <c r="I1364" s="1" t="s">
        <v>2572</v>
      </c>
      <c r="J1364" s="1" t="s">
        <v>2573</v>
      </c>
      <c r="K1364" s="28">
        <v>44645.425995370373</v>
      </c>
      <c r="L1364" s="28">
        <v>44649.383067129631</v>
      </c>
      <c r="M1364" s="1" t="s">
        <v>50</v>
      </c>
      <c r="N1364" s="1" t="s">
        <v>429</v>
      </c>
      <c r="O1364" s="1"/>
      <c r="P1364" s="51"/>
    </row>
    <row r="1365" spans="1:16" ht="16.5" hidden="1" customHeight="1" x14ac:dyDescent="0.25">
      <c r="A1365" s="56">
        <v>106872</v>
      </c>
      <c r="B1365" s="1" t="s">
        <v>60</v>
      </c>
      <c r="C1365" s="1" t="s">
        <v>42</v>
      </c>
      <c r="D1365" s="1" t="s">
        <v>43</v>
      </c>
      <c r="E1365" s="1" t="s">
        <v>44</v>
      </c>
      <c r="F1365" s="1" t="s">
        <v>45</v>
      </c>
      <c r="G1365" s="1" t="s">
        <v>46</v>
      </c>
      <c r="H1365" s="1" t="s">
        <v>47</v>
      </c>
      <c r="I1365" s="33" t="s">
        <v>2574</v>
      </c>
      <c r="J1365" s="33" t="s">
        <v>2575</v>
      </c>
      <c r="K1365" s="28">
        <v>44645.426759259259</v>
      </c>
      <c r="L1365" s="28">
        <v>44651.437650462962</v>
      </c>
      <c r="M1365" s="1" t="s">
        <v>50</v>
      </c>
      <c r="N1365" s="26">
        <v>1.3</v>
      </c>
      <c r="O1365" s="1"/>
      <c r="P1365" s="51"/>
    </row>
    <row r="1366" spans="1:16" ht="16.5" hidden="1" customHeight="1" x14ac:dyDescent="0.25">
      <c r="A1366" s="56">
        <v>106873</v>
      </c>
      <c r="B1366" s="1" t="s">
        <v>41</v>
      </c>
      <c r="C1366" s="1" t="s">
        <v>651</v>
      </c>
      <c r="D1366" s="1" t="s">
        <v>61</v>
      </c>
      <c r="E1366" s="1" t="s">
        <v>44</v>
      </c>
      <c r="F1366" s="1" t="s">
        <v>45</v>
      </c>
      <c r="G1366" s="1" t="s">
        <v>46</v>
      </c>
      <c r="H1366" s="1" t="s">
        <v>47</v>
      </c>
      <c r="I1366" s="1" t="s">
        <v>1833</v>
      </c>
      <c r="J1366" s="1" t="s">
        <v>2576</v>
      </c>
      <c r="K1366" s="28">
        <v>44645.429942129631</v>
      </c>
      <c r="L1366" s="28">
        <v>44645.430925925924</v>
      </c>
      <c r="M1366" s="1" t="s">
        <v>50</v>
      </c>
      <c r="N1366" s="1">
        <v>1.3</v>
      </c>
      <c r="O1366" s="1"/>
      <c r="P1366" s="51"/>
    </row>
    <row r="1367" spans="1:16" ht="16.5" hidden="1" customHeight="1" x14ac:dyDescent="0.25">
      <c r="A1367" s="56">
        <v>106874</v>
      </c>
      <c r="B1367" s="1" t="s">
        <v>60</v>
      </c>
      <c r="C1367" s="1" t="s">
        <v>114</v>
      </c>
      <c r="D1367" s="1" t="s">
        <v>61</v>
      </c>
      <c r="E1367" s="1" t="s">
        <v>44</v>
      </c>
      <c r="F1367" s="1" t="s">
        <v>45</v>
      </c>
      <c r="G1367" s="1" t="s">
        <v>46</v>
      </c>
      <c r="H1367" s="1" t="s">
        <v>54</v>
      </c>
      <c r="I1367" s="1" t="s">
        <v>2577</v>
      </c>
      <c r="J1367" s="1" t="s">
        <v>2578</v>
      </c>
      <c r="K1367" s="28">
        <v>44645.438946759263</v>
      </c>
      <c r="L1367" s="28">
        <v>44645.529606481483</v>
      </c>
      <c r="M1367" s="1" t="s">
        <v>50</v>
      </c>
      <c r="N1367" s="1">
        <v>1.3</v>
      </c>
      <c r="O1367" s="1"/>
      <c r="P1367" s="51"/>
    </row>
    <row r="1368" spans="1:16" ht="16.5" hidden="1" customHeight="1" x14ac:dyDescent="0.25">
      <c r="A1368" s="56">
        <v>106875</v>
      </c>
      <c r="B1368" s="1" t="s">
        <v>60</v>
      </c>
      <c r="C1368" s="1" t="s">
        <v>109</v>
      </c>
      <c r="D1368" s="1" t="s">
        <v>81</v>
      </c>
      <c r="E1368" s="1" t="s">
        <v>257</v>
      </c>
      <c r="F1368" s="1" t="s">
        <v>45</v>
      </c>
      <c r="G1368" s="1" t="s">
        <v>46</v>
      </c>
      <c r="H1368" s="1" t="s">
        <v>47</v>
      </c>
      <c r="I1368" s="1" t="s">
        <v>2579</v>
      </c>
      <c r="J1368" s="1" t="s">
        <v>2580</v>
      </c>
      <c r="K1368" s="28">
        <v>44645.441944444443</v>
      </c>
      <c r="L1368" s="28">
        <v>44645.448113425926</v>
      </c>
      <c r="M1368" s="1" t="s">
        <v>50</v>
      </c>
      <c r="N1368" s="1">
        <v>1.3</v>
      </c>
      <c r="O1368" s="1"/>
      <c r="P1368" s="51"/>
    </row>
    <row r="1369" spans="1:16" ht="16.5" hidden="1" customHeight="1" x14ac:dyDescent="0.25">
      <c r="A1369" s="56">
        <v>106876</v>
      </c>
      <c r="B1369" s="1" t="s">
        <v>41</v>
      </c>
      <c r="C1369" s="1" t="s">
        <v>109</v>
      </c>
      <c r="D1369" s="1" t="s">
        <v>71</v>
      </c>
      <c r="E1369" s="1" t="s">
        <v>44</v>
      </c>
      <c r="F1369" s="1" t="s">
        <v>45</v>
      </c>
      <c r="G1369" s="1" t="s">
        <v>46</v>
      </c>
      <c r="H1369" s="1" t="s">
        <v>54</v>
      </c>
      <c r="I1369" s="1" t="s">
        <v>2570</v>
      </c>
      <c r="J1369" s="1" t="s">
        <v>2581</v>
      </c>
      <c r="K1369" s="28">
        <v>44645.446423611109</v>
      </c>
      <c r="L1369" s="28">
        <v>44645.447650462964</v>
      </c>
      <c r="M1369" s="1" t="s">
        <v>50</v>
      </c>
      <c r="N1369" s="1">
        <v>1.3</v>
      </c>
      <c r="O1369" s="1"/>
      <c r="P1369" s="51"/>
    </row>
    <row r="1370" spans="1:16" ht="16.5" hidden="1" customHeight="1" x14ac:dyDescent="0.25">
      <c r="A1370" s="56">
        <v>106877</v>
      </c>
      <c r="B1370" s="1" t="s">
        <v>60</v>
      </c>
      <c r="C1370" s="1" t="s">
        <v>42</v>
      </c>
      <c r="D1370" s="1" t="s">
        <v>43</v>
      </c>
      <c r="E1370" s="1" t="s">
        <v>62</v>
      </c>
      <c r="F1370" s="1" t="s">
        <v>45</v>
      </c>
      <c r="G1370" s="1" t="s">
        <v>46</v>
      </c>
      <c r="H1370" s="1" t="s">
        <v>47</v>
      </c>
      <c r="I1370" s="1" t="s">
        <v>2582</v>
      </c>
      <c r="J1370" s="1" t="s">
        <v>2583</v>
      </c>
      <c r="K1370" s="28">
        <v>44645.460486111115</v>
      </c>
      <c r="L1370" s="28">
        <v>44645.529027777775</v>
      </c>
      <c r="M1370" s="1" t="s">
        <v>50</v>
      </c>
      <c r="N1370" s="1">
        <v>1.3</v>
      </c>
      <c r="O1370" s="1"/>
      <c r="P1370" s="51"/>
    </row>
    <row r="1371" spans="1:16" ht="16.5" hidden="1" customHeight="1" x14ac:dyDescent="0.25">
      <c r="A1371" s="56">
        <v>106878</v>
      </c>
      <c r="B1371" s="1" t="s">
        <v>60</v>
      </c>
      <c r="C1371" s="1" t="s">
        <v>200</v>
      </c>
      <c r="D1371" s="1" t="s">
        <v>52</v>
      </c>
      <c r="E1371" s="1" t="s">
        <v>62</v>
      </c>
      <c r="F1371" s="1" t="s">
        <v>45</v>
      </c>
      <c r="G1371" s="1" t="s">
        <v>46</v>
      </c>
      <c r="H1371" s="1" t="s">
        <v>47</v>
      </c>
      <c r="I1371" s="1" t="s">
        <v>2584</v>
      </c>
      <c r="J1371" s="1" t="s">
        <v>2533</v>
      </c>
      <c r="K1371" s="28">
        <v>44645.463506944441</v>
      </c>
      <c r="L1371" s="28">
        <v>44645.527291666665</v>
      </c>
      <c r="M1371" s="1" t="s">
        <v>50</v>
      </c>
      <c r="N1371" s="1">
        <v>1.3</v>
      </c>
      <c r="O1371" s="1"/>
      <c r="P1371" s="51"/>
    </row>
    <row r="1372" spans="1:16" ht="16.5" hidden="1" customHeight="1" x14ac:dyDescent="0.25">
      <c r="A1372" s="56">
        <v>106879</v>
      </c>
      <c r="B1372" s="1" t="s">
        <v>57</v>
      </c>
      <c r="C1372" s="1" t="s">
        <v>51</v>
      </c>
      <c r="D1372" s="1" t="s">
        <v>71</v>
      </c>
      <c r="E1372" s="1" t="s">
        <v>44</v>
      </c>
      <c r="F1372" s="1" t="s">
        <v>45</v>
      </c>
      <c r="G1372" s="1" t="s">
        <v>46</v>
      </c>
      <c r="H1372" s="1" t="s">
        <v>54</v>
      </c>
      <c r="I1372" s="1" t="s">
        <v>2585</v>
      </c>
      <c r="J1372" s="1" t="s">
        <v>1672</v>
      </c>
      <c r="K1372" s="28">
        <v>44645.469872685186</v>
      </c>
      <c r="L1372" s="28">
        <v>44645.473969907405</v>
      </c>
      <c r="M1372" s="1" t="s">
        <v>50</v>
      </c>
      <c r="N1372" s="1">
        <v>1.1000000000000001</v>
      </c>
      <c r="O1372" s="1"/>
      <c r="P1372" s="51"/>
    </row>
    <row r="1373" spans="1:16" ht="16.5" hidden="1" customHeight="1" x14ac:dyDescent="0.25">
      <c r="A1373" s="56">
        <v>106880</v>
      </c>
      <c r="B1373" s="1" t="s">
        <v>41</v>
      </c>
      <c r="C1373" s="1" t="s">
        <v>51</v>
      </c>
      <c r="D1373" s="1" t="s">
        <v>71</v>
      </c>
      <c r="E1373" s="1" t="s">
        <v>44</v>
      </c>
      <c r="F1373" s="1" t="s">
        <v>45</v>
      </c>
      <c r="G1373" s="1" t="s">
        <v>46</v>
      </c>
      <c r="H1373" s="1" t="s">
        <v>47</v>
      </c>
      <c r="I1373" s="1" t="s">
        <v>2586</v>
      </c>
      <c r="J1373" s="1" t="s">
        <v>2587</v>
      </c>
      <c r="K1373" s="28">
        <v>44645.480451388888</v>
      </c>
      <c r="L1373" s="28">
        <v>44645.526979166665</v>
      </c>
      <c r="M1373" s="1" t="s">
        <v>50</v>
      </c>
      <c r="N1373" s="1">
        <v>1.3</v>
      </c>
      <c r="O1373" s="1"/>
      <c r="P1373" s="51"/>
    </row>
    <row r="1374" spans="1:16" ht="16.5" hidden="1" customHeight="1" x14ac:dyDescent="0.25">
      <c r="A1374" s="56">
        <v>106881</v>
      </c>
      <c r="B1374" s="1" t="s">
        <v>60</v>
      </c>
      <c r="C1374" s="1" t="s">
        <v>1164</v>
      </c>
      <c r="D1374" s="1" t="s">
        <v>43</v>
      </c>
      <c r="E1374" s="1" t="s">
        <v>207</v>
      </c>
      <c r="F1374" s="1" t="s">
        <v>45</v>
      </c>
      <c r="G1374" s="1" t="s">
        <v>46</v>
      </c>
      <c r="H1374" s="1" t="s">
        <v>47</v>
      </c>
      <c r="I1374" s="1" t="s">
        <v>2588</v>
      </c>
      <c r="J1374" s="1" t="s">
        <v>2589</v>
      </c>
      <c r="K1374" s="28">
        <v>44645.493263888886</v>
      </c>
      <c r="L1374" s="28">
        <v>44645.526550925926</v>
      </c>
      <c r="M1374" s="1" t="s">
        <v>50</v>
      </c>
      <c r="N1374" s="1">
        <v>1.3</v>
      </c>
      <c r="O1374" s="1"/>
      <c r="P1374" s="51"/>
    </row>
    <row r="1375" spans="1:16" ht="16.5" hidden="1" customHeight="1" x14ac:dyDescent="0.25">
      <c r="A1375" s="56">
        <v>106882</v>
      </c>
      <c r="B1375" s="1" t="s">
        <v>41</v>
      </c>
      <c r="C1375" s="1" t="s">
        <v>42</v>
      </c>
      <c r="D1375" s="1" t="s">
        <v>81</v>
      </c>
      <c r="E1375" s="1" t="s">
        <v>44</v>
      </c>
      <c r="F1375" s="1" t="s">
        <v>45</v>
      </c>
      <c r="G1375" s="1" t="s">
        <v>46</v>
      </c>
      <c r="H1375" s="1" t="s">
        <v>54</v>
      </c>
      <c r="I1375" s="1" t="s">
        <v>2590</v>
      </c>
      <c r="J1375" s="1" t="s">
        <v>2581</v>
      </c>
      <c r="K1375" s="28">
        <v>44645.517743055556</v>
      </c>
      <c r="L1375" s="28">
        <v>44645.525555555556</v>
      </c>
      <c r="M1375" s="1" t="s">
        <v>50</v>
      </c>
      <c r="N1375" s="1">
        <v>1.3</v>
      </c>
      <c r="O1375" s="1"/>
      <c r="P1375" s="51"/>
    </row>
    <row r="1376" spans="1:16" ht="16.5" hidden="1" customHeight="1" x14ac:dyDescent="0.25">
      <c r="A1376" s="56">
        <v>106883</v>
      </c>
      <c r="B1376" s="1" t="s">
        <v>41</v>
      </c>
      <c r="C1376" s="1" t="s">
        <v>99</v>
      </c>
      <c r="D1376" s="1" t="s">
        <v>43</v>
      </c>
      <c r="E1376" s="1" t="s">
        <v>44</v>
      </c>
      <c r="F1376" s="1" t="s">
        <v>45</v>
      </c>
      <c r="G1376" s="1" t="s">
        <v>46</v>
      </c>
      <c r="H1376" s="1" t="s">
        <v>47</v>
      </c>
      <c r="I1376" s="1" t="s">
        <v>2297</v>
      </c>
      <c r="J1376" s="1" t="s">
        <v>2591</v>
      </c>
      <c r="K1376" s="28">
        <v>44645.527048611111</v>
      </c>
      <c r="L1376" s="28">
        <v>44645.639606481483</v>
      </c>
      <c r="M1376" s="1" t="s">
        <v>50</v>
      </c>
      <c r="N1376" s="1">
        <v>1.3</v>
      </c>
      <c r="O1376" s="1"/>
      <c r="P1376" s="51"/>
    </row>
    <row r="1377" spans="1:16" ht="16.5" hidden="1" customHeight="1" x14ac:dyDescent="0.25">
      <c r="A1377" s="56">
        <v>106884</v>
      </c>
      <c r="B1377" s="1" t="s">
        <v>57</v>
      </c>
      <c r="C1377" s="1" t="s">
        <v>51</v>
      </c>
      <c r="D1377" s="1" t="s">
        <v>43</v>
      </c>
      <c r="E1377" s="1" t="s">
        <v>44</v>
      </c>
      <c r="F1377" s="1" t="s">
        <v>45</v>
      </c>
      <c r="G1377" s="1" t="s">
        <v>46</v>
      </c>
      <c r="H1377" s="1" t="s">
        <v>47</v>
      </c>
      <c r="I1377" s="1" t="s">
        <v>2592</v>
      </c>
      <c r="J1377" s="1" t="s">
        <v>2593</v>
      </c>
      <c r="K1377" s="28">
        <v>44645.533958333333</v>
      </c>
      <c r="L1377" s="28">
        <v>44649.383622685185</v>
      </c>
      <c r="M1377" s="1" t="s">
        <v>50</v>
      </c>
      <c r="N1377" s="1">
        <v>1.1000000000000001</v>
      </c>
      <c r="O1377" s="1"/>
      <c r="P1377" s="51"/>
    </row>
    <row r="1378" spans="1:16" ht="16.5" hidden="1" customHeight="1" x14ac:dyDescent="0.25">
      <c r="A1378" s="56">
        <v>106885</v>
      </c>
      <c r="B1378" s="1" t="s">
        <v>60</v>
      </c>
      <c r="C1378" s="1" t="s">
        <v>51</v>
      </c>
      <c r="D1378" s="1" t="s">
        <v>81</v>
      </c>
      <c r="E1378" s="1" t="s">
        <v>44</v>
      </c>
      <c r="F1378" s="1" t="s">
        <v>45</v>
      </c>
      <c r="G1378" s="1" t="s">
        <v>46</v>
      </c>
      <c r="H1378" s="1" t="s">
        <v>54</v>
      </c>
      <c r="I1378" s="1" t="s">
        <v>2594</v>
      </c>
      <c r="J1378" s="1" t="s">
        <v>2595</v>
      </c>
      <c r="K1378" s="28">
        <v>44645.535000000003</v>
      </c>
      <c r="L1378" s="28">
        <v>44645.643599537034</v>
      </c>
      <c r="M1378" s="1" t="s">
        <v>50</v>
      </c>
      <c r="N1378" s="1">
        <v>1.3</v>
      </c>
      <c r="O1378" s="1"/>
      <c r="P1378" s="51"/>
    </row>
    <row r="1379" spans="1:16" ht="16.5" hidden="1" customHeight="1" x14ac:dyDescent="0.25">
      <c r="A1379" s="56">
        <v>106886</v>
      </c>
      <c r="B1379" s="1" t="s">
        <v>41</v>
      </c>
      <c r="C1379" s="1" t="s">
        <v>99</v>
      </c>
      <c r="D1379" s="1" t="s">
        <v>61</v>
      </c>
      <c r="E1379" s="1" t="s">
        <v>75</v>
      </c>
      <c r="F1379" s="1" t="s">
        <v>45</v>
      </c>
      <c r="G1379" s="1" t="s">
        <v>46</v>
      </c>
      <c r="H1379" s="1" t="s">
        <v>47</v>
      </c>
      <c r="I1379" s="1" t="s">
        <v>284</v>
      </c>
      <c r="J1379" s="1" t="s">
        <v>2596</v>
      </c>
      <c r="K1379" s="28">
        <v>44645.536111111112</v>
      </c>
      <c r="L1379" s="28">
        <v>44645.642754629633</v>
      </c>
      <c r="M1379" s="1" t="s">
        <v>50</v>
      </c>
      <c r="N1379" s="1">
        <v>1.3</v>
      </c>
      <c r="O1379" s="1"/>
      <c r="P1379" s="51"/>
    </row>
    <row r="1380" spans="1:16" ht="16.5" hidden="1" customHeight="1" x14ac:dyDescent="0.25">
      <c r="A1380" s="56">
        <v>106887</v>
      </c>
      <c r="B1380" s="1" t="s">
        <v>41</v>
      </c>
      <c r="C1380" s="1" t="s">
        <v>51</v>
      </c>
      <c r="D1380" s="1" t="s">
        <v>71</v>
      </c>
      <c r="E1380" s="1" t="s">
        <v>44</v>
      </c>
      <c r="F1380" s="1" t="s">
        <v>45</v>
      </c>
      <c r="G1380" s="1" t="s">
        <v>46</v>
      </c>
      <c r="H1380" s="1" t="s">
        <v>54</v>
      </c>
      <c r="I1380" s="1" t="s">
        <v>2597</v>
      </c>
      <c r="J1380" s="1" t="s">
        <v>2598</v>
      </c>
      <c r="K1380" s="28">
        <v>44645.541990740741</v>
      </c>
      <c r="L1380" s="28">
        <v>44651.438726851855</v>
      </c>
      <c r="M1380" s="1" t="s">
        <v>50</v>
      </c>
      <c r="N1380" s="1">
        <v>1.2</v>
      </c>
      <c r="O1380" s="1"/>
      <c r="P1380" s="51"/>
    </row>
    <row r="1381" spans="1:16" ht="16.5" hidden="1" customHeight="1" x14ac:dyDescent="0.25">
      <c r="A1381" s="56">
        <v>106888</v>
      </c>
      <c r="B1381" s="1" t="s">
        <v>41</v>
      </c>
      <c r="C1381" s="1" t="s">
        <v>51</v>
      </c>
      <c r="D1381" s="1" t="s">
        <v>43</v>
      </c>
      <c r="E1381" s="1" t="s">
        <v>44</v>
      </c>
      <c r="F1381" s="1" t="s">
        <v>45</v>
      </c>
      <c r="G1381" s="1" t="s">
        <v>46</v>
      </c>
      <c r="H1381" s="1" t="s">
        <v>47</v>
      </c>
      <c r="I1381" s="1" t="s">
        <v>2154</v>
      </c>
      <c r="J1381" s="1" t="s">
        <v>2599</v>
      </c>
      <c r="K1381" s="28">
        <v>44645.559016203704</v>
      </c>
      <c r="L1381" s="28">
        <v>44645.642256944448</v>
      </c>
      <c r="M1381" s="1" t="s">
        <v>50</v>
      </c>
      <c r="N1381" s="1">
        <v>1.3</v>
      </c>
      <c r="O1381" s="1"/>
      <c r="P1381" s="51"/>
    </row>
    <row r="1382" spans="1:16" ht="16.5" hidden="1" customHeight="1" x14ac:dyDescent="0.25">
      <c r="A1382" s="56">
        <v>106889</v>
      </c>
      <c r="B1382" s="1" t="s">
        <v>60</v>
      </c>
      <c r="C1382" s="1" t="s">
        <v>51</v>
      </c>
      <c r="D1382" s="1" t="s">
        <v>61</v>
      </c>
      <c r="E1382" s="1" t="s">
        <v>44</v>
      </c>
      <c r="F1382" s="1" t="s">
        <v>53</v>
      </c>
      <c r="G1382" s="1" t="s">
        <v>46</v>
      </c>
      <c r="H1382" s="1" t="s">
        <v>54</v>
      </c>
      <c r="I1382" s="1" t="s">
        <v>2600</v>
      </c>
      <c r="J1382" s="1" t="s">
        <v>2601</v>
      </c>
      <c r="K1382" s="28">
        <v>44645.565578703703</v>
      </c>
      <c r="L1382" s="28">
        <v>44645.641793981478</v>
      </c>
      <c r="M1382" s="1" t="s">
        <v>50</v>
      </c>
      <c r="N1382" s="1">
        <v>1.3</v>
      </c>
      <c r="O1382" s="1"/>
      <c r="P1382" s="51"/>
    </row>
    <row r="1383" spans="1:16" ht="16.5" hidden="1" customHeight="1" x14ac:dyDescent="0.25">
      <c r="A1383" s="56">
        <v>106890</v>
      </c>
      <c r="B1383" s="1" t="s">
        <v>41</v>
      </c>
      <c r="C1383" s="1" t="s">
        <v>51</v>
      </c>
      <c r="D1383" s="1" t="s">
        <v>81</v>
      </c>
      <c r="E1383" s="1" t="s">
        <v>66</v>
      </c>
      <c r="F1383" s="1" t="s">
        <v>45</v>
      </c>
      <c r="G1383" s="1" t="s">
        <v>46</v>
      </c>
      <c r="H1383" s="1" t="s">
        <v>54</v>
      </c>
      <c r="I1383" s="1" t="s">
        <v>2602</v>
      </c>
      <c r="J1383" s="1" t="s">
        <v>2603</v>
      </c>
      <c r="K1383" s="28">
        <v>44645.568472222221</v>
      </c>
      <c r="L1383" s="28">
        <v>44645.641493055555</v>
      </c>
      <c r="M1383" s="1" t="s">
        <v>50</v>
      </c>
      <c r="N1383" s="1">
        <v>1.3</v>
      </c>
      <c r="O1383" s="1"/>
      <c r="P1383" s="51"/>
    </row>
    <row r="1384" spans="1:16" ht="16.5" hidden="1" customHeight="1" x14ac:dyDescent="0.25">
      <c r="A1384" s="56">
        <v>106891</v>
      </c>
      <c r="B1384" s="1" t="s">
        <v>41</v>
      </c>
      <c r="C1384" s="1" t="s">
        <v>51</v>
      </c>
      <c r="D1384" s="1" t="s">
        <v>81</v>
      </c>
      <c r="E1384" s="1" t="s">
        <v>44</v>
      </c>
      <c r="F1384" s="1" t="s">
        <v>45</v>
      </c>
      <c r="G1384" s="1" t="s">
        <v>46</v>
      </c>
      <c r="H1384" s="1" t="s">
        <v>54</v>
      </c>
      <c r="I1384" s="1" t="s">
        <v>2604</v>
      </c>
      <c r="J1384" s="1" t="s">
        <v>2605</v>
      </c>
      <c r="K1384" s="28">
        <v>44645.575335648151</v>
      </c>
      <c r="L1384" s="28">
        <v>44645.649664351855</v>
      </c>
      <c r="M1384" s="1" t="s">
        <v>50</v>
      </c>
      <c r="N1384" s="1">
        <v>1.3</v>
      </c>
      <c r="O1384" s="1"/>
      <c r="P1384" s="51"/>
    </row>
    <row r="1385" spans="1:16" ht="16.5" hidden="1" customHeight="1" x14ac:dyDescent="0.25">
      <c r="A1385" s="56">
        <v>106892</v>
      </c>
      <c r="B1385" s="1" t="s">
        <v>60</v>
      </c>
      <c r="C1385" s="1" t="s">
        <v>126</v>
      </c>
      <c r="D1385" s="1" t="s">
        <v>43</v>
      </c>
      <c r="E1385" s="1" t="s">
        <v>44</v>
      </c>
      <c r="F1385" s="1" t="s">
        <v>45</v>
      </c>
      <c r="G1385" s="1" t="s">
        <v>46</v>
      </c>
      <c r="H1385" s="1" t="s">
        <v>47</v>
      </c>
      <c r="I1385" s="1" t="s">
        <v>2606</v>
      </c>
      <c r="J1385" s="1" t="s">
        <v>2607</v>
      </c>
      <c r="K1385" s="28">
        <v>44645.62903935185</v>
      </c>
      <c r="L1385" s="28">
        <v>44645.640844907408</v>
      </c>
      <c r="M1385" s="1" t="s">
        <v>50</v>
      </c>
      <c r="N1385" s="1">
        <v>1.3</v>
      </c>
      <c r="O1385" s="1"/>
      <c r="P1385" s="51"/>
    </row>
    <row r="1386" spans="1:16" ht="16.5" hidden="1" customHeight="1" x14ac:dyDescent="0.25">
      <c r="A1386" s="56">
        <v>106893</v>
      </c>
      <c r="B1386" s="1" t="s">
        <v>60</v>
      </c>
      <c r="C1386" s="1" t="s">
        <v>51</v>
      </c>
      <c r="D1386" s="1" t="s">
        <v>71</v>
      </c>
      <c r="E1386" s="1" t="s">
        <v>257</v>
      </c>
      <c r="F1386" s="1" t="s">
        <v>45</v>
      </c>
      <c r="G1386" s="1" t="s">
        <v>46</v>
      </c>
      <c r="H1386" s="1" t="s">
        <v>54</v>
      </c>
      <c r="I1386" s="1" t="s">
        <v>2608</v>
      </c>
      <c r="J1386" s="1" t="s">
        <v>2609</v>
      </c>
      <c r="K1386" s="28">
        <v>44645.642395833333</v>
      </c>
      <c r="L1386" s="28">
        <v>44651.452268518522</v>
      </c>
      <c r="M1386" s="1" t="s">
        <v>50</v>
      </c>
      <c r="N1386" s="1" t="s">
        <v>1803</v>
      </c>
      <c r="O1386" s="1"/>
      <c r="P1386" s="51"/>
    </row>
    <row r="1387" spans="1:16" ht="16.5" hidden="1" customHeight="1" x14ac:dyDescent="0.25">
      <c r="A1387" s="56">
        <v>106894</v>
      </c>
      <c r="B1387" s="1" t="s">
        <v>41</v>
      </c>
      <c r="C1387" s="1" t="s">
        <v>51</v>
      </c>
      <c r="D1387" s="1" t="s">
        <v>81</v>
      </c>
      <c r="E1387" s="1" t="s">
        <v>257</v>
      </c>
      <c r="F1387" s="1" t="s">
        <v>53</v>
      </c>
      <c r="G1387" s="1" t="s">
        <v>46</v>
      </c>
      <c r="H1387" s="1" t="s">
        <v>54</v>
      </c>
      <c r="I1387" s="33" t="s">
        <v>2610</v>
      </c>
      <c r="J1387" s="1" t="s">
        <v>2611</v>
      </c>
      <c r="K1387" s="28">
        <v>44645.643379629626</v>
      </c>
      <c r="L1387" s="28">
        <v>44651.458692129629</v>
      </c>
      <c r="M1387" s="1" t="s">
        <v>50</v>
      </c>
      <c r="N1387" s="26">
        <v>1.3</v>
      </c>
      <c r="O1387" s="1"/>
      <c r="P1387" s="51"/>
    </row>
    <row r="1388" spans="1:16" ht="16.5" hidden="1" customHeight="1" x14ac:dyDescent="0.25">
      <c r="A1388" s="56">
        <v>106895</v>
      </c>
      <c r="B1388" s="1" t="s">
        <v>41</v>
      </c>
      <c r="C1388" s="1" t="s">
        <v>42</v>
      </c>
      <c r="D1388" s="1" t="s">
        <v>52</v>
      </c>
      <c r="E1388" s="1" t="s">
        <v>62</v>
      </c>
      <c r="F1388" s="1" t="s">
        <v>67</v>
      </c>
      <c r="G1388" s="1" t="s">
        <v>46</v>
      </c>
      <c r="H1388" s="1" t="s">
        <v>54</v>
      </c>
      <c r="I1388" s="33" t="s">
        <v>2612</v>
      </c>
      <c r="J1388" s="1" t="s">
        <v>2613</v>
      </c>
      <c r="K1388" s="28">
        <v>44648.341284722221</v>
      </c>
      <c r="L1388" s="28">
        <v>44648.523263888892</v>
      </c>
      <c r="M1388" s="1" t="s">
        <v>50</v>
      </c>
      <c r="N1388" s="26">
        <v>1.3</v>
      </c>
      <c r="O1388" s="1"/>
      <c r="P1388" s="51"/>
    </row>
    <row r="1389" spans="1:16" ht="16.5" hidden="1" customHeight="1" x14ac:dyDescent="0.25">
      <c r="A1389" s="56">
        <v>106896</v>
      </c>
      <c r="B1389" s="1" t="s">
        <v>41</v>
      </c>
      <c r="C1389" s="1" t="s">
        <v>90</v>
      </c>
      <c r="D1389" s="1" t="s">
        <v>61</v>
      </c>
      <c r="E1389" s="1" t="s">
        <v>44</v>
      </c>
      <c r="F1389" s="1" t="s">
        <v>45</v>
      </c>
      <c r="G1389" s="1" t="s">
        <v>46</v>
      </c>
      <c r="H1389" s="1" t="s">
        <v>47</v>
      </c>
      <c r="I1389" s="1" t="s">
        <v>1451</v>
      </c>
      <c r="J1389" s="1" t="s">
        <v>2232</v>
      </c>
      <c r="K1389" s="28">
        <v>44648.414050925923</v>
      </c>
      <c r="L1389" s="28">
        <v>44648.477546296293</v>
      </c>
      <c r="M1389" s="1" t="s">
        <v>50</v>
      </c>
      <c r="N1389" s="1">
        <v>1.3</v>
      </c>
      <c r="O1389" s="1"/>
      <c r="P1389" s="51"/>
    </row>
    <row r="1390" spans="1:16" ht="16.5" hidden="1" customHeight="1" x14ac:dyDescent="0.25">
      <c r="A1390" s="56">
        <v>106897</v>
      </c>
      <c r="B1390" s="1" t="s">
        <v>60</v>
      </c>
      <c r="C1390" s="1" t="s">
        <v>80</v>
      </c>
      <c r="D1390" s="1" t="s">
        <v>43</v>
      </c>
      <c r="E1390" s="1" t="s">
        <v>44</v>
      </c>
      <c r="F1390" s="1" t="s">
        <v>45</v>
      </c>
      <c r="G1390" s="1" t="s">
        <v>46</v>
      </c>
      <c r="H1390" s="1" t="s">
        <v>54</v>
      </c>
      <c r="I1390" s="33" t="s">
        <v>1302</v>
      </c>
      <c r="J1390" s="1" t="s">
        <v>2614</v>
      </c>
      <c r="K1390" s="28">
        <v>44648.414456018516</v>
      </c>
      <c r="L1390" s="28">
        <v>44648.446400462963</v>
      </c>
      <c r="M1390" s="1" t="s">
        <v>50</v>
      </c>
      <c r="N1390" s="26">
        <v>1.3</v>
      </c>
      <c r="O1390" s="1"/>
      <c r="P1390" s="51"/>
    </row>
    <row r="1391" spans="1:16" ht="16.5" hidden="1" customHeight="1" x14ac:dyDescent="0.25">
      <c r="A1391" s="56">
        <v>106898</v>
      </c>
      <c r="B1391" s="1" t="s">
        <v>639</v>
      </c>
      <c r="C1391" s="1" t="s">
        <v>51</v>
      </c>
      <c r="D1391" s="1" t="s">
        <v>52</v>
      </c>
      <c r="E1391" s="1" t="s">
        <v>44</v>
      </c>
      <c r="F1391" s="1" t="s">
        <v>45</v>
      </c>
      <c r="G1391" s="1" t="s">
        <v>46</v>
      </c>
      <c r="H1391" s="1" t="s">
        <v>54</v>
      </c>
      <c r="I1391" s="1" t="s">
        <v>2615</v>
      </c>
      <c r="J1391" s="1" t="s">
        <v>2616</v>
      </c>
      <c r="K1391" s="28">
        <v>44648.425462962965</v>
      </c>
      <c r="L1391" s="28">
        <v>44648.446909722225</v>
      </c>
      <c r="M1391" s="1" t="s">
        <v>50</v>
      </c>
      <c r="N1391" s="1">
        <v>1.2</v>
      </c>
      <c r="O1391" s="1"/>
      <c r="P1391" s="51"/>
    </row>
    <row r="1392" spans="1:16" ht="16.5" hidden="1" customHeight="1" x14ac:dyDescent="0.25">
      <c r="A1392" s="56">
        <v>106899</v>
      </c>
      <c r="B1392" s="1" t="s">
        <v>57</v>
      </c>
      <c r="C1392" s="1" t="s">
        <v>51</v>
      </c>
      <c r="D1392" s="1" t="s">
        <v>43</v>
      </c>
      <c r="E1392" s="1" t="s">
        <v>44</v>
      </c>
      <c r="F1392" s="1" t="s">
        <v>53</v>
      </c>
      <c r="G1392" s="1" t="s">
        <v>46</v>
      </c>
      <c r="H1392" s="1" t="s">
        <v>54</v>
      </c>
      <c r="I1392" s="33" t="s">
        <v>2617</v>
      </c>
      <c r="J1392" s="1" t="s">
        <v>2618</v>
      </c>
      <c r="K1392" s="28">
        <v>44648.45045138889</v>
      </c>
      <c r="L1392" s="28">
        <v>44648.495856481481</v>
      </c>
      <c r="M1392" s="1" t="s">
        <v>50</v>
      </c>
      <c r="N1392" s="26">
        <v>1.1000000000000001</v>
      </c>
      <c r="O1392" s="1"/>
      <c r="P1392" s="51"/>
    </row>
    <row r="1393" spans="1:16" ht="16.5" hidden="1" customHeight="1" x14ac:dyDescent="0.25">
      <c r="A1393" s="56">
        <v>106900</v>
      </c>
      <c r="B1393" s="1" t="s">
        <v>60</v>
      </c>
      <c r="C1393" s="1" t="s">
        <v>51</v>
      </c>
      <c r="D1393" s="1" t="s">
        <v>43</v>
      </c>
      <c r="E1393" s="1" t="s">
        <v>44</v>
      </c>
      <c r="F1393" s="1" t="s">
        <v>53</v>
      </c>
      <c r="G1393" s="1" t="s">
        <v>85</v>
      </c>
      <c r="H1393" s="1" t="s">
        <v>47</v>
      </c>
      <c r="I1393" s="1" t="s">
        <v>2619</v>
      </c>
      <c r="J1393" s="1" t="s">
        <v>2620</v>
      </c>
      <c r="K1393" s="28">
        <v>44648.466851851852</v>
      </c>
      <c r="L1393" s="28">
        <v>44649.396215277775</v>
      </c>
      <c r="M1393" s="1" t="s">
        <v>50</v>
      </c>
      <c r="N1393" s="35">
        <v>1.3</v>
      </c>
      <c r="O1393" s="1"/>
      <c r="P1393" s="51"/>
    </row>
    <row r="1394" spans="1:16" ht="16.5" hidden="1" customHeight="1" x14ac:dyDescent="0.25">
      <c r="A1394" s="56">
        <v>106901</v>
      </c>
      <c r="B1394" s="1" t="s">
        <v>60</v>
      </c>
      <c r="C1394" s="1" t="s">
        <v>51</v>
      </c>
      <c r="D1394" s="1" t="s">
        <v>81</v>
      </c>
      <c r="E1394" s="1" t="s">
        <v>257</v>
      </c>
      <c r="F1394" s="1" t="s">
        <v>53</v>
      </c>
      <c r="G1394" s="1" t="s">
        <v>85</v>
      </c>
      <c r="H1394" s="1" t="s">
        <v>54</v>
      </c>
      <c r="I1394" s="1" t="s">
        <v>2621</v>
      </c>
      <c r="J1394" s="1" t="s">
        <v>2622</v>
      </c>
      <c r="K1394" s="28">
        <v>44648.471643518518</v>
      </c>
      <c r="L1394" s="28">
        <v>44649.398402777777</v>
      </c>
      <c r="M1394" s="1" t="s">
        <v>50</v>
      </c>
      <c r="N1394" s="1">
        <v>1.3</v>
      </c>
      <c r="O1394" s="1"/>
      <c r="P1394" s="51"/>
    </row>
    <row r="1395" spans="1:16" ht="16.5" hidden="1" customHeight="1" x14ac:dyDescent="0.25">
      <c r="A1395" s="56">
        <v>106902</v>
      </c>
      <c r="B1395" s="1" t="s">
        <v>41</v>
      </c>
      <c r="C1395" s="1" t="s">
        <v>51</v>
      </c>
      <c r="D1395" s="1" t="s">
        <v>43</v>
      </c>
      <c r="E1395" s="1" t="s">
        <v>44</v>
      </c>
      <c r="F1395" s="1" t="s">
        <v>45</v>
      </c>
      <c r="G1395" s="1" t="s">
        <v>46</v>
      </c>
      <c r="H1395" s="1" t="s">
        <v>47</v>
      </c>
      <c r="I1395" s="1" t="s">
        <v>2623</v>
      </c>
      <c r="J1395" s="1" t="s">
        <v>2624</v>
      </c>
      <c r="K1395" s="28">
        <v>44648.474340277775</v>
      </c>
      <c r="L1395" s="28">
        <v>44648.496064814812</v>
      </c>
      <c r="M1395" s="1" t="s">
        <v>50</v>
      </c>
      <c r="N1395" s="1">
        <v>1.3</v>
      </c>
      <c r="O1395" s="1"/>
      <c r="P1395" s="51"/>
    </row>
    <row r="1396" spans="1:16" ht="16.5" hidden="1" customHeight="1" x14ac:dyDescent="0.25">
      <c r="A1396" s="56">
        <v>106903</v>
      </c>
      <c r="B1396" s="1" t="s">
        <v>41</v>
      </c>
      <c r="C1396" s="1" t="s">
        <v>51</v>
      </c>
      <c r="D1396" s="1" t="s">
        <v>61</v>
      </c>
      <c r="E1396" s="1" t="s">
        <v>44</v>
      </c>
      <c r="F1396" s="1" t="s">
        <v>53</v>
      </c>
      <c r="G1396" s="1" t="s">
        <v>46</v>
      </c>
      <c r="H1396" s="1" t="s">
        <v>54</v>
      </c>
      <c r="I1396" s="1" t="s">
        <v>1105</v>
      </c>
      <c r="J1396" s="1" t="s">
        <v>2232</v>
      </c>
      <c r="K1396" s="28">
        <v>44648.490740740737</v>
      </c>
      <c r="L1396" s="28">
        <v>44648.496365740742</v>
      </c>
      <c r="M1396" s="1" t="s">
        <v>50</v>
      </c>
      <c r="N1396" s="1">
        <v>1.3</v>
      </c>
      <c r="O1396" s="1"/>
      <c r="P1396" s="51"/>
    </row>
    <row r="1397" spans="1:16" ht="16.5" hidden="1" customHeight="1" x14ac:dyDescent="0.25">
      <c r="A1397" s="56">
        <v>106904</v>
      </c>
      <c r="B1397" s="1" t="s">
        <v>60</v>
      </c>
      <c r="C1397" s="1" t="s">
        <v>80</v>
      </c>
      <c r="D1397" s="1" t="s">
        <v>43</v>
      </c>
      <c r="E1397" s="1" t="s">
        <v>44</v>
      </c>
      <c r="F1397" s="1" t="s">
        <v>45</v>
      </c>
      <c r="G1397" s="1" t="s">
        <v>46</v>
      </c>
      <c r="H1397" s="1" t="s">
        <v>54</v>
      </c>
      <c r="I1397" s="1" t="s">
        <v>2625</v>
      </c>
      <c r="J1397" s="1" t="s">
        <v>2626</v>
      </c>
      <c r="K1397" s="28">
        <v>44648.499340277776</v>
      </c>
      <c r="L1397" s="28">
        <v>44648.659988425927</v>
      </c>
      <c r="M1397" s="1" t="s">
        <v>50</v>
      </c>
      <c r="N1397" s="1">
        <v>1.3</v>
      </c>
      <c r="O1397" s="1"/>
      <c r="P1397" s="51"/>
    </row>
    <row r="1398" spans="1:16" ht="16.5" hidden="1" customHeight="1" x14ac:dyDescent="0.25">
      <c r="A1398" s="56">
        <v>106905</v>
      </c>
      <c r="B1398" s="1" t="s">
        <v>60</v>
      </c>
      <c r="C1398" s="1" t="s">
        <v>51</v>
      </c>
      <c r="D1398" s="1" t="s">
        <v>61</v>
      </c>
      <c r="E1398" s="1" t="s">
        <v>44</v>
      </c>
      <c r="F1398" s="1" t="s">
        <v>45</v>
      </c>
      <c r="G1398" s="1" t="s">
        <v>46</v>
      </c>
      <c r="H1398" s="1" t="s">
        <v>47</v>
      </c>
      <c r="I1398" s="1" t="s">
        <v>2627</v>
      </c>
      <c r="J1398" s="1" t="s">
        <v>2628</v>
      </c>
      <c r="K1398" s="28">
        <v>44648.504537037035</v>
      </c>
      <c r="L1398" s="28">
        <v>44648.661307870374</v>
      </c>
      <c r="M1398" s="1" t="s">
        <v>50</v>
      </c>
      <c r="N1398" s="1">
        <v>1.3</v>
      </c>
      <c r="O1398" s="1"/>
      <c r="P1398" s="51"/>
    </row>
    <row r="1399" spans="1:16" ht="16.5" hidden="1" customHeight="1" x14ac:dyDescent="0.25">
      <c r="A1399" s="56">
        <v>106906</v>
      </c>
      <c r="B1399" s="1" t="s">
        <v>252</v>
      </c>
      <c r="C1399" s="1" t="s">
        <v>51</v>
      </c>
      <c r="D1399" s="1" t="s">
        <v>61</v>
      </c>
      <c r="E1399" s="1" t="s">
        <v>440</v>
      </c>
      <c r="F1399" s="1" t="s">
        <v>67</v>
      </c>
      <c r="G1399" s="1" t="s">
        <v>46</v>
      </c>
      <c r="H1399" s="1" t="s">
        <v>47</v>
      </c>
      <c r="I1399" s="1" t="s">
        <v>2629</v>
      </c>
      <c r="J1399" s="1" t="s">
        <v>2630</v>
      </c>
      <c r="K1399" s="28">
        <v>44648.506215277775</v>
      </c>
      <c r="L1399" s="28">
        <v>44652.516724537039</v>
      </c>
      <c r="M1399" s="1" t="s">
        <v>50</v>
      </c>
      <c r="N1399" s="1">
        <v>1.1000000000000001</v>
      </c>
      <c r="O1399" s="1"/>
      <c r="P1399" s="51"/>
    </row>
    <row r="1400" spans="1:16" ht="16.5" hidden="1" customHeight="1" x14ac:dyDescent="0.25">
      <c r="A1400" s="56">
        <v>106907</v>
      </c>
      <c r="B1400" s="1" t="s">
        <v>60</v>
      </c>
      <c r="C1400" s="1" t="s">
        <v>51</v>
      </c>
      <c r="D1400" s="1" t="s">
        <v>61</v>
      </c>
      <c r="E1400" s="1" t="s">
        <v>44</v>
      </c>
      <c r="F1400" s="1" t="s">
        <v>45</v>
      </c>
      <c r="G1400" s="1" t="s">
        <v>46</v>
      </c>
      <c r="H1400" s="1" t="s">
        <v>54</v>
      </c>
      <c r="I1400" s="1" t="s">
        <v>2061</v>
      </c>
      <c r="J1400" s="1" t="s">
        <v>2631</v>
      </c>
      <c r="K1400" s="28">
        <v>44648.519895833335</v>
      </c>
      <c r="L1400" s="28">
        <v>44649.382511574076</v>
      </c>
      <c r="M1400" s="1" t="s">
        <v>50</v>
      </c>
      <c r="N1400" s="1">
        <v>1.3</v>
      </c>
      <c r="O1400" s="1"/>
      <c r="P1400" s="51"/>
    </row>
    <row r="1401" spans="1:16" ht="16.5" hidden="1" customHeight="1" x14ac:dyDescent="0.25">
      <c r="A1401" s="56">
        <v>106908</v>
      </c>
      <c r="B1401" s="1" t="s">
        <v>41</v>
      </c>
      <c r="C1401" s="1" t="s">
        <v>90</v>
      </c>
      <c r="D1401" s="1" t="s">
        <v>61</v>
      </c>
      <c r="E1401" s="1" t="s">
        <v>44</v>
      </c>
      <c r="F1401" s="1" t="s">
        <v>67</v>
      </c>
      <c r="G1401" s="1" t="s">
        <v>46</v>
      </c>
      <c r="H1401" s="1" t="s">
        <v>47</v>
      </c>
      <c r="I1401" s="1" t="s">
        <v>2632</v>
      </c>
      <c r="J1401" s="1" t="s">
        <v>2325</v>
      </c>
      <c r="K1401" s="28">
        <v>44648.525347222225</v>
      </c>
      <c r="L1401" s="28">
        <v>44648.663599537038</v>
      </c>
      <c r="M1401" s="1" t="s">
        <v>50</v>
      </c>
      <c r="N1401" s="1">
        <v>1.3</v>
      </c>
      <c r="O1401" s="1"/>
      <c r="P1401" s="51"/>
    </row>
    <row r="1402" spans="1:16" ht="16.5" hidden="1" customHeight="1" x14ac:dyDescent="0.25">
      <c r="A1402" s="56">
        <v>106909</v>
      </c>
      <c r="B1402" s="1" t="s">
        <v>60</v>
      </c>
      <c r="C1402" s="1" t="s">
        <v>51</v>
      </c>
      <c r="D1402" s="1" t="s">
        <v>81</v>
      </c>
      <c r="E1402" s="1" t="s">
        <v>62</v>
      </c>
      <c r="F1402" s="1" t="s">
        <v>53</v>
      </c>
      <c r="G1402" s="1" t="s">
        <v>46</v>
      </c>
      <c r="H1402" s="1" t="s">
        <v>54</v>
      </c>
      <c r="I1402" s="1" t="s">
        <v>2633</v>
      </c>
      <c r="J1402" s="1" t="s">
        <v>2634</v>
      </c>
      <c r="K1402" s="28">
        <v>44648.527048611111</v>
      </c>
      <c r="L1402" s="28">
        <v>44648.662361111114</v>
      </c>
      <c r="M1402" s="1" t="s">
        <v>50</v>
      </c>
      <c r="N1402" s="1">
        <v>1.3</v>
      </c>
      <c r="O1402" s="1"/>
      <c r="P1402" s="51"/>
    </row>
    <row r="1403" spans="1:16" ht="16.5" hidden="1" customHeight="1" x14ac:dyDescent="0.25">
      <c r="A1403" s="56">
        <v>106910</v>
      </c>
      <c r="B1403" s="1" t="s">
        <v>41</v>
      </c>
      <c r="C1403" s="1" t="s">
        <v>51</v>
      </c>
      <c r="D1403" s="1" t="s">
        <v>71</v>
      </c>
      <c r="E1403" s="1" t="s">
        <v>84</v>
      </c>
      <c r="F1403" s="1" t="s">
        <v>45</v>
      </c>
      <c r="G1403" s="1" t="s">
        <v>46</v>
      </c>
      <c r="H1403" s="1" t="s">
        <v>47</v>
      </c>
      <c r="I1403" s="1" t="s">
        <v>2635</v>
      </c>
      <c r="J1403" s="1" t="s">
        <v>2636</v>
      </c>
      <c r="K1403" s="28">
        <v>44648.536666666667</v>
      </c>
      <c r="L1403" s="28">
        <v>44648.662141203706</v>
      </c>
      <c r="M1403" s="1" t="s">
        <v>50</v>
      </c>
      <c r="N1403" s="1">
        <v>1.3</v>
      </c>
      <c r="O1403" s="1"/>
      <c r="P1403" s="51"/>
    </row>
    <row r="1404" spans="1:16" ht="16.5" hidden="1" customHeight="1" x14ac:dyDescent="0.25">
      <c r="A1404" s="56">
        <v>106911</v>
      </c>
      <c r="B1404" s="1" t="s">
        <v>60</v>
      </c>
      <c r="C1404" s="1" t="s">
        <v>51</v>
      </c>
      <c r="D1404" s="1" t="s">
        <v>52</v>
      </c>
      <c r="E1404" s="1" t="s">
        <v>75</v>
      </c>
      <c r="F1404" s="1" t="s">
        <v>45</v>
      </c>
      <c r="G1404" s="1" t="s">
        <v>46</v>
      </c>
      <c r="H1404" s="1" t="s">
        <v>47</v>
      </c>
      <c r="I1404" s="1" t="s">
        <v>2637</v>
      </c>
      <c r="J1404" s="1" t="s">
        <v>2638</v>
      </c>
      <c r="K1404" s="28">
        <v>44648.543495370373</v>
      </c>
      <c r="L1404" s="28">
        <v>44648.661712962959</v>
      </c>
      <c r="M1404" s="1" t="s">
        <v>50</v>
      </c>
      <c r="N1404" s="1">
        <v>1.3</v>
      </c>
      <c r="O1404" s="1"/>
      <c r="P1404" s="51"/>
    </row>
    <row r="1405" spans="1:16" ht="16.5" hidden="1" customHeight="1" x14ac:dyDescent="0.25">
      <c r="A1405" s="56">
        <v>106912</v>
      </c>
      <c r="B1405" s="1" t="s">
        <v>60</v>
      </c>
      <c r="C1405" s="1" t="s">
        <v>189</v>
      </c>
      <c r="D1405" s="1" t="s">
        <v>52</v>
      </c>
      <c r="E1405" s="1" t="s">
        <v>44</v>
      </c>
      <c r="F1405" s="1" t="s">
        <v>67</v>
      </c>
      <c r="G1405" s="1" t="s">
        <v>46</v>
      </c>
      <c r="H1405" s="1" t="s">
        <v>47</v>
      </c>
      <c r="I1405" s="33" t="s">
        <v>2639</v>
      </c>
      <c r="J1405" s="1" t="s">
        <v>2640</v>
      </c>
      <c r="K1405" s="28">
        <v>44648.549421296295</v>
      </c>
      <c r="L1405" s="28">
        <v>44649.375983796293</v>
      </c>
      <c r="M1405" s="1" t="s">
        <v>50</v>
      </c>
      <c r="N1405" s="26">
        <v>1.3</v>
      </c>
      <c r="O1405" s="1"/>
      <c r="P1405" s="51"/>
    </row>
    <row r="1406" spans="1:16" ht="16.5" hidden="1" customHeight="1" x14ac:dyDescent="0.25">
      <c r="A1406" s="56">
        <v>106913</v>
      </c>
      <c r="B1406" s="1" t="s">
        <v>41</v>
      </c>
      <c r="C1406" s="1" t="s">
        <v>126</v>
      </c>
      <c r="D1406" s="1" t="s">
        <v>52</v>
      </c>
      <c r="E1406" s="1" t="s">
        <v>44</v>
      </c>
      <c r="F1406" s="1" t="s">
        <v>67</v>
      </c>
      <c r="G1406" s="1" t="s">
        <v>46</v>
      </c>
      <c r="H1406" s="1" t="s">
        <v>47</v>
      </c>
      <c r="I1406" s="1" t="s">
        <v>2641</v>
      </c>
      <c r="J1406" s="1" t="s">
        <v>2642</v>
      </c>
      <c r="K1406" s="28">
        <v>44648.55</v>
      </c>
      <c r="L1406" s="28">
        <v>44649.374826388892</v>
      </c>
      <c r="M1406" s="1" t="s">
        <v>50</v>
      </c>
      <c r="N1406" s="1">
        <v>1.3</v>
      </c>
      <c r="O1406" s="1"/>
      <c r="P1406" s="51"/>
    </row>
    <row r="1407" spans="1:16" ht="16.5" hidden="1" customHeight="1" x14ac:dyDescent="0.25">
      <c r="A1407" s="56">
        <v>106914</v>
      </c>
      <c r="B1407" s="1" t="s">
        <v>60</v>
      </c>
      <c r="C1407" s="1" t="s">
        <v>51</v>
      </c>
      <c r="D1407" s="1" t="s">
        <v>61</v>
      </c>
      <c r="E1407" s="1" t="s">
        <v>102</v>
      </c>
      <c r="F1407" s="1" t="s">
        <v>53</v>
      </c>
      <c r="G1407" s="1" t="s">
        <v>46</v>
      </c>
      <c r="H1407" s="1" t="s">
        <v>54</v>
      </c>
      <c r="I1407" s="1" t="s">
        <v>2643</v>
      </c>
      <c r="J1407" s="1" t="s">
        <v>2644</v>
      </c>
      <c r="K1407" s="28">
        <v>44648.568576388891</v>
      </c>
      <c r="L1407" s="28">
        <v>44649.374490740738</v>
      </c>
      <c r="M1407" s="1" t="s">
        <v>50</v>
      </c>
      <c r="N1407" s="1">
        <v>1.3</v>
      </c>
      <c r="O1407" s="1"/>
      <c r="P1407" s="51"/>
    </row>
    <row r="1408" spans="1:16" ht="16.5" hidden="1" customHeight="1" x14ac:dyDescent="0.25">
      <c r="A1408" s="56">
        <v>106915</v>
      </c>
      <c r="B1408" s="1" t="s">
        <v>41</v>
      </c>
      <c r="C1408" s="1" t="s">
        <v>99</v>
      </c>
      <c r="D1408" s="1" t="s">
        <v>81</v>
      </c>
      <c r="E1408" s="1" t="s">
        <v>44</v>
      </c>
      <c r="F1408" s="1" t="s">
        <v>53</v>
      </c>
      <c r="G1408" s="1" t="s">
        <v>85</v>
      </c>
      <c r="H1408" s="1" t="s">
        <v>54</v>
      </c>
      <c r="I1408" s="33" t="s">
        <v>2645</v>
      </c>
      <c r="J1408" s="1" t="s">
        <v>2646</v>
      </c>
      <c r="K1408" s="28">
        <v>44648.584016203706</v>
      </c>
      <c r="L1408" s="28">
        <v>44649.37358796296</v>
      </c>
      <c r="M1408" s="1" t="s">
        <v>50</v>
      </c>
      <c r="N1408" s="26">
        <v>1.3</v>
      </c>
      <c r="O1408" s="1"/>
      <c r="P1408" s="51"/>
    </row>
    <row r="1409" spans="1:16" ht="16.5" hidden="1" customHeight="1" x14ac:dyDescent="0.25">
      <c r="A1409" s="56">
        <v>106916</v>
      </c>
      <c r="B1409" s="1" t="s">
        <v>60</v>
      </c>
      <c r="C1409" s="1" t="s">
        <v>51</v>
      </c>
      <c r="D1409" s="1" t="s">
        <v>61</v>
      </c>
      <c r="E1409" s="1" t="s">
        <v>44</v>
      </c>
      <c r="F1409" s="1" t="s">
        <v>53</v>
      </c>
      <c r="G1409" s="1" t="s">
        <v>46</v>
      </c>
      <c r="H1409" s="1" t="s">
        <v>54</v>
      </c>
      <c r="I1409" s="1" t="s">
        <v>2647</v>
      </c>
      <c r="J1409" s="1" t="s">
        <v>2648</v>
      </c>
      <c r="K1409" s="28">
        <v>44648.618888888886</v>
      </c>
      <c r="L1409" s="28">
        <v>44648.659537037034</v>
      </c>
      <c r="M1409" s="1" t="s">
        <v>50</v>
      </c>
      <c r="N1409" s="1">
        <v>1.3</v>
      </c>
      <c r="O1409" s="1"/>
      <c r="P1409" s="51"/>
    </row>
    <row r="1410" spans="1:16" ht="16.5" hidden="1" customHeight="1" x14ac:dyDescent="0.25">
      <c r="A1410" s="56">
        <v>106917</v>
      </c>
      <c r="B1410" s="1" t="s">
        <v>60</v>
      </c>
      <c r="C1410" s="1" t="s">
        <v>51</v>
      </c>
      <c r="D1410" s="1" t="s">
        <v>61</v>
      </c>
      <c r="E1410" s="1" t="s">
        <v>241</v>
      </c>
      <c r="F1410" s="1" t="s">
        <v>67</v>
      </c>
      <c r="G1410" s="1" t="s">
        <v>401</v>
      </c>
      <c r="H1410" s="1" t="s">
        <v>54</v>
      </c>
      <c r="I1410" s="1" t="s">
        <v>2649</v>
      </c>
      <c r="J1410" s="1" t="s">
        <v>2650</v>
      </c>
      <c r="K1410" s="28">
        <v>44648.637488425928</v>
      </c>
      <c r="L1410" s="28">
        <v>44649.424467592595</v>
      </c>
      <c r="M1410" s="1" t="s">
        <v>50</v>
      </c>
      <c r="N1410" s="1" t="s">
        <v>429</v>
      </c>
      <c r="O1410" s="1"/>
      <c r="P1410" s="51"/>
    </row>
    <row r="1411" spans="1:16" ht="16.5" hidden="1" customHeight="1" x14ac:dyDescent="0.25">
      <c r="A1411" s="56">
        <v>106918</v>
      </c>
      <c r="B1411" s="1" t="s">
        <v>41</v>
      </c>
      <c r="C1411" s="1" t="s">
        <v>51</v>
      </c>
      <c r="D1411" s="1" t="s">
        <v>71</v>
      </c>
      <c r="E1411" s="1" t="s">
        <v>44</v>
      </c>
      <c r="F1411" s="1" t="s">
        <v>45</v>
      </c>
      <c r="G1411" s="1" t="s">
        <v>46</v>
      </c>
      <c r="H1411" s="1" t="s">
        <v>47</v>
      </c>
      <c r="I1411" s="1" t="s">
        <v>2651</v>
      </c>
      <c r="J1411" s="1" t="s">
        <v>2652</v>
      </c>
      <c r="K1411" s="28">
        <v>44648.642870370371</v>
      </c>
      <c r="L1411" s="28">
        <v>44648.655092592591</v>
      </c>
      <c r="M1411" s="1" t="s">
        <v>50</v>
      </c>
      <c r="N1411" s="1">
        <v>1.3</v>
      </c>
      <c r="O1411" s="1"/>
      <c r="P1411" s="51"/>
    </row>
    <row r="1412" spans="1:16" ht="16.5" hidden="1" customHeight="1" x14ac:dyDescent="0.25">
      <c r="A1412" s="56">
        <v>106919</v>
      </c>
      <c r="B1412" s="1" t="s">
        <v>60</v>
      </c>
      <c r="C1412" s="1" t="s">
        <v>80</v>
      </c>
      <c r="D1412" s="1" t="s">
        <v>43</v>
      </c>
      <c r="E1412" s="1" t="s">
        <v>44</v>
      </c>
      <c r="F1412" s="1" t="s">
        <v>45</v>
      </c>
      <c r="G1412" s="1" t="s">
        <v>46</v>
      </c>
      <c r="H1412" s="1" t="s">
        <v>54</v>
      </c>
      <c r="I1412" s="1" t="s">
        <v>2653</v>
      </c>
      <c r="J1412" s="1" t="s">
        <v>2654</v>
      </c>
      <c r="K1412" s="28">
        <v>44648.646192129629</v>
      </c>
      <c r="L1412" s="28">
        <v>44648.66064814815</v>
      </c>
      <c r="M1412" s="1" t="s">
        <v>50</v>
      </c>
      <c r="N1412" s="1">
        <v>1.3</v>
      </c>
      <c r="O1412" s="1"/>
      <c r="P1412" s="51"/>
    </row>
    <row r="1413" spans="1:16" ht="16.5" hidden="1" customHeight="1" x14ac:dyDescent="0.25">
      <c r="A1413" s="56">
        <v>106920</v>
      </c>
      <c r="B1413" s="1" t="s">
        <v>41</v>
      </c>
      <c r="C1413" s="1" t="s">
        <v>150</v>
      </c>
      <c r="D1413" s="1" t="s">
        <v>61</v>
      </c>
      <c r="E1413" s="1" t="s">
        <v>44</v>
      </c>
      <c r="F1413" s="1" t="s">
        <v>45</v>
      </c>
      <c r="G1413" s="1" t="s">
        <v>46</v>
      </c>
      <c r="H1413" s="1" t="s">
        <v>47</v>
      </c>
      <c r="I1413" s="33" t="s">
        <v>1451</v>
      </c>
      <c r="J1413" s="1" t="s">
        <v>2232</v>
      </c>
      <c r="K1413" s="28">
        <v>44648.656053240738</v>
      </c>
      <c r="L1413" s="28">
        <v>44648.660416666666</v>
      </c>
      <c r="M1413" s="1" t="s">
        <v>50</v>
      </c>
      <c r="N1413" s="26">
        <v>1.3</v>
      </c>
      <c r="O1413" s="1"/>
      <c r="P1413" s="51"/>
    </row>
    <row r="1414" spans="1:16" ht="16.5" hidden="1" customHeight="1" x14ac:dyDescent="0.25">
      <c r="A1414" s="56">
        <v>106921</v>
      </c>
      <c r="B1414" s="1" t="s">
        <v>60</v>
      </c>
      <c r="C1414" s="1" t="s">
        <v>51</v>
      </c>
      <c r="D1414" s="1" t="s">
        <v>71</v>
      </c>
      <c r="E1414" s="1" t="s">
        <v>44</v>
      </c>
      <c r="F1414" s="1" t="s">
        <v>45</v>
      </c>
      <c r="G1414" s="1" t="s">
        <v>46</v>
      </c>
      <c r="H1414" s="1" t="s">
        <v>54</v>
      </c>
      <c r="I1414" s="1" t="s">
        <v>2655</v>
      </c>
      <c r="J1414" s="1" t="s">
        <v>2656</v>
      </c>
      <c r="K1414" s="28">
        <v>44648.669606481482</v>
      </c>
      <c r="L1414" s="28">
        <v>44648.671111111114</v>
      </c>
      <c r="M1414" s="1" t="s">
        <v>50</v>
      </c>
      <c r="N1414" s="1">
        <v>1.3</v>
      </c>
      <c r="O1414" s="1"/>
      <c r="P1414" s="51"/>
    </row>
    <row r="1415" spans="1:16" ht="16.5" hidden="1" customHeight="1" x14ac:dyDescent="0.25">
      <c r="A1415" s="56">
        <v>106922</v>
      </c>
      <c r="B1415" s="1" t="s">
        <v>60</v>
      </c>
      <c r="C1415" s="1" t="s">
        <v>51</v>
      </c>
      <c r="D1415" s="1" t="s">
        <v>71</v>
      </c>
      <c r="E1415" s="1" t="s">
        <v>44</v>
      </c>
      <c r="F1415" s="1" t="s">
        <v>45</v>
      </c>
      <c r="G1415" s="1" t="s">
        <v>46</v>
      </c>
      <c r="H1415" s="1" t="s">
        <v>54</v>
      </c>
      <c r="I1415" s="1" t="s">
        <v>2655</v>
      </c>
      <c r="J1415" s="1" t="s">
        <v>2656</v>
      </c>
      <c r="K1415" s="28">
        <v>44648.679259259261</v>
      </c>
      <c r="L1415" s="28">
        <v>44648.693530092591</v>
      </c>
      <c r="M1415" s="1" t="s">
        <v>50</v>
      </c>
      <c r="N1415" s="1">
        <v>1.3</v>
      </c>
      <c r="O1415" s="1"/>
      <c r="P1415" s="51"/>
    </row>
    <row r="1416" spans="1:16" ht="16.5" hidden="1" customHeight="1" x14ac:dyDescent="0.25">
      <c r="A1416" s="56">
        <v>106923</v>
      </c>
      <c r="B1416" s="1" t="s">
        <v>837</v>
      </c>
      <c r="C1416" s="1" t="s">
        <v>51</v>
      </c>
      <c r="D1416" s="1" t="s">
        <v>43</v>
      </c>
      <c r="E1416" s="1" t="s">
        <v>207</v>
      </c>
      <c r="F1416" s="1" t="s">
        <v>67</v>
      </c>
      <c r="G1416" s="1" t="s">
        <v>401</v>
      </c>
      <c r="H1416" s="1" t="s">
        <v>47</v>
      </c>
      <c r="I1416" s="1" t="s">
        <v>2657</v>
      </c>
      <c r="J1416" s="1" t="s">
        <v>2658</v>
      </c>
      <c r="K1416" s="28">
        <v>44648.705520833333</v>
      </c>
      <c r="L1416" s="28">
        <v>44656.73170138889</v>
      </c>
      <c r="M1416" s="1" t="s">
        <v>50</v>
      </c>
      <c r="N1416" s="1" t="s">
        <v>808</v>
      </c>
      <c r="O1416" s="1"/>
      <c r="P1416" s="51"/>
    </row>
    <row r="1417" spans="1:16" ht="16.5" hidden="1" customHeight="1" x14ac:dyDescent="0.25">
      <c r="A1417" s="56">
        <v>106924</v>
      </c>
      <c r="B1417" s="1" t="s">
        <v>41</v>
      </c>
      <c r="C1417" s="1" t="s">
        <v>51</v>
      </c>
      <c r="D1417" s="1" t="s">
        <v>81</v>
      </c>
      <c r="E1417" s="1" t="s">
        <v>44</v>
      </c>
      <c r="F1417" s="1" t="s">
        <v>45</v>
      </c>
      <c r="G1417" s="1" t="s">
        <v>46</v>
      </c>
      <c r="H1417" s="1" t="s">
        <v>54</v>
      </c>
      <c r="I1417" s="1" t="s">
        <v>2659</v>
      </c>
      <c r="J1417" s="1" t="s">
        <v>2660</v>
      </c>
      <c r="K1417" s="28">
        <v>44648.714305555557</v>
      </c>
      <c r="L1417" s="28">
        <v>44649.366041666668</v>
      </c>
      <c r="M1417" s="1" t="s">
        <v>50</v>
      </c>
      <c r="N1417" s="1">
        <v>1.3</v>
      </c>
      <c r="O1417" s="1"/>
      <c r="P1417" s="51"/>
    </row>
    <row r="1418" spans="1:16" ht="16.5" hidden="1" customHeight="1" x14ac:dyDescent="0.25">
      <c r="A1418" s="56">
        <v>106925</v>
      </c>
      <c r="B1418" s="1" t="s">
        <v>41</v>
      </c>
      <c r="C1418" s="1" t="s">
        <v>51</v>
      </c>
      <c r="D1418" s="1" t="s">
        <v>81</v>
      </c>
      <c r="E1418" s="1" t="s">
        <v>44</v>
      </c>
      <c r="F1418" s="1" t="s">
        <v>45</v>
      </c>
      <c r="G1418" s="1" t="s">
        <v>46</v>
      </c>
      <c r="H1418" s="1" t="s">
        <v>54</v>
      </c>
      <c r="I1418" s="1" t="s">
        <v>2661</v>
      </c>
      <c r="J1418" s="1" t="s">
        <v>2662</v>
      </c>
      <c r="K1418" s="28">
        <v>44648.727025462962</v>
      </c>
      <c r="L1418" s="28">
        <v>44649.365729166668</v>
      </c>
      <c r="M1418" s="1" t="s">
        <v>50</v>
      </c>
      <c r="N1418" s="1">
        <v>1.3</v>
      </c>
      <c r="O1418" s="1"/>
      <c r="P1418" s="51"/>
    </row>
    <row r="1419" spans="1:16" ht="16.5" hidden="1" customHeight="1" x14ac:dyDescent="0.25">
      <c r="A1419" s="56">
        <v>106926</v>
      </c>
      <c r="B1419" s="1" t="s">
        <v>60</v>
      </c>
      <c r="C1419" s="1" t="s">
        <v>126</v>
      </c>
      <c r="D1419" s="1" t="s">
        <v>71</v>
      </c>
      <c r="E1419" s="1" t="s">
        <v>62</v>
      </c>
      <c r="F1419" s="1" t="s">
        <v>45</v>
      </c>
      <c r="G1419" s="1" t="s">
        <v>46</v>
      </c>
      <c r="H1419" s="1" t="s">
        <v>54</v>
      </c>
      <c r="I1419" s="1" t="s">
        <v>2663</v>
      </c>
      <c r="J1419" s="1" t="s">
        <v>2662</v>
      </c>
      <c r="K1419" s="28">
        <v>44648.743888888886</v>
      </c>
      <c r="L1419" s="28">
        <v>44649.365185185183</v>
      </c>
      <c r="M1419" s="1" t="s">
        <v>50</v>
      </c>
      <c r="N1419" s="26">
        <v>1.3</v>
      </c>
      <c r="O1419" s="1"/>
      <c r="P1419" s="51"/>
    </row>
    <row r="1420" spans="1:16" ht="16.5" hidden="1" customHeight="1" x14ac:dyDescent="0.25">
      <c r="A1420" s="56">
        <v>106927</v>
      </c>
      <c r="B1420" s="1" t="s">
        <v>41</v>
      </c>
      <c r="C1420" s="1" t="s">
        <v>51</v>
      </c>
      <c r="D1420" s="1" t="s">
        <v>71</v>
      </c>
      <c r="E1420" s="1" t="s">
        <v>62</v>
      </c>
      <c r="F1420" s="1" t="s">
        <v>53</v>
      </c>
      <c r="G1420" s="1" t="s">
        <v>46</v>
      </c>
      <c r="H1420" s="1" t="s">
        <v>54</v>
      </c>
      <c r="I1420" s="1" t="s">
        <v>2664</v>
      </c>
      <c r="J1420" s="1" t="s">
        <v>2665</v>
      </c>
      <c r="K1420" s="28">
        <v>44648.747881944444</v>
      </c>
      <c r="L1420" s="28">
        <v>44649.36178240741</v>
      </c>
      <c r="M1420" s="1" t="s">
        <v>50</v>
      </c>
      <c r="N1420" s="1">
        <v>1.3</v>
      </c>
      <c r="O1420" s="1"/>
      <c r="P1420" s="51"/>
    </row>
    <row r="1421" spans="1:16" ht="16.5" hidden="1" customHeight="1" x14ac:dyDescent="0.25">
      <c r="A1421" s="56">
        <v>106928</v>
      </c>
      <c r="B1421" s="1" t="s">
        <v>41</v>
      </c>
      <c r="C1421" s="1" t="s">
        <v>51</v>
      </c>
      <c r="D1421" s="1" t="s">
        <v>61</v>
      </c>
      <c r="E1421" s="1" t="s">
        <v>62</v>
      </c>
      <c r="F1421" s="1" t="s">
        <v>45</v>
      </c>
      <c r="G1421" s="1" t="s">
        <v>46</v>
      </c>
      <c r="H1421" s="1" t="s">
        <v>54</v>
      </c>
      <c r="I1421" s="1" t="s">
        <v>2666</v>
      </c>
      <c r="J1421" s="1" t="s">
        <v>2667</v>
      </c>
      <c r="K1421" s="28">
        <v>44648.750439814816</v>
      </c>
      <c r="L1421" s="28">
        <v>44649.361180555556</v>
      </c>
      <c r="M1421" s="1" t="s">
        <v>50</v>
      </c>
      <c r="N1421" s="1">
        <v>1.3</v>
      </c>
      <c r="O1421" s="1"/>
      <c r="P1421" s="51"/>
    </row>
    <row r="1422" spans="1:16" ht="16.5" hidden="1" customHeight="1" x14ac:dyDescent="0.25">
      <c r="A1422" s="56">
        <v>106929</v>
      </c>
      <c r="B1422" s="1" t="s">
        <v>41</v>
      </c>
      <c r="C1422" s="1" t="s">
        <v>51</v>
      </c>
      <c r="D1422" s="1" t="s">
        <v>81</v>
      </c>
      <c r="E1422" s="1" t="s">
        <v>257</v>
      </c>
      <c r="F1422" s="1" t="s">
        <v>53</v>
      </c>
      <c r="G1422" s="1" t="s">
        <v>498</v>
      </c>
      <c r="H1422" s="1" t="s">
        <v>54</v>
      </c>
      <c r="I1422" s="1" t="s">
        <v>2668</v>
      </c>
      <c r="J1422" s="1" t="s">
        <v>2669</v>
      </c>
      <c r="K1422" s="28">
        <v>44648.758738425924</v>
      </c>
      <c r="L1422" s="28">
        <v>44649.419479166667</v>
      </c>
      <c r="M1422" s="1" t="s">
        <v>50</v>
      </c>
      <c r="N1422" s="1">
        <v>1.3</v>
      </c>
      <c r="O1422" s="1"/>
      <c r="P1422" s="51"/>
    </row>
    <row r="1423" spans="1:16" ht="16.5" hidden="1" customHeight="1" x14ac:dyDescent="0.25">
      <c r="A1423" s="56">
        <v>106930</v>
      </c>
      <c r="B1423" s="1" t="s">
        <v>41</v>
      </c>
      <c r="C1423" s="1" t="s">
        <v>51</v>
      </c>
      <c r="D1423" s="1" t="s">
        <v>81</v>
      </c>
      <c r="E1423" s="1" t="s">
        <v>62</v>
      </c>
      <c r="F1423" s="1" t="s">
        <v>45</v>
      </c>
      <c r="G1423" s="1" t="s">
        <v>46</v>
      </c>
      <c r="H1423" s="1" t="s">
        <v>54</v>
      </c>
      <c r="I1423" s="1" t="s">
        <v>2670</v>
      </c>
      <c r="J1423" s="1" t="s">
        <v>2671</v>
      </c>
      <c r="K1423" s="28">
        <v>44648.766655092593</v>
      </c>
      <c r="L1423" s="28">
        <v>44649.360532407409</v>
      </c>
      <c r="M1423" s="1" t="s">
        <v>50</v>
      </c>
      <c r="N1423" s="1">
        <v>1.3</v>
      </c>
      <c r="O1423" s="1"/>
      <c r="P1423" s="51"/>
    </row>
    <row r="1424" spans="1:16" ht="16.5" hidden="1" customHeight="1" x14ac:dyDescent="0.25">
      <c r="A1424" s="56">
        <v>106931</v>
      </c>
      <c r="B1424" s="1" t="s">
        <v>60</v>
      </c>
      <c r="C1424" s="1" t="s">
        <v>1164</v>
      </c>
      <c r="D1424" s="1" t="s">
        <v>43</v>
      </c>
      <c r="E1424" s="1" t="s">
        <v>62</v>
      </c>
      <c r="F1424" s="1" t="s">
        <v>67</v>
      </c>
      <c r="G1424" s="1" t="s">
        <v>46</v>
      </c>
      <c r="H1424" s="1" t="s">
        <v>47</v>
      </c>
      <c r="I1424" s="1" t="s">
        <v>2672</v>
      </c>
      <c r="J1424" s="1" t="s">
        <v>2673</v>
      </c>
      <c r="K1424" s="28">
        <v>44648.815798611111</v>
      </c>
      <c r="L1424" s="28">
        <v>44649.551354166666</v>
      </c>
      <c r="M1424" s="1" t="s">
        <v>50</v>
      </c>
      <c r="N1424" s="1">
        <v>1.3</v>
      </c>
      <c r="O1424" s="1"/>
      <c r="P1424" s="51"/>
    </row>
    <row r="1425" spans="1:16" ht="16.5" hidden="1" customHeight="1" x14ac:dyDescent="0.25">
      <c r="A1425" s="56">
        <v>106932</v>
      </c>
      <c r="B1425" s="1" t="s">
        <v>41</v>
      </c>
      <c r="C1425" s="1" t="s">
        <v>99</v>
      </c>
      <c r="D1425" s="1" t="s">
        <v>81</v>
      </c>
      <c r="E1425" s="1" t="s">
        <v>44</v>
      </c>
      <c r="F1425" s="1" t="s">
        <v>53</v>
      </c>
      <c r="G1425" s="1" t="s">
        <v>46</v>
      </c>
      <c r="H1425" s="1" t="s">
        <v>54</v>
      </c>
      <c r="I1425" s="1" t="s">
        <v>2674</v>
      </c>
      <c r="J1425" s="1" t="s">
        <v>2675</v>
      </c>
      <c r="K1425" s="28">
        <v>44649.400543981479</v>
      </c>
      <c r="L1425" s="28">
        <v>44649.455034722225</v>
      </c>
      <c r="M1425" s="1" t="s">
        <v>50</v>
      </c>
      <c r="N1425" s="1">
        <v>1.3</v>
      </c>
      <c r="O1425" s="1"/>
      <c r="P1425" s="51"/>
    </row>
    <row r="1426" spans="1:16" ht="16.5" hidden="1" customHeight="1" x14ac:dyDescent="0.25">
      <c r="A1426" s="56">
        <v>106933</v>
      </c>
      <c r="B1426" s="1" t="s">
        <v>60</v>
      </c>
      <c r="C1426" s="1" t="s">
        <v>42</v>
      </c>
      <c r="D1426" s="1" t="s">
        <v>43</v>
      </c>
      <c r="E1426" s="1" t="s">
        <v>44</v>
      </c>
      <c r="F1426" s="1" t="s">
        <v>45</v>
      </c>
      <c r="G1426" s="1" t="s">
        <v>46</v>
      </c>
      <c r="H1426" s="1" t="s">
        <v>47</v>
      </c>
      <c r="I1426" s="1" t="s">
        <v>1114</v>
      </c>
      <c r="J1426" s="1" t="s">
        <v>2676</v>
      </c>
      <c r="K1426" s="28">
        <v>44649.421377314815</v>
      </c>
      <c r="L1426" s="28">
        <v>44649.425532407404</v>
      </c>
      <c r="M1426" s="1" t="s">
        <v>50</v>
      </c>
      <c r="N1426" s="1">
        <v>1.3</v>
      </c>
      <c r="O1426" s="1"/>
      <c r="P1426" s="51"/>
    </row>
    <row r="1427" spans="1:16" ht="16.5" hidden="1" customHeight="1" x14ac:dyDescent="0.25">
      <c r="A1427" s="56">
        <v>106934</v>
      </c>
      <c r="B1427" s="1" t="s">
        <v>60</v>
      </c>
      <c r="C1427" s="1" t="s">
        <v>42</v>
      </c>
      <c r="D1427" s="1" t="s">
        <v>71</v>
      </c>
      <c r="E1427" s="1" t="s">
        <v>44</v>
      </c>
      <c r="F1427" s="1" t="s">
        <v>45</v>
      </c>
      <c r="G1427" s="1" t="s">
        <v>46</v>
      </c>
      <c r="H1427" s="1" t="s">
        <v>47</v>
      </c>
      <c r="I1427" s="1" t="s">
        <v>2677</v>
      </c>
      <c r="J1427" s="1" t="s">
        <v>2678</v>
      </c>
      <c r="K1427" s="28">
        <v>44649.422569444447</v>
      </c>
      <c r="L1427" s="28">
        <v>44649.425173611111</v>
      </c>
      <c r="M1427" s="1" t="s">
        <v>50</v>
      </c>
      <c r="N1427" s="1">
        <v>1.3</v>
      </c>
      <c r="O1427" s="1"/>
      <c r="P1427" s="51"/>
    </row>
    <row r="1428" spans="1:16" ht="16.5" hidden="1" customHeight="1" x14ac:dyDescent="0.25">
      <c r="A1428" s="56">
        <v>106935</v>
      </c>
      <c r="B1428" s="1" t="s">
        <v>41</v>
      </c>
      <c r="C1428" s="1" t="s">
        <v>51</v>
      </c>
      <c r="D1428" s="1" t="s">
        <v>43</v>
      </c>
      <c r="E1428" s="1" t="s">
        <v>134</v>
      </c>
      <c r="F1428" s="1" t="s">
        <v>53</v>
      </c>
      <c r="G1428" s="1" t="s">
        <v>85</v>
      </c>
      <c r="H1428" s="1" t="s">
        <v>47</v>
      </c>
      <c r="I1428" s="1" t="s">
        <v>2679</v>
      </c>
      <c r="J1428" s="1" t="s">
        <v>2680</v>
      </c>
      <c r="K1428" s="28">
        <v>44649.425196759257</v>
      </c>
      <c r="L1428" s="28">
        <v>44651.434513888889</v>
      </c>
      <c r="M1428" s="1" t="s">
        <v>50</v>
      </c>
      <c r="N1428" s="1">
        <v>1.3</v>
      </c>
      <c r="O1428" s="1"/>
      <c r="P1428" s="51"/>
    </row>
    <row r="1429" spans="1:16" ht="16.5" hidden="1" customHeight="1" x14ac:dyDescent="0.25">
      <c r="A1429" s="56">
        <v>106936</v>
      </c>
      <c r="B1429" s="1" t="s">
        <v>41</v>
      </c>
      <c r="C1429" s="1" t="s">
        <v>42</v>
      </c>
      <c r="D1429" s="1" t="s">
        <v>81</v>
      </c>
      <c r="E1429" s="1" t="s">
        <v>44</v>
      </c>
      <c r="F1429" s="1" t="s">
        <v>45</v>
      </c>
      <c r="G1429" s="1" t="s">
        <v>46</v>
      </c>
      <c r="H1429" s="1" t="s">
        <v>47</v>
      </c>
      <c r="I1429" s="1" t="s">
        <v>2681</v>
      </c>
      <c r="J1429" s="1" t="s">
        <v>2682</v>
      </c>
      <c r="K1429" s="28">
        <v>44649.437071759261</v>
      </c>
      <c r="L1429" s="28">
        <v>44651.43310185185</v>
      </c>
      <c r="M1429" s="1" t="s">
        <v>50</v>
      </c>
      <c r="N1429" s="1">
        <v>1.3</v>
      </c>
      <c r="O1429" s="1"/>
      <c r="P1429" s="51"/>
    </row>
    <row r="1430" spans="1:16" ht="16.5" hidden="1" customHeight="1" x14ac:dyDescent="0.25">
      <c r="A1430" s="56">
        <v>106937</v>
      </c>
      <c r="B1430" s="1" t="s">
        <v>60</v>
      </c>
      <c r="C1430" s="1" t="s">
        <v>51</v>
      </c>
      <c r="D1430" s="1" t="s">
        <v>71</v>
      </c>
      <c r="E1430" s="1" t="s">
        <v>44</v>
      </c>
      <c r="F1430" s="1" t="s">
        <v>45</v>
      </c>
      <c r="G1430" s="1" t="s">
        <v>46</v>
      </c>
      <c r="H1430" s="1" t="s">
        <v>47</v>
      </c>
      <c r="I1430" s="1" t="s">
        <v>2683</v>
      </c>
      <c r="J1430" s="1" t="s">
        <v>2684</v>
      </c>
      <c r="K1430" s="28">
        <v>44649.440891203703</v>
      </c>
      <c r="L1430" s="28">
        <v>44649.455347222225</v>
      </c>
      <c r="M1430" s="1" t="s">
        <v>50</v>
      </c>
      <c r="N1430" s="1">
        <v>1.3</v>
      </c>
      <c r="O1430" s="1"/>
      <c r="P1430" s="51"/>
    </row>
    <row r="1431" spans="1:16" ht="16.5" hidden="1" customHeight="1" x14ac:dyDescent="0.25">
      <c r="A1431" s="56">
        <v>106938</v>
      </c>
      <c r="B1431" s="1" t="s">
        <v>41</v>
      </c>
      <c r="C1431" s="1" t="s">
        <v>51</v>
      </c>
      <c r="D1431" s="1" t="s">
        <v>81</v>
      </c>
      <c r="E1431" s="1" t="s">
        <v>44</v>
      </c>
      <c r="F1431" s="1" t="s">
        <v>53</v>
      </c>
      <c r="G1431" s="1" t="s">
        <v>46</v>
      </c>
      <c r="H1431" s="1" t="s">
        <v>54</v>
      </c>
      <c r="I1431" s="1" t="s">
        <v>2685</v>
      </c>
      <c r="J1431" s="1" t="s">
        <v>2686</v>
      </c>
      <c r="K1431" s="28">
        <v>44649.452037037037</v>
      </c>
      <c r="L1431" s="28">
        <v>44651.431527777779</v>
      </c>
      <c r="M1431" s="1" t="s">
        <v>50</v>
      </c>
      <c r="N1431" s="1">
        <v>1.3</v>
      </c>
      <c r="O1431" s="1"/>
      <c r="P1431" s="51"/>
    </row>
    <row r="1432" spans="1:16" ht="16.5" hidden="1" customHeight="1" x14ac:dyDescent="0.25">
      <c r="A1432" s="56">
        <v>106939</v>
      </c>
      <c r="B1432" s="1" t="s">
        <v>41</v>
      </c>
      <c r="C1432" s="1" t="s">
        <v>51</v>
      </c>
      <c r="D1432" s="1" t="s">
        <v>81</v>
      </c>
      <c r="E1432" s="1" t="s">
        <v>62</v>
      </c>
      <c r="F1432" s="1" t="s">
        <v>53</v>
      </c>
      <c r="G1432" s="1" t="s">
        <v>46</v>
      </c>
      <c r="H1432" s="1" t="s">
        <v>47</v>
      </c>
      <c r="I1432" s="33" t="s">
        <v>2687</v>
      </c>
      <c r="J1432" s="1" t="s">
        <v>2688</v>
      </c>
      <c r="K1432" s="28">
        <v>44649.453460648147</v>
      </c>
      <c r="L1432" s="28">
        <v>44649.499675925923</v>
      </c>
      <c r="M1432" s="1" t="s">
        <v>50</v>
      </c>
      <c r="N1432" s="26">
        <v>1.3</v>
      </c>
      <c r="O1432" s="1"/>
      <c r="P1432" s="51"/>
    </row>
    <row r="1433" spans="1:16" ht="16.5" hidden="1" customHeight="1" x14ac:dyDescent="0.25">
      <c r="A1433" s="56">
        <v>106940</v>
      </c>
      <c r="B1433" s="1" t="s">
        <v>60</v>
      </c>
      <c r="C1433" s="1" t="s">
        <v>51</v>
      </c>
      <c r="D1433" s="1" t="s">
        <v>71</v>
      </c>
      <c r="E1433" s="1" t="s">
        <v>44</v>
      </c>
      <c r="F1433" s="1" t="s">
        <v>45</v>
      </c>
      <c r="G1433" s="1" t="s">
        <v>46</v>
      </c>
      <c r="H1433" s="1" t="s">
        <v>47</v>
      </c>
      <c r="I1433" s="33" t="s">
        <v>2689</v>
      </c>
      <c r="J1433" s="1" t="s">
        <v>2690</v>
      </c>
      <c r="K1433" s="28">
        <v>44649.496145833335</v>
      </c>
      <c r="L1433" s="28">
        <v>44651.428576388891</v>
      </c>
      <c r="M1433" s="1" t="s">
        <v>50</v>
      </c>
      <c r="N1433" s="26">
        <v>1.3</v>
      </c>
      <c r="O1433" s="1"/>
      <c r="P1433" s="51"/>
    </row>
    <row r="1434" spans="1:16" ht="16.5" hidden="1" customHeight="1" x14ac:dyDescent="0.25">
      <c r="A1434" s="56">
        <v>106941</v>
      </c>
      <c r="B1434" s="1" t="s">
        <v>60</v>
      </c>
      <c r="C1434" s="1" t="s">
        <v>114</v>
      </c>
      <c r="D1434" s="1" t="s">
        <v>43</v>
      </c>
      <c r="E1434" s="1" t="s">
        <v>62</v>
      </c>
      <c r="F1434" s="1" t="s">
        <v>45</v>
      </c>
      <c r="G1434" s="1" t="s">
        <v>46</v>
      </c>
      <c r="H1434" s="1" t="s">
        <v>47</v>
      </c>
      <c r="I1434" s="1" t="s">
        <v>2691</v>
      </c>
      <c r="J1434" s="1" t="s">
        <v>2692</v>
      </c>
      <c r="K1434" s="28">
        <v>44649.498981481483</v>
      </c>
      <c r="L1434" s="28">
        <v>44652.674745370372</v>
      </c>
      <c r="M1434" s="1" t="s">
        <v>50</v>
      </c>
      <c r="N1434" s="1">
        <v>1.3</v>
      </c>
      <c r="O1434" s="1"/>
      <c r="P1434" s="51"/>
    </row>
    <row r="1435" spans="1:16" ht="16.5" hidden="1" customHeight="1" x14ac:dyDescent="0.25">
      <c r="A1435" s="56">
        <v>106942</v>
      </c>
      <c r="B1435" s="1" t="s">
        <v>513</v>
      </c>
      <c r="C1435" s="1" t="s">
        <v>51</v>
      </c>
      <c r="D1435" s="1" t="s">
        <v>43</v>
      </c>
      <c r="E1435" s="1" t="s">
        <v>44</v>
      </c>
      <c r="F1435" s="1" t="s">
        <v>53</v>
      </c>
      <c r="G1435" s="1" t="s">
        <v>46</v>
      </c>
      <c r="H1435" s="1" t="s">
        <v>47</v>
      </c>
      <c r="I1435" s="1" t="s">
        <v>2693</v>
      </c>
      <c r="J1435" s="1" t="s">
        <v>2694</v>
      </c>
      <c r="K1435" s="28">
        <v>44649.500625000001</v>
      </c>
      <c r="L1435" s="28">
        <v>44649.503483796296</v>
      </c>
      <c r="M1435" s="1" t="s">
        <v>50</v>
      </c>
      <c r="N1435" s="1">
        <v>1.1000000000000001</v>
      </c>
      <c r="O1435" s="1"/>
      <c r="P1435" s="51"/>
    </row>
    <row r="1436" spans="1:16" ht="16.5" hidden="1" customHeight="1" x14ac:dyDescent="0.25">
      <c r="A1436" s="56">
        <v>106943</v>
      </c>
      <c r="B1436" s="1" t="s">
        <v>60</v>
      </c>
      <c r="C1436" s="1" t="s">
        <v>51</v>
      </c>
      <c r="D1436" s="1" t="s">
        <v>563</v>
      </c>
      <c r="E1436" s="1" t="s">
        <v>102</v>
      </c>
      <c r="F1436" s="1" t="s">
        <v>53</v>
      </c>
      <c r="G1436" s="1" t="s">
        <v>46</v>
      </c>
      <c r="H1436" s="1" t="s">
        <v>54</v>
      </c>
      <c r="I1436" s="1" t="s">
        <v>2695</v>
      </c>
      <c r="J1436" s="1" t="s">
        <v>2696</v>
      </c>
      <c r="K1436" s="28">
        <v>44649.511770833335</v>
      </c>
      <c r="L1436" s="28">
        <v>44649.624756944446</v>
      </c>
      <c r="M1436" s="1" t="s">
        <v>50</v>
      </c>
      <c r="N1436" s="1">
        <v>1.3</v>
      </c>
      <c r="O1436" s="1"/>
      <c r="P1436" s="51"/>
    </row>
    <row r="1437" spans="1:16" ht="16.5" hidden="1" customHeight="1" x14ac:dyDescent="0.25">
      <c r="A1437" s="56">
        <v>106944</v>
      </c>
      <c r="B1437" s="1" t="s">
        <v>248</v>
      </c>
      <c r="C1437" s="1" t="s">
        <v>150</v>
      </c>
      <c r="D1437" s="1" t="s">
        <v>61</v>
      </c>
      <c r="E1437" s="1" t="s">
        <v>793</v>
      </c>
      <c r="F1437" s="1" t="s">
        <v>67</v>
      </c>
      <c r="G1437" s="1" t="s">
        <v>46</v>
      </c>
      <c r="H1437" s="1" t="s">
        <v>54</v>
      </c>
      <c r="I1437" s="33" t="s">
        <v>2697</v>
      </c>
      <c r="J1437" s="1" t="s">
        <v>2698</v>
      </c>
      <c r="K1437" s="28">
        <v>44649.512118055558</v>
      </c>
      <c r="L1437" s="28">
        <v>44655.459432870368</v>
      </c>
      <c r="M1437" s="1" t="s">
        <v>50</v>
      </c>
      <c r="N1437" s="35">
        <v>1.2</v>
      </c>
      <c r="O1437" s="1"/>
      <c r="P1437" s="51"/>
    </row>
    <row r="1438" spans="1:16" ht="16.5" hidden="1" customHeight="1" x14ac:dyDescent="0.25">
      <c r="A1438" s="56">
        <v>106945</v>
      </c>
      <c r="B1438" s="1" t="s">
        <v>60</v>
      </c>
      <c r="C1438" s="1" t="s">
        <v>114</v>
      </c>
      <c r="D1438" s="1" t="s">
        <v>43</v>
      </c>
      <c r="E1438" s="1" t="s">
        <v>44</v>
      </c>
      <c r="F1438" s="1" t="s">
        <v>45</v>
      </c>
      <c r="G1438" s="1" t="s">
        <v>46</v>
      </c>
      <c r="H1438" s="1" t="s">
        <v>47</v>
      </c>
      <c r="I1438" s="1" t="s">
        <v>2699</v>
      </c>
      <c r="J1438" s="1" t="s">
        <v>2700</v>
      </c>
      <c r="K1438" s="28">
        <v>44649.51934027778</v>
      </c>
      <c r="L1438" s="28">
        <v>44649.55091435185</v>
      </c>
      <c r="M1438" s="1" t="s">
        <v>50</v>
      </c>
      <c r="N1438" s="1">
        <v>1.3</v>
      </c>
      <c r="O1438" s="1"/>
      <c r="P1438" s="51"/>
    </row>
    <row r="1439" spans="1:16" ht="16.5" hidden="1" customHeight="1" x14ac:dyDescent="0.25">
      <c r="A1439" s="56">
        <v>106946</v>
      </c>
      <c r="B1439" s="1" t="s">
        <v>60</v>
      </c>
      <c r="C1439" s="1" t="s">
        <v>51</v>
      </c>
      <c r="D1439" s="1" t="s">
        <v>81</v>
      </c>
      <c r="E1439" s="1" t="s">
        <v>66</v>
      </c>
      <c r="F1439" s="1" t="s">
        <v>53</v>
      </c>
      <c r="G1439" s="1" t="s">
        <v>498</v>
      </c>
      <c r="H1439" s="1" t="s">
        <v>54</v>
      </c>
      <c r="I1439" s="33" t="s">
        <v>2701</v>
      </c>
      <c r="J1439" s="1" t="s">
        <v>2702</v>
      </c>
      <c r="K1439" s="28">
        <v>44649.520798611113</v>
      </c>
      <c r="L1439" s="28">
        <v>44652.517337962963</v>
      </c>
      <c r="M1439" s="1" t="s">
        <v>50</v>
      </c>
      <c r="N1439" s="26">
        <v>1.3</v>
      </c>
      <c r="O1439" s="1"/>
      <c r="P1439" s="51"/>
    </row>
    <row r="1440" spans="1:16" ht="16.5" hidden="1" customHeight="1" x14ac:dyDescent="0.25">
      <c r="A1440" s="56">
        <v>106947</v>
      </c>
      <c r="B1440" s="1" t="s">
        <v>41</v>
      </c>
      <c r="C1440" s="1" t="s">
        <v>51</v>
      </c>
      <c r="D1440" s="1" t="s">
        <v>81</v>
      </c>
      <c r="E1440" s="1" t="s">
        <v>62</v>
      </c>
      <c r="F1440" s="1" t="s">
        <v>53</v>
      </c>
      <c r="G1440" s="1" t="s">
        <v>46</v>
      </c>
      <c r="H1440" s="1" t="s">
        <v>47</v>
      </c>
      <c r="I1440" s="1" t="s">
        <v>2703</v>
      </c>
      <c r="J1440" s="1" t="s">
        <v>2704</v>
      </c>
      <c r="K1440" s="28">
        <v>44649.533055555556</v>
      </c>
      <c r="L1440" s="28">
        <v>44655.410208333335</v>
      </c>
      <c r="M1440" s="1" t="s">
        <v>50</v>
      </c>
      <c r="N1440" s="1">
        <v>1.3</v>
      </c>
      <c r="O1440" s="1"/>
      <c r="P1440" s="51"/>
    </row>
    <row r="1441" spans="1:16" ht="16.5" hidden="1" customHeight="1" x14ac:dyDescent="0.25">
      <c r="A1441" s="56">
        <v>106948</v>
      </c>
      <c r="B1441" s="1" t="s">
        <v>60</v>
      </c>
      <c r="C1441" s="1" t="s">
        <v>51</v>
      </c>
      <c r="D1441" s="1" t="s">
        <v>81</v>
      </c>
      <c r="E1441" s="1" t="s">
        <v>257</v>
      </c>
      <c r="F1441" s="1" t="s">
        <v>53</v>
      </c>
      <c r="G1441" s="1" t="s">
        <v>85</v>
      </c>
      <c r="H1441" s="1" t="s">
        <v>54</v>
      </c>
      <c r="I1441" s="1" t="s">
        <v>2705</v>
      </c>
      <c r="J1441" s="1" t="s">
        <v>2706</v>
      </c>
      <c r="K1441" s="28">
        <v>44649.5393287037</v>
      </c>
      <c r="L1441" s="28">
        <v>44649.625162037039</v>
      </c>
      <c r="M1441" s="1" t="s">
        <v>50</v>
      </c>
      <c r="N1441" s="1">
        <v>1.3</v>
      </c>
      <c r="O1441" s="1"/>
      <c r="P1441" s="51"/>
    </row>
    <row r="1442" spans="1:16" ht="16.5" hidden="1" customHeight="1" x14ac:dyDescent="0.25">
      <c r="A1442" s="56">
        <v>106949</v>
      </c>
      <c r="B1442" s="1" t="s">
        <v>60</v>
      </c>
      <c r="C1442" s="1" t="s">
        <v>51</v>
      </c>
      <c r="D1442" s="1" t="s">
        <v>61</v>
      </c>
      <c r="E1442" s="1" t="s">
        <v>62</v>
      </c>
      <c r="F1442" s="1" t="s">
        <v>45</v>
      </c>
      <c r="G1442" s="1" t="s">
        <v>46</v>
      </c>
      <c r="H1442" s="1" t="s">
        <v>47</v>
      </c>
      <c r="I1442" s="1" t="s">
        <v>2707</v>
      </c>
      <c r="J1442" s="1" t="s">
        <v>2708</v>
      </c>
      <c r="K1442" s="28">
        <v>44649.56013888889</v>
      </c>
      <c r="L1442" s="28">
        <v>44649.624409722222</v>
      </c>
      <c r="M1442" s="1" t="s">
        <v>50</v>
      </c>
      <c r="N1442" s="1">
        <v>1.3</v>
      </c>
      <c r="O1442" s="1"/>
      <c r="P1442" s="51"/>
    </row>
    <row r="1443" spans="1:16" ht="16.5" hidden="1" customHeight="1" x14ac:dyDescent="0.25">
      <c r="A1443" s="56">
        <v>106950</v>
      </c>
      <c r="B1443" s="1" t="s">
        <v>60</v>
      </c>
      <c r="C1443" s="1" t="s">
        <v>51</v>
      </c>
      <c r="D1443" s="1" t="s">
        <v>71</v>
      </c>
      <c r="E1443" s="1" t="s">
        <v>44</v>
      </c>
      <c r="F1443" s="1" t="s">
        <v>45</v>
      </c>
      <c r="G1443" s="1" t="s">
        <v>46</v>
      </c>
      <c r="H1443" s="1" t="s">
        <v>54</v>
      </c>
      <c r="I1443" s="1" t="s">
        <v>2709</v>
      </c>
      <c r="J1443" s="1" t="s">
        <v>2710</v>
      </c>
      <c r="K1443" s="28">
        <v>44649.585462962961</v>
      </c>
      <c r="L1443" s="28">
        <v>44649.622129629628</v>
      </c>
      <c r="M1443" s="1" t="s">
        <v>50</v>
      </c>
      <c r="N1443" s="1">
        <v>1.3</v>
      </c>
      <c r="O1443" s="1"/>
      <c r="P1443" s="51"/>
    </row>
    <row r="1444" spans="1:16" ht="16.5" hidden="1" customHeight="1" x14ac:dyDescent="0.25">
      <c r="A1444" s="56">
        <v>106951</v>
      </c>
      <c r="B1444" s="1" t="s">
        <v>60</v>
      </c>
      <c r="C1444" s="1" t="s">
        <v>51</v>
      </c>
      <c r="D1444" s="1" t="s">
        <v>43</v>
      </c>
      <c r="E1444" s="1" t="s">
        <v>62</v>
      </c>
      <c r="F1444" s="1" t="s">
        <v>53</v>
      </c>
      <c r="G1444" s="1" t="s">
        <v>85</v>
      </c>
      <c r="H1444" s="1" t="s">
        <v>54</v>
      </c>
      <c r="I1444" s="1" t="s">
        <v>2711</v>
      </c>
      <c r="J1444" s="1" t="s">
        <v>2712</v>
      </c>
      <c r="K1444" s="28">
        <v>44649.588101851848</v>
      </c>
      <c r="L1444" s="28">
        <v>44649.620416666665</v>
      </c>
      <c r="M1444" s="1" t="s">
        <v>50</v>
      </c>
      <c r="N1444" s="1">
        <v>1.3</v>
      </c>
      <c r="O1444" s="1"/>
      <c r="P1444" s="51"/>
    </row>
    <row r="1445" spans="1:16" ht="16.5" hidden="1" customHeight="1" x14ac:dyDescent="0.25">
      <c r="A1445" s="56">
        <v>106952</v>
      </c>
      <c r="B1445" s="1" t="s">
        <v>57</v>
      </c>
      <c r="C1445" s="1" t="s">
        <v>51</v>
      </c>
      <c r="D1445" s="1" t="s">
        <v>71</v>
      </c>
      <c r="E1445" s="1" t="s">
        <v>44</v>
      </c>
      <c r="F1445" s="1" t="s">
        <v>53</v>
      </c>
      <c r="G1445" s="1" t="s">
        <v>46</v>
      </c>
      <c r="H1445" s="1" t="s">
        <v>47</v>
      </c>
      <c r="I1445" s="1" t="s">
        <v>2713</v>
      </c>
      <c r="J1445" s="1" t="s">
        <v>2714</v>
      </c>
      <c r="K1445" s="28">
        <v>44649.601770833331</v>
      </c>
      <c r="L1445" s="28">
        <v>44649.620196759257</v>
      </c>
      <c r="M1445" s="1" t="s">
        <v>50</v>
      </c>
      <c r="N1445" s="1">
        <v>1.1000000000000001</v>
      </c>
      <c r="O1445" s="1"/>
      <c r="P1445" s="51"/>
    </row>
    <row r="1446" spans="1:16" ht="16.5" hidden="1" customHeight="1" x14ac:dyDescent="0.25">
      <c r="A1446" s="56">
        <v>106953</v>
      </c>
      <c r="B1446" s="1" t="s">
        <v>60</v>
      </c>
      <c r="C1446" s="1" t="s">
        <v>51</v>
      </c>
      <c r="D1446" s="1" t="s">
        <v>43</v>
      </c>
      <c r="E1446" s="1" t="s">
        <v>44</v>
      </c>
      <c r="F1446" s="1" t="s">
        <v>45</v>
      </c>
      <c r="G1446" s="1" t="s">
        <v>46</v>
      </c>
      <c r="H1446" s="1" t="s">
        <v>47</v>
      </c>
      <c r="I1446" s="1" t="s">
        <v>2715</v>
      </c>
      <c r="J1446" s="1" t="s">
        <v>2716</v>
      </c>
      <c r="K1446" s="28">
        <v>44649.603020833332</v>
      </c>
      <c r="L1446" s="28">
        <v>44649.619085648148</v>
      </c>
      <c r="M1446" s="1" t="s">
        <v>50</v>
      </c>
      <c r="N1446" s="1">
        <v>1.3</v>
      </c>
      <c r="O1446" s="1"/>
      <c r="P1446" s="51"/>
    </row>
    <row r="1447" spans="1:16" ht="16.5" hidden="1" customHeight="1" x14ac:dyDescent="0.25">
      <c r="A1447" s="56">
        <v>106954</v>
      </c>
      <c r="B1447" s="1" t="s">
        <v>60</v>
      </c>
      <c r="C1447" s="1" t="s">
        <v>51</v>
      </c>
      <c r="D1447" s="1" t="s">
        <v>61</v>
      </c>
      <c r="E1447" s="1" t="s">
        <v>62</v>
      </c>
      <c r="F1447" s="1" t="s">
        <v>45</v>
      </c>
      <c r="G1447" s="1" t="s">
        <v>46</v>
      </c>
      <c r="H1447" s="1" t="s">
        <v>54</v>
      </c>
      <c r="I1447" s="1" t="s">
        <v>2129</v>
      </c>
      <c r="J1447" s="1" t="s">
        <v>2717</v>
      </c>
      <c r="K1447" s="28">
        <v>44649.614791666667</v>
      </c>
      <c r="L1447" s="28">
        <v>44649.618900462963</v>
      </c>
      <c r="M1447" s="1" t="s">
        <v>50</v>
      </c>
      <c r="N1447" s="1">
        <v>1.3</v>
      </c>
      <c r="O1447" s="1"/>
      <c r="P1447" s="51"/>
    </row>
    <row r="1448" spans="1:16" ht="16.5" hidden="1" customHeight="1" x14ac:dyDescent="0.25">
      <c r="A1448" s="56">
        <v>106955</v>
      </c>
      <c r="B1448" s="1" t="s">
        <v>60</v>
      </c>
      <c r="C1448" s="1" t="s">
        <v>51</v>
      </c>
      <c r="D1448" s="1" t="s">
        <v>71</v>
      </c>
      <c r="E1448" s="1" t="s">
        <v>62</v>
      </c>
      <c r="F1448" s="1" t="s">
        <v>45</v>
      </c>
      <c r="G1448" s="1" t="s">
        <v>401</v>
      </c>
      <c r="H1448" s="1" t="s">
        <v>47</v>
      </c>
      <c r="I1448" s="1" t="s">
        <v>2718</v>
      </c>
      <c r="J1448" s="1" t="s">
        <v>2719</v>
      </c>
      <c r="K1448" s="28">
        <v>44649.617199074077</v>
      </c>
      <c r="L1448" s="28">
        <v>44651.427824074075</v>
      </c>
      <c r="M1448" s="1" t="s">
        <v>50</v>
      </c>
      <c r="N1448" s="1" t="s">
        <v>429</v>
      </c>
      <c r="O1448" s="1"/>
      <c r="P1448" s="51"/>
    </row>
    <row r="1449" spans="1:16" ht="16.5" hidden="1" customHeight="1" x14ac:dyDescent="0.25">
      <c r="A1449" s="56">
        <v>106956</v>
      </c>
      <c r="B1449" s="1" t="s">
        <v>57</v>
      </c>
      <c r="C1449" s="1" t="s">
        <v>51</v>
      </c>
      <c r="D1449" s="1" t="s">
        <v>43</v>
      </c>
      <c r="E1449" s="1" t="s">
        <v>66</v>
      </c>
      <c r="F1449" s="1" t="s">
        <v>53</v>
      </c>
      <c r="G1449" s="1" t="s">
        <v>85</v>
      </c>
      <c r="H1449" s="1" t="s">
        <v>54</v>
      </c>
      <c r="I1449" s="1" t="s">
        <v>2720</v>
      </c>
      <c r="J1449" s="1" t="s">
        <v>2721</v>
      </c>
      <c r="K1449" s="28">
        <v>44649.621296296296</v>
      </c>
      <c r="L1449" s="28">
        <v>44649.624965277777</v>
      </c>
      <c r="M1449" s="1" t="s">
        <v>50</v>
      </c>
      <c r="N1449" s="1">
        <v>1.1000000000000001</v>
      </c>
      <c r="O1449" s="1"/>
      <c r="P1449" s="51"/>
    </row>
    <row r="1450" spans="1:16" ht="16.5" hidden="1" customHeight="1" x14ac:dyDescent="0.25">
      <c r="A1450" s="56">
        <v>106957</v>
      </c>
      <c r="B1450" s="1" t="s">
        <v>60</v>
      </c>
      <c r="C1450" s="1" t="s">
        <v>114</v>
      </c>
      <c r="D1450" s="1" t="s">
        <v>71</v>
      </c>
      <c r="E1450" s="1" t="s">
        <v>44</v>
      </c>
      <c r="F1450" s="1" t="s">
        <v>67</v>
      </c>
      <c r="G1450" s="1" t="s">
        <v>46</v>
      </c>
      <c r="H1450" s="1" t="s">
        <v>47</v>
      </c>
      <c r="I1450" s="1" t="s">
        <v>2722</v>
      </c>
      <c r="J1450" s="1" t="s">
        <v>2723</v>
      </c>
      <c r="K1450" s="28">
        <v>44649.69703703704</v>
      </c>
      <c r="L1450" s="28">
        <v>44651.427372685182</v>
      </c>
      <c r="M1450" s="1" t="s">
        <v>50</v>
      </c>
      <c r="N1450" s="1">
        <v>1.3</v>
      </c>
      <c r="O1450" s="1"/>
      <c r="P1450" s="51"/>
    </row>
    <row r="1451" spans="1:16" ht="16.5" hidden="1" customHeight="1" x14ac:dyDescent="0.25">
      <c r="A1451" s="56">
        <v>106958</v>
      </c>
      <c r="B1451" s="1" t="s">
        <v>41</v>
      </c>
      <c r="C1451" s="1" t="s">
        <v>651</v>
      </c>
      <c r="D1451" s="1" t="s">
        <v>151</v>
      </c>
      <c r="E1451" s="1" t="s">
        <v>241</v>
      </c>
      <c r="F1451" s="1" t="s">
        <v>67</v>
      </c>
      <c r="G1451" s="1" t="s">
        <v>46</v>
      </c>
      <c r="H1451" s="1" t="s">
        <v>163</v>
      </c>
      <c r="I1451" s="1" t="s">
        <v>2724</v>
      </c>
      <c r="J1451" s="1" t="s">
        <v>2725</v>
      </c>
      <c r="K1451" s="28">
        <v>44649.817777777775</v>
      </c>
      <c r="L1451" s="28">
        <v>44651.426944444444</v>
      </c>
      <c r="M1451" s="1" t="s">
        <v>50</v>
      </c>
      <c r="N1451" s="1">
        <v>1.3</v>
      </c>
      <c r="O1451" s="1"/>
      <c r="P1451" s="51"/>
    </row>
    <row r="1452" spans="1:16" ht="16.5" hidden="1" customHeight="1" x14ac:dyDescent="0.25">
      <c r="A1452" s="56">
        <v>106959</v>
      </c>
      <c r="B1452" s="1" t="s">
        <v>575</v>
      </c>
      <c r="C1452" s="1" t="s">
        <v>388</v>
      </c>
      <c r="D1452" s="1" t="s">
        <v>43</v>
      </c>
      <c r="E1452" s="1" t="s">
        <v>440</v>
      </c>
      <c r="F1452" s="1" t="s">
        <v>67</v>
      </c>
      <c r="G1452" s="1" t="s">
        <v>46</v>
      </c>
      <c r="H1452" s="1" t="s">
        <v>54</v>
      </c>
      <c r="I1452" s="1" t="s">
        <v>2726</v>
      </c>
      <c r="J1452" s="1" t="s">
        <v>2727</v>
      </c>
      <c r="K1452" s="28">
        <v>44649.821076388886</v>
      </c>
      <c r="L1452" s="28">
        <v>44651.425567129627</v>
      </c>
      <c r="M1452" s="1" t="s">
        <v>50</v>
      </c>
      <c r="N1452" s="1">
        <v>1.2</v>
      </c>
      <c r="O1452" s="1"/>
      <c r="P1452" s="51"/>
    </row>
    <row r="1453" spans="1:16" ht="16.5" hidden="1" customHeight="1" x14ac:dyDescent="0.25">
      <c r="A1453" s="56">
        <v>106960</v>
      </c>
      <c r="B1453" s="1" t="s">
        <v>575</v>
      </c>
      <c r="C1453" s="1" t="s">
        <v>388</v>
      </c>
      <c r="D1453" s="1" t="s">
        <v>43</v>
      </c>
      <c r="E1453" s="1" t="s">
        <v>66</v>
      </c>
      <c r="F1453" s="1" t="s">
        <v>67</v>
      </c>
      <c r="G1453" s="1" t="s">
        <v>46</v>
      </c>
      <c r="H1453" s="1" t="s">
        <v>54</v>
      </c>
      <c r="I1453" s="1" t="s">
        <v>2726</v>
      </c>
      <c r="J1453" s="1" t="s">
        <v>2728</v>
      </c>
      <c r="K1453" s="28">
        <v>44649.823680555557</v>
      </c>
      <c r="L1453" s="28">
        <v>44657.650914351849</v>
      </c>
      <c r="M1453" s="1" t="s">
        <v>50</v>
      </c>
      <c r="N1453" s="1">
        <v>1.2</v>
      </c>
      <c r="O1453" s="1"/>
      <c r="P1453" s="51"/>
    </row>
    <row r="1454" spans="1:16" ht="16.5" hidden="1" customHeight="1" x14ac:dyDescent="0.25">
      <c r="A1454" s="56">
        <v>106961</v>
      </c>
      <c r="B1454" s="1" t="s">
        <v>575</v>
      </c>
      <c r="C1454" s="1" t="s">
        <v>388</v>
      </c>
      <c r="D1454" s="1" t="s">
        <v>43</v>
      </c>
      <c r="E1454" s="1" t="s">
        <v>66</v>
      </c>
      <c r="F1454" s="1" t="s">
        <v>67</v>
      </c>
      <c r="G1454" s="1" t="s">
        <v>46</v>
      </c>
      <c r="H1454" s="1" t="s">
        <v>54</v>
      </c>
      <c r="I1454" s="1" t="s">
        <v>2726</v>
      </c>
      <c r="J1454" s="1" t="s">
        <v>2728</v>
      </c>
      <c r="K1454" s="28">
        <v>44649.825543981482</v>
      </c>
      <c r="L1454" s="28">
        <v>44657.651412037034</v>
      </c>
      <c r="M1454" s="1" t="s">
        <v>50</v>
      </c>
      <c r="N1454" s="1">
        <v>1.2</v>
      </c>
      <c r="O1454" s="1"/>
      <c r="P1454" s="51"/>
    </row>
    <row r="1455" spans="1:16" ht="16.5" hidden="1" customHeight="1" x14ac:dyDescent="0.25">
      <c r="A1455" s="56">
        <v>106962</v>
      </c>
      <c r="B1455" s="1" t="s">
        <v>252</v>
      </c>
      <c r="C1455" s="1" t="s">
        <v>90</v>
      </c>
      <c r="D1455" s="1" t="s">
        <v>71</v>
      </c>
      <c r="E1455" s="1" t="s">
        <v>440</v>
      </c>
      <c r="F1455" s="1" t="s">
        <v>67</v>
      </c>
      <c r="G1455" s="1" t="s">
        <v>46</v>
      </c>
      <c r="H1455" s="1" t="s">
        <v>47</v>
      </c>
      <c r="I1455" s="1" t="s">
        <v>2729</v>
      </c>
      <c r="J1455" s="1" t="s">
        <v>2730</v>
      </c>
      <c r="K1455" s="28">
        <v>44649.903819444444</v>
      </c>
      <c r="L1455" s="28">
        <v>44652.517858796295</v>
      </c>
      <c r="M1455" s="1" t="s">
        <v>50</v>
      </c>
      <c r="N1455" s="1">
        <v>1.1000000000000001</v>
      </c>
      <c r="O1455" s="1"/>
      <c r="P1455" s="51"/>
    </row>
    <row r="1456" spans="1:16" ht="16.5" hidden="1" customHeight="1" x14ac:dyDescent="0.25">
      <c r="A1456" s="56">
        <v>106963</v>
      </c>
      <c r="B1456" s="1" t="s">
        <v>358</v>
      </c>
      <c r="C1456" s="1" t="s">
        <v>200</v>
      </c>
      <c r="D1456" s="1" t="s">
        <v>127</v>
      </c>
      <c r="E1456" s="1" t="s">
        <v>542</v>
      </c>
      <c r="F1456" s="1" t="s">
        <v>67</v>
      </c>
      <c r="G1456" s="1" t="s">
        <v>46</v>
      </c>
      <c r="H1456" s="1" t="s">
        <v>297</v>
      </c>
      <c r="I1456" s="1" t="s">
        <v>2731</v>
      </c>
      <c r="J1456" s="1" t="s">
        <v>2080</v>
      </c>
      <c r="K1456" s="28">
        <v>44650.262280092589</v>
      </c>
      <c r="L1456" s="28">
        <v>44651.424907407411</v>
      </c>
      <c r="M1456" s="1" t="s">
        <v>50</v>
      </c>
      <c r="N1456" s="1">
        <v>1.2</v>
      </c>
      <c r="O1456" s="1"/>
      <c r="P1456" s="51"/>
    </row>
    <row r="1457" spans="1:16" ht="16.5" hidden="1" customHeight="1" x14ac:dyDescent="0.25">
      <c r="A1457" s="56">
        <v>106964</v>
      </c>
      <c r="B1457" s="1" t="s">
        <v>358</v>
      </c>
      <c r="C1457" s="1" t="s">
        <v>200</v>
      </c>
      <c r="D1457" s="1" t="s">
        <v>127</v>
      </c>
      <c r="E1457" s="1" t="s">
        <v>542</v>
      </c>
      <c r="F1457" s="1" t="s">
        <v>67</v>
      </c>
      <c r="G1457" s="1" t="s">
        <v>46</v>
      </c>
      <c r="H1457" s="1" t="s">
        <v>297</v>
      </c>
      <c r="I1457" s="33" t="s">
        <v>2732</v>
      </c>
      <c r="J1457" s="1" t="s">
        <v>2080</v>
      </c>
      <c r="K1457" s="28">
        <v>44650.262569444443</v>
      </c>
      <c r="L1457" s="28">
        <v>44651.423819444448</v>
      </c>
      <c r="M1457" s="1" t="s">
        <v>50</v>
      </c>
      <c r="N1457" s="26">
        <v>1.2</v>
      </c>
      <c r="O1457" s="1"/>
      <c r="P1457" s="51"/>
    </row>
    <row r="1458" spans="1:16" ht="16.5" hidden="1" customHeight="1" x14ac:dyDescent="0.25">
      <c r="A1458" s="56">
        <v>106965</v>
      </c>
      <c r="B1458" s="1" t="s">
        <v>41</v>
      </c>
      <c r="C1458" s="1" t="s">
        <v>51</v>
      </c>
      <c r="D1458" s="1" t="s">
        <v>81</v>
      </c>
      <c r="E1458" s="1" t="s">
        <v>44</v>
      </c>
      <c r="F1458" s="1" t="s">
        <v>45</v>
      </c>
      <c r="G1458" s="1" t="s">
        <v>46</v>
      </c>
      <c r="H1458" s="1" t="s">
        <v>54</v>
      </c>
      <c r="I1458" s="33" t="s">
        <v>2733</v>
      </c>
      <c r="J1458" s="1" t="s">
        <v>2734</v>
      </c>
      <c r="K1458" s="28">
        <v>44650.400208333333</v>
      </c>
      <c r="L1458" s="28">
        <v>44650.436828703707</v>
      </c>
      <c r="M1458" s="1" t="s">
        <v>50</v>
      </c>
      <c r="N1458" s="26">
        <v>1.3</v>
      </c>
      <c r="O1458" s="1"/>
      <c r="P1458" s="51"/>
    </row>
    <row r="1459" spans="1:16" ht="16.5" hidden="1" customHeight="1" x14ac:dyDescent="0.25">
      <c r="A1459" s="56">
        <v>106966</v>
      </c>
      <c r="B1459" s="1" t="s">
        <v>57</v>
      </c>
      <c r="C1459" s="1" t="s">
        <v>51</v>
      </c>
      <c r="D1459" s="1" t="s">
        <v>52</v>
      </c>
      <c r="E1459" s="1" t="s">
        <v>44</v>
      </c>
      <c r="F1459" s="1" t="s">
        <v>53</v>
      </c>
      <c r="G1459" s="1" t="s">
        <v>46</v>
      </c>
      <c r="H1459" s="1" t="s">
        <v>54</v>
      </c>
      <c r="I1459" s="33" t="s">
        <v>255</v>
      </c>
      <c r="J1459" s="1" t="s">
        <v>2735</v>
      </c>
      <c r="K1459" s="28">
        <v>44650.411249999997</v>
      </c>
      <c r="L1459" s="28">
        <v>44650.447581018518</v>
      </c>
      <c r="M1459" s="1" t="s">
        <v>50</v>
      </c>
      <c r="N1459" s="26">
        <v>1.1000000000000001</v>
      </c>
      <c r="O1459" s="1"/>
      <c r="P1459" s="51"/>
    </row>
    <row r="1460" spans="1:16" ht="16.5" hidden="1" customHeight="1" x14ac:dyDescent="0.25">
      <c r="A1460" s="56">
        <v>106967</v>
      </c>
      <c r="B1460" s="1" t="s">
        <v>74</v>
      </c>
      <c r="C1460" s="1" t="s">
        <v>51</v>
      </c>
      <c r="D1460" s="1" t="s">
        <v>43</v>
      </c>
      <c r="E1460" s="1" t="s">
        <v>44</v>
      </c>
      <c r="F1460" s="1" t="s">
        <v>45</v>
      </c>
      <c r="G1460" s="1" t="s">
        <v>46</v>
      </c>
      <c r="H1460" s="1" t="s">
        <v>54</v>
      </c>
      <c r="I1460" s="33" t="s">
        <v>2736</v>
      </c>
      <c r="J1460" s="1" t="s">
        <v>2737</v>
      </c>
      <c r="K1460" s="28">
        <v>44650.441979166666</v>
      </c>
      <c r="L1460" s="28">
        <v>44651.423298611109</v>
      </c>
      <c r="M1460" s="1" t="s">
        <v>50</v>
      </c>
      <c r="N1460" s="26">
        <v>1.2</v>
      </c>
      <c r="O1460" s="1"/>
      <c r="P1460" s="51"/>
    </row>
    <row r="1461" spans="1:16" ht="16.5" hidden="1" customHeight="1" x14ac:dyDescent="0.25">
      <c r="A1461" s="56">
        <v>106968</v>
      </c>
      <c r="B1461" s="1" t="s">
        <v>41</v>
      </c>
      <c r="C1461" s="1" t="s">
        <v>51</v>
      </c>
      <c r="D1461" s="1" t="s">
        <v>71</v>
      </c>
      <c r="E1461" s="1" t="s">
        <v>44</v>
      </c>
      <c r="F1461" s="1" t="s">
        <v>53</v>
      </c>
      <c r="G1461" s="1" t="s">
        <v>46</v>
      </c>
      <c r="H1461" s="1" t="s">
        <v>54</v>
      </c>
      <c r="I1461" s="33" t="s">
        <v>1105</v>
      </c>
      <c r="J1461" s="1" t="s">
        <v>2738</v>
      </c>
      <c r="K1461" s="28">
        <v>44650.449803240743</v>
      </c>
      <c r="L1461" s="28">
        <v>44650.720960648148</v>
      </c>
      <c r="M1461" s="1" t="s">
        <v>50</v>
      </c>
      <c r="N1461" s="26">
        <v>1.3</v>
      </c>
      <c r="O1461" s="1"/>
      <c r="P1461" s="51"/>
    </row>
    <row r="1462" spans="1:16" ht="16.5" hidden="1" customHeight="1" x14ac:dyDescent="0.25">
      <c r="A1462" s="56">
        <v>106969</v>
      </c>
      <c r="B1462" s="1" t="s">
        <v>60</v>
      </c>
      <c r="C1462" s="1" t="s">
        <v>51</v>
      </c>
      <c r="D1462" s="1" t="s">
        <v>71</v>
      </c>
      <c r="E1462" s="1" t="s">
        <v>44</v>
      </c>
      <c r="F1462" s="1" t="s">
        <v>53</v>
      </c>
      <c r="G1462" s="1" t="s">
        <v>46</v>
      </c>
      <c r="H1462" s="1" t="s">
        <v>54</v>
      </c>
      <c r="I1462" s="1" t="s">
        <v>2655</v>
      </c>
      <c r="J1462" s="1" t="s">
        <v>2739</v>
      </c>
      <c r="K1462" s="28">
        <v>44650.458518518521</v>
      </c>
      <c r="L1462" s="28">
        <v>44650.7184837963</v>
      </c>
      <c r="M1462" s="1" t="s">
        <v>50</v>
      </c>
      <c r="N1462" s="1">
        <v>1.3</v>
      </c>
      <c r="O1462" s="1"/>
      <c r="P1462" s="51"/>
    </row>
    <row r="1463" spans="1:16" ht="16.5" hidden="1" customHeight="1" x14ac:dyDescent="0.25">
      <c r="A1463" s="56">
        <v>106970</v>
      </c>
      <c r="B1463" s="1" t="s">
        <v>41</v>
      </c>
      <c r="C1463" s="1" t="s">
        <v>42</v>
      </c>
      <c r="D1463" s="1" t="s">
        <v>61</v>
      </c>
      <c r="E1463" s="1" t="s">
        <v>44</v>
      </c>
      <c r="F1463" s="1" t="s">
        <v>45</v>
      </c>
      <c r="G1463" s="1" t="s">
        <v>46</v>
      </c>
      <c r="H1463" s="1" t="s">
        <v>47</v>
      </c>
      <c r="I1463" s="1" t="s">
        <v>1451</v>
      </c>
      <c r="J1463" s="1" t="s">
        <v>2740</v>
      </c>
      <c r="K1463" s="28">
        <v>44650.477812500001</v>
      </c>
      <c r="L1463" s="28">
        <v>44650.718217592592</v>
      </c>
      <c r="M1463" s="1" t="s">
        <v>50</v>
      </c>
      <c r="N1463" s="1">
        <v>1.3</v>
      </c>
      <c r="O1463" s="1"/>
      <c r="P1463" s="51"/>
    </row>
    <row r="1464" spans="1:16" ht="16.5" hidden="1" customHeight="1" x14ac:dyDescent="0.25">
      <c r="A1464" s="56">
        <v>106971</v>
      </c>
      <c r="B1464" s="1" t="s">
        <v>41</v>
      </c>
      <c r="C1464" s="1" t="s">
        <v>51</v>
      </c>
      <c r="D1464" s="1" t="s">
        <v>61</v>
      </c>
      <c r="E1464" s="1" t="s">
        <v>44</v>
      </c>
      <c r="F1464" s="1" t="s">
        <v>45</v>
      </c>
      <c r="G1464" s="1" t="s">
        <v>46</v>
      </c>
      <c r="H1464" s="1" t="s">
        <v>47</v>
      </c>
      <c r="I1464" s="1" t="s">
        <v>1105</v>
      </c>
      <c r="J1464" s="1" t="s">
        <v>2741</v>
      </c>
      <c r="K1464" s="28">
        <v>44650.487199074072</v>
      </c>
      <c r="L1464" s="28">
        <v>44650.717777777776</v>
      </c>
      <c r="M1464" s="1" t="s">
        <v>50</v>
      </c>
      <c r="N1464" s="1">
        <v>1.3</v>
      </c>
      <c r="O1464" s="1"/>
      <c r="P1464" s="51"/>
    </row>
    <row r="1465" spans="1:16" ht="16.5" hidden="1" customHeight="1" x14ac:dyDescent="0.25">
      <c r="A1465" s="56">
        <v>106972</v>
      </c>
      <c r="B1465" s="1" t="s">
        <v>60</v>
      </c>
      <c r="C1465" s="1" t="s">
        <v>51</v>
      </c>
      <c r="D1465" s="1" t="s">
        <v>81</v>
      </c>
      <c r="E1465" s="1" t="s">
        <v>102</v>
      </c>
      <c r="F1465" s="1" t="s">
        <v>53</v>
      </c>
      <c r="G1465" s="1" t="s">
        <v>85</v>
      </c>
      <c r="H1465" s="1" t="s">
        <v>54</v>
      </c>
      <c r="I1465" s="1" t="s">
        <v>2742</v>
      </c>
      <c r="J1465" s="1" t="s">
        <v>2743</v>
      </c>
      <c r="K1465" s="28">
        <v>44650.489594907405</v>
      </c>
      <c r="L1465" s="28">
        <v>44651.422824074078</v>
      </c>
      <c r="M1465" s="1" t="s">
        <v>50</v>
      </c>
      <c r="N1465" s="1">
        <v>1.3</v>
      </c>
      <c r="O1465" s="1"/>
      <c r="P1465" s="51"/>
    </row>
    <row r="1466" spans="1:16" ht="16.5" hidden="1" customHeight="1" x14ac:dyDescent="0.25">
      <c r="A1466" s="56">
        <v>106973</v>
      </c>
      <c r="B1466" s="1" t="s">
        <v>60</v>
      </c>
      <c r="C1466" s="1" t="s">
        <v>388</v>
      </c>
      <c r="D1466" s="1" t="s">
        <v>61</v>
      </c>
      <c r="E1466" s="1" t="s">
        <v>44</v>
      </c>
      <c r="F1466" s="1" t="s">
        <v>45</v>
      </c>
      <c r="G1466" s="1" t="s">
        <v>46</v>
      </c>
      <c r="H1466" s="1" t="s">
        <v>54</v>
      </c>
      <c r="I1466" s="1" t="s">
        <v>2744</v>
      </c>
      <c r="J1466" s="1" t="s">
        <v>2745</v>
      </c>
      <c r="K1466" s="28">
        <v>44650.498692129629</v>
      </c>
      <c r="L1466" s="28">
        <v>44650.717511574076</v>
      </c>
      <c r="M1466" s="1" t="s">
        <v>50</v>
      </c>
      <c r="N1466" s="1">
        <v>1.3</v>
      </c>
      <c r="O1466" s="1"/>
      <c r="P1466" s="51"/>
    </row>
    <row r="1467" spans="1:16" ht="16.5" hidden="1" customHeight="1" x14ac:dyDescent="0.25">
      <c r="A1467" s="56">
        <v>106974</v>
      </c>
      <c r="B1467" s="1" t="s">
        <v>60</v>
      </c>
      <c r="C1467" s="1" t="s">
        <v>51</v>
      </c>
      <c r="D1467" s="1" t="s">
        <v>71</v>
      </c>
      <c r="E1467" s="1" t="s">
        <v>44</v>
      </c>
      <c r="F1467" s="1" t="s">
        <v>53</v>
      </c>
      <c r="G1467" s="1" t="s">
        <v>498</v>
      </c>
      <c r="H1467" s="1" t="s">
        <v>54</v>
      </c>
      <c r="I1467" s="1" t="s">
        <v>2709</v>
      </c>
      <c r="J1467" s="1" t="s">
        <v>2746</v>
      </c>
      <c r="K1467" s="28">
        <v>44650.503946759258</v>
      </c>
      <c r="L1467" s="28">
        <v>44650.715833333335</v>
      </c>
      <c r="M1467" s="1" t="s">
        <v>50</v>
      </c>
      <c r="N1467" s="1">
        <v>1.3</v>
      </c>
      <c r="O1467" s="1"/>
      <c r="P1467" s="51"/>
    </row>
    <row r="1468" spans="1:16" ht="16.5" hidden="1" customHeight="1" x14ac:dyDescent="0.25">
      <c r="A1468" s="56">
        <v>106975</v>
      </c>
      <c r="B1468" s="1" t="s">
        <v>57</v>
      </c>
      <c r="C1468" s="1" t="s">
        <v>51</v>
      </c>
      <c r="D1468" s="1" t="s">
        <v>71</v>
      </c>
      <c r="E1468" s="1" t="s">
        <v>44</v>
      </c>
      <c r="F1468" s="1" t="s">
        <v>53</v>
      </c>
      <c r="G1468" s="1" t="s">
        <v>46</v>
      </c>
      <c r="H1468" s="1" t="s">
        <v>54</v>
      </c>
      <c r="I1468" s="1" t="s">
        <v>1412</v>
      </c>
      <c r="J1468" s="1" t="s">
        <v>1052</v>
      </c>
      <c r="K1468" s="28">
        <v>44650.521782407406</v>
      </c>
      <c r="L1468" s="28">
        <v>44650.674027777779</v>
      </c>
      <c r="M1468" s="1" t="s">
        <v>50</v>
      </c>
      <c r="N1468" s="1">
        <v>1.1000000000000001</v>
      </c>
      <c r="O1468" s="1"/>
      <c r="P1468" s="51"/>
    </row>
    <row r="1469" spans="1:16" ht="16.5" hidden="1" customHeight="1" x14ac:dyDescent="0.25">
      <c r="A1469" s="56">
        <v>106976</v>
      </c>
      <c r="B1469" s="1" t="s">
        <v>57</v>
      </c>
      <c r="C1469" s="1" t="s">
        <v>51</v>
      </c>
      <c r="D1469" s="1" t="s">
        <v>127</v>
      </c>
      <c r="E1469" s="1" t="s">
        <v>241</v>
      </c>
      <c r="F1469" s="1" t="s">
        <v>53</v>
      </c>
      <c r="G1469" s="1" t="s">
        <v>46</v>
      </c>
      <c r="H1469" s="1" t="s">
        <v>47</v>
      </c>
      <c r="I1469" s="1" t="s">
        <v>2747</v>
      </c>
      <c r="J1469" s="1" t="s">
        <v>800</v>
      </c>
      <c r="K1469" s="28">
        <v>44650.531273148146</v>
      </c>
      <c r="L1469" s="28">
        <v>44650.673796296294</v>
      </c>
      <c r="M1469" s="1" t="s">
        <v>50</v>
      </c>
      <c r="N1469" s="1">
        <v>1.1000000000000001</v>
      </c>
      <c r="O1469" s="1"/>
      <c r="P1469" s="51"/>
    </row>
    <row r="1470" spans="1:16" ht="16.5" hidden="1" customHeight="1" x14ac:dyDescent="0.25">
      <c r="A1470" s="56">
        <v>106977</v>
      </c>
      <c r="B1470" s="1" t="s">
        <v>57</v>
      </c>
      <c r="C1470" s="1" t="s">
        <v>51</v>
      </c>
      <c r="D1470" s="1" t="s">
        <v>61</v>
      </c>
      <c r="E1470" s="1" t="s">
        <v>44</v>
      </c>
      <c r="F1470" s="1" t="s">
        <v>53</v>
      </c>
      <c r="G1470" s="1" t="s">
        <v>46</v>
      </c>
      <c r="H1470" s="1" t="s">
        <v>54</v>
      </c>
      <c r="I1470" s="1" t="s">
        <v>2748</v>
      </c>
      <c r="J1470" s="1" t="s">
        <v>2749</v>
      </c>
      <c r="K1470" s="28">
        <v>44650.55841435185</v>
      </c>
      <c r="L1470" s="28">
        <v>44650.673576388886</v>
      </c>
      <c r="M1470" s="1" t="s">
        <v>50</v>
      </c>
      <c r="N1470" s="1">
        <v>1.1000000000000001</v>
      </c>
      <c r="O1470" s="1"/>
      <c r="P1470" s="51"/>
    </row>
    <row r="1471" spans="1:16" ht="16.5" hidden="1" customHeight="1" x14ac:dyDescent="0.25">
      <c r="A1471" s="56">
        <v>106978</v>
      </c>
      <c r="B1471" s="1" t="s">
        <v>41</v>
      </c>
      <c r="C1471" s="1" t="s">
        <v>51</v>
      </c>
      <c r="D1471" s="1" t="s">
        <v>71</v>
      </c>
      <c r="E1471" s="1" t="s">
        <v>62</v>
      </c>
      <c r="F1471" s="1" t="s">
        <v>53</v>
      </c>
      <c r="G1471" s="1" t="s">
        <v>85</v>
      </c>
      <c r="H1471" s="1" t="s">
        <v>54</v>
      </c>
      <c r="I1471" s="1" t="s">
        <v>2750</v>
      </c>
      <c r="J1471" s="1" t="s">
        <v>2751</v>
      </c>
      <c r="K1471" s="28">
        <v>44650.567164351851</v>
      </c>
      <c r="L1471" s="28">
        <v>44650.673310185186</v>
      </c>
      <c r="M1471" s="1" t="s">
        <v>50</v>
      </c>
      <c r="N1471" s="1">
        <v>1.3</v>
      </c>
      <c r="O1471" s="1"/>
      <c r="P1471" s="51"/>
    </row>
    <row r="1472" spans="1:16" ht="16.5" hidden="1" customHeight="1" x14ac:dyDescent="0.25">
      <c r="A1472" s="56">
        <v>106979</v>
      </c>
      <c r="B1472" s="1" t="s">
        <v>57</v>
      </c>
      <c r="C1472" s="1" t="s">
        <v>51</v>
      </c>
      <c r="D1472" s="1" t="s">
        <v>43</v>
      </c>
      <c r="E1472" s="1" t="s">
        <v>44</v>
      </c>
      <c r="F1472" s="1" t="s">
        <v>53</v>
      </c>
      <c r="G1472" s="1" t="s">
        <v>498</v>
      </c>
      <c r="H1472" s="1" t="s">
        <v>54</v>
      </c>
      <c r="I1472" s="1" t="s">
        <v>2752</v>
      </c>
      <c r="J1472" s="1" t="s">
        <v>2753</v>
      </c>
      <c r="K1472" s="28">
        <v>44650.591273148151</v>
      </c>
      <c r="L1472" s="28">
        <v>44650.72284722222</v>
      </c>
      <c r="M1472" s="1" t="s">
        <v>50</v>
      </c>
      <c r="N1472" s="1">
        <v>1.1000000000000001</v>
      </c>
      <c r="O1472" s="1"/>
      <c r="P1472" s="51"/>
    </row>
    <row r="1473" spans="1:16" ht="16.5" hidden="1" customHeight="1" x14ac:dyDescent="0.25">
      <c r="A1473" s="56">
        <v>106980</v>
      </c>
      <c r="B1473" s="1" t="s">
        <v>60</v>
      </c>
      <c r="C1473" s="1" t="s">
        <v>51</v>
      </c>
      <c r="D1473" s="1" t="s">
        <v>81</v>
      </c>
      <c r="E1473" s="1" t="s">
        <v>257</v>
      </c>
      <c r="F1473" s="1" t="s">
        <v>53</v>
      </c>
      <c r="G1473" s="1" t="s">
        <v>85</v>
      </c>
      <c r="H1473" s="1" t="s">
        <v>47</v>
      </c>
      <c r="I1473" s="1" t="s">
        <v>2754</v>
      </c>
      <c r="J1473" s="1" t="s">
        <v>2755</v>
      </c>
      <c r="K1473" s="28">
        <v>44650.597048611111</v>
      </c>
      <c r="L1473" s="28">
        <v>44650.67224537037</v>
      </c>
      <c r="M1473" s="1" t="s">
        <v>50</v>
      </c>
      <c r="N1473" s="1">
        <v>1.3</v>
      </c>
      <c r="O1473" s="1"/>
      <c r="P1473" s="51"/>
    </row>
    <row r="1474" spans="1:16" ht="16.5" hidden="1" customHeight="1" x14ac:dyDescent="0.25">
      <c r="A1474" s="56">
        <v>106981</v>
      </c>
      <c r="B1474" s="1" t="s">
        <v>57</v>
      </c>
      <c r="C1474" s="1" t="s">
        <v>51</v>
      </c>
      <c r="D1474" s="1" t="s">
        <v>71</v>
      </c>
      <c r="E1474" s="1" t="s">
        <v>44</v>
      </c>
      <c r="F1474" s="1" t="s">
        <v>53</v>
      </c>
      <c r="G1474" s="1" t="s">
        <v>46</v>
      </c>
      <c r="H1474" s="1" t="s">
        <v>54</v>
      </c>
      <c r="I1474" s="1" t="s">
        <v>2756</v>
      </c>
      <c r="J1474" s="1" t="s">
        <v>2757</v>
      </c>
      <c r="K1474" s="28">
        <v>44650.614918981482</v>
      </c>
      <c r="L1474" s="28">
        <v>44650.671898148146</v>
      </c>
      <c r="M1474" s="1" t="s">
        <v>50</v>
      </c>
      <c r="N1474" s="1">
        <v>1.1000000000000001</v>
      </c>
      <c r="O1474" s="1"/>
      <c r="P1474" s="51"/>
    </row>
    <row r="1475" spans="1:16" ht="16.5" hidden="1" customHeight="1" x14ac:dyDescent="0.25">
      <c r="A1475" s="56">
        <v>106982</v>
      </c>
      <c r="B1475" s="1" t="s">
        <v>41</v>
      </c>
      <c r="C1475" s="1" t="s">
        <v>150</v>
      </c>
      <c r="D1475" s="1" t="s">
        <v>52</v>
      </c>
      <c r="E1475" s="1" t="s">
        <v>44</v>
      </c>
      <c r="F1475" s="1" t="s">
        <v>45</v>
      </c>
      <c r="G1475" s="1" t="s">
        <v>46</v>
      </c>
      <c r="H1475" s="1" t="s">
        <v>47</v>
      </c>
      <c r="I1475" s="1" t="s">
        <v>2758</v>
      </c>
      <c r="J1475" s="1" t="s">
        <v>2759</v>
      </c>
      <c r="K1475" s="28">
        <v>44650.625497685185</v>
      </c>
      <c r="L1475" s="28">
        <v>44650.6716087963</v>
      </c>
      <c r="M1475" s="1" t="s">
        <v>50</v>
      </c>
      <c r="N1475" s="1">
        <v>1.3</v>
      </c>
      <c r="O1475" s="1"/>
      <c r="P1475" s="51"/>
    </row>
    <row r="1476" spans="1:16" ht="16.5" hidden="1" customHeight="1" x14ac:dyDescent="0.25">
      <c r="A1476" s="56">
        <v>106983</v>
      </c>
      <c r="B1476" s="1" t="s">
        <v>639</v>
      </c>
      <c r="C1476" s="1" t="s">
        <v>388</v>
      </c>
      <c r="D1476" s="1" t="s">
        <v>43</v>
      </c>
      <c r="E1476" s="1" t="s">
        <v>66</v>
      </c>
      <c r="F1476" s="1" t="s">
        <v>45</v>
      </c>
      <c r="G1476" s="1" t="s">
        <v>46</v>
      </c>
      <c r="H1476" s="1" t="s">
        <v>54</v>
      </c>
      <c r="I1476" s="1" t="s">
        <v>2760</v>
      </c>
      <c r="J1476" s="1" t="s">
        <v>2761</v>
      </c>
      <c r="K1476" s="28">
        <v>44650.636030092595</v>
      </c>
      <c r="L1476" s="28">
        <v>44650.725370370368</v>
      </c>
      <c r="M1476" s="1" t="s">
        <v>50</v>
      </c>
      <c r="N1476" s="1">
        <v>1.2</v>
      </c>
      <c r="O1476" s="1"/>
      <c r="P1476" s="51"/>
    </row>
    <row r="1477" spans="1:16" ht="16.5" hidden="1" customHeight="1" x14ac:dyDescent="0.25">
      <c r="A1477" s="56">
        <v>106984</v>
      </c>
      <c r="B1477" s="1" t="s">
        <v>41</v>
      </c>
      <c r="C1477" s="1" t="s">
        <v>51</v>
      </c>
      <c r="D1477" s="1" t="s">
        <v>81</v>
      </c>
      <c r="E1477" s="1" t="s">
        <v>44</v>
      </c>
      <c r="F1477" s="1" t="s">
        <v>53</v>
      </c>
      <c r="G1477" s="1" t="s">
        <v>85</v>
      </c>
      <c r="H1477" s="1" t="s">
        <v>47</v>
      </c>
      <c r="I1477" s="1" t="s">
        <v>2762</v>
      </c>
      <c r="J1477" s="1" t="s">
        <v>2763</v>
      </c>
      <c r="K1477" s="28">
        <v>44650.636597222219</v>
      </c>
      <c r="L1477" s="28">
        <v>44651.421273148146</v>
      </c>
      <c r="M1477" s="1" t="s">
        <v>50</v>
      </c>
      <c r="N1477" s="1">
        <v>1.3</v>
      </c>
      <c r="O1477" s="1"/>
      <c r="P1477" s="51"/>
    </row>
    <row r="1478" spans="1:16" ht="16.5" hidden="1" customHeight="1" x14ac:dyDescent="0.25">
      <c r="A1478" s="56">
        <v>106985</v>
      </c>
      <c r="B1478" s="1" t="s">
        <v>41</v>
      </c>
      <c r="C1478" s="1" t="s">
        <v>51</v>
      </c>
      <c r="D1478" s="1" t="s">
        <v>43</v>
      </c>
      <c r="E1478" s="1" t="s">
        <v>44</v>
      </c>
      <c r="F1478" s="1" t="s">
        <v>45</v>
      </c>
      <c r="G1478" s="1" t="s">
        <v>46</v>
      </c>
      <c r="H1478" s="1" t="s">
        <v>47</v>
      </c>
      <c r="I1478" s="1" t="s">
        <v>2764</v>
      </c>
      <c r="J1478" s="1" t="s">
        <v>2765</v>
      </c>
      <c r="K1478" s="28">
        <v>44650.640555555554</v>
      </c>
      <c r="L1478" s="28">
        <v>44650.665347222224</v>
      </c>
      <c r="M1478" s="1" t="s">
        <v>50</v>
      </c>
      <c r="N1478" s="1">
        <v>1.3</v>
      </c>
      <c r="O1478" s="1"/>
      <c r="P1478" s="51"/>
    </row>
    <row r="1479" spans="1:16" ht="16.5" hidden="1" customHeight="1" x14ac:dyDescent="0.25">
      <c r="A1479" s="56">
        <v>106986</v>
      </c>
      <c r="B1479" s="1" t="s">
        <v>60</v>
      </c>
      <c r="C1479" s="1" t="s">
        <v>99</v>
      </c>
      <c r="D1479" s="1" t="s">
        <v>61</v>
      </c>
      <c r="E1479" s="1" t="s">
        <v>44</v>
      </c>
      <c r="F1479" s="1" t="s">
        <v>45</v>
      </c>
      <c r="G1479" s="1" t="s">
        <v>46</v>
      </c>
      <c r="H1479" s="1" t="s">
        <v>54</v>
      </c>
      <c r="I1479" s="1" t="s">
        <v>2766</v>
      </c>
      <c r="J1479" s="1" t="s">
        <v>2767</v>
      </c>
      <c r="K1479" s="28">
        <v>44650.643657407411</v>
      </c>
      <c r="L1479" s="28">
        <v>44650.66479166667</v>
      </c>
      <c r="M1479" s="1" t="s">
        <v>50</v>
      </c>
      <c r="N1479" s="1">
        <v>1.3</v>
      </c>
      <c r="O1479" s="1"/>
      <c r="P1479" s="51"/>
    </row>
    <row r="1480" spans="1:16" ht="16.5" hidden="1" customHeight="1" x14ac:dyDescent="0.25">
      <c r="A1480" s="56">
        <v>106987</v>
      </c>
      <c r="B1480" s="1" t="s">
        <v>60</v>
      </c>
      <c r="C1480" s="1" t="s">
        <v>90</v>
      </c>
      <c r="D1480" s="1" t="s">
        <v>61</v>
      </c>
      <c r="E1480" s="1" t="s">
        <v>62</v>
      </c>
      <c r="F1480" s="1" t="s">
        <v>45</v>
      </c>
      <c r="G1480" s="1" t="s">
        <v>46</v>
      </c>
      <c r="H1480" s="1" t="s">
        <v>54</v>
      </c>
      <c r="I1480" s="1" t="s">
        <v>2768</v>
      </c>
      <c r="J1480" s="1" t="s">
        <v>2769</v>
      </c>
      <c r="K1480" s="28">
        <v>44650.648935185185</v>
      </c>
      <c r="L1480" s="28">
        <v>44651.448888888888</v>
      </c>
      <c r="M1480" s="1" t="s">
        <v>50</v>
      </c>
      <c r="N1480" s="1">
        <v>1.3</v>
      </c>
      <c r="O1480" s="1"/>
      <c r="P1480" s="51"/>
    </row>
    <row r="1481" spans="1:16" ht="16.5" hidden="1" customHeight="1" x14ac:dyDescent="0.25">
      <c r="A1481" s="56">
        <v>106988</v>
      </c>
      <c r="B1481" s="1" t="s">
        <v>41</v>
      </c>
      <c r="C1481" s="1" t="s">
        <v>51</v>
      </c>
      <c r="D1481" s="1" t="s">
        <v>71</v>
      </c>
      <c r="E1481" s="1" t="s">
        <v>44</v>
      </c>
      <c r="F1481" s="1" t="s">
        <v>45</v>
      </c>
      <c r="G1481" s="1" t="s">
        <v>46</v>
      </c>
      <c r="H1481" s="1" t="s">
        <v>54</v>
      </c>
      <c r="I1481" s="1" t="s">
        <v>1237</v>
      </c>
      <c r="J1481" s="1" t="s">
        <v>2770</v>
      </c>
      <c r="K1481" s="28">
        <v>44650.651724537034</v>
      </c>
      <c r="L1481" s="28">
        <v>44650.6643287037</v>
      </c>
      <c r="M1481" s="1" t="s">
        <v>50</v>
      </c>
      <c r="N1481" s="1">
        <v>1.3</v>
      </c>
      <c r="O1481" s="1"/>
      <c r="P1481" s="51"/>
    </row>
    <row r="1482" spans="1:16" ht="16.5" hidden="1" customHeight="1" x14ac:dyDescent="0.25">
      <c r="A1482" s="56">
        <v>106989</v>
      </c>
      <c r="B1482" s="1" t="s">
        <v>41</v>
      </c>
      <c r="C1482" s="1" t="s">
        <v>51</v>
      </c>
      <c r="D1482" s="1" t="s">
        <v>43</v>
      </c>
      <c r="E1482" s="1" t="s">
        <v>44</v>
      </c>
      <c r="F1482" s="1" t="s">
        <v>45</v>
      </c>
      <c r="G1482" s="1" t="s">
        <v>46</v>
      </c>
      <c r="H1482" s="1" t="s">
        <v>47</v>
      </c>
      <c r="I1482" s="1" t="s">
        <v>2771</v>
      </c>
      <c r="J1482" s="1" t="s">
        <v>2772</v>
      </c>
      <c r="K1482" s="28">
        <v>44650.661215277774</v>
      </c>
      <c r="L1482" s="28">
        <v>44650.664548611108</v>
      </c>
      <c r="M1482" s="1" t="s">
        <v>50</v>
      </c>
      <c r="N1482" s="1">
        <v>1.3</v>
      </c>
      <c r="O1482" s="1"/>
      <c r="P1482" s="51"/>
    </row>
    <row r="1483" spans="1:16" ht="16.5" hidden="1" customHeight="1" x14ac:dyDescent="0.25">
      <c r="A1483" s="56">
        <v>106990</v>
      </c>
      <c r="B1483" s="1" t="s">
        <v>41</v>
      </c>
      <c r="C1483" s="1" t="s">
        <v>51</v>
      </c>
      <c r="D1483" s="1" t="s">
        <v>61</v>
      </c>
      <c r="E1483" s="1" t="s">
        <v>44</v>
      </c>
      <c r="F1483" s="1" t="s">
        <v>45</v>
      </c>
      <c r="G1483" s="1" t="s">
        <v>46</v>
      </c>
      <c r="H1483" s="1" t="s">
        <v>47</v>
      </c>
      <c r="I1483" s="1" t="s">
        <v>2773</v>
      </c>
      <c r="J1483" s="1" t="s">
        <v>2774</v>
      </c>
      <c r="K1483" s="28">
        <v>44650.668773148151</v>
      </c>
      <c r="L1483" s="28">
        <v>44650.67119212963</v>
      </c>
      <c r="M1483" s="1" t="s">
        <v>50</v>
      </c>
      <c r="N1483" s="1">
        <v>1.3</v>
      </c>
      <c r="O1483" s="1"/>
      <c r="P1483" s="51"/>
    </row>
    <row r="1484" spans="1:16" ht="16.5" hidden="1" customHeight="1" x14ac:dyDescent="0.25">
      <c r="A1484" s="56">
        <v>106991</v>
      </c>
      <c r="B1484" s="1" t="s">
        <v>41</v>
      </c>
      <c r="C1484" s="1" t="s">
        <v>51</v>
      </c>
      <c r="D1484" s="1" t="s">
        <v>61</v>
      </c>
      <c r="E1484" s="1" t="s">
        <v>44</v>
      </c>
      <c r="F1484" s="1" t="s">
        <v>45</v>
      </c>
      <c r="G1484" s="1" t="s">
        <v>46</v>
      </c>
      <c r="H1484" s="1" t="s">
        <v>54</v>
      </c>
      <c r="I1484" s="1" t="s">
        <v>2775</v>
      </c>
      <c r="J1484" s="1" t="s">
        <v>2232</v>
      </c>
      <c r="K1484" s="28">
        <v>44650.686388888891</v>
      </c>
      <c r="L1484" s="28">
        <v>44650.716631944444</v>
      </c>
      <c r="M1484" s="1" t="s">
        <v>50</v>
      </c>
      <c r="N1484" s="1">
        <v>1.3</v>
      </c>
      <c r="O1484" s="1"/>
      <c r="P1484" s="51"/>
    </row>
    <row r="1485" spans="1:16" ht="16.5" hidden="1" customHeight="1" x14ac:dyDescent="0.25">
      <c r="A1485" s="56">
        <v>106992</v>
      </c>
      <c r="B1485" s="1" t="s">
        <v>57</v>
      </c>
      <c r="C1485" s="1" t="s">
        <v>51</v>
      </c>
      <c r="D1485" s="1" t="s">
        <v>43</v>
      </c>
      <c r="E1485" s="1" t="s">
        <v>66</v>
      </c>
      <c r="F1485" s="1" t="s">
        <v>45</v>
      </c>
      <c r="G1485" s="1" t="s">
        <v>46</v>
      </c>
      <c r="H1485" s="1" t="s">
        <v>54</v>
      </c>
      <c r="I1485" s="1" t="s">
        <v>2776</v>
      </c>
      <c r="J1485" s="1" t="s">
        <v>2777</v>
      </c>
      <c r="K1485" s="28">
        <v>44650.692928240744</v>
      </c>
      <c r="L1485" s="28">
        <v>44650.716249999998</v>
      </c>
      <c r="M1485" s="1" t="s">
        <v>50</v>
      </c>
      <c r="N1485" s="1">
        <v>1.1000000000000001</v>
      </c>
      <c r="O1485" s="1"/>
      <c r="P1485" s="51"/>
    </row>
    <row r="1486" spans="1:16" ht="16.5" hidden="1" customHeight="1" x14ac:dyDescent="0.25">
      <c r="A1486" s="56">
        <v>106993</v>
      </c>
      <c r="B1486" s="1" t="s">
        <v>41</v>
      </c>
      <c r="C1486" s="1" t="s">
        <v>42</v>
      </c>
      <c r="D1486" s="1" t="s">
        <v>81</v>
      </c>
      <c r="E1486" s="1" t="s">
        <v>44</v>
      </c>
      <c r="F1486" s="1" t="s">
        <v>45</v>
      </c>
      <c r="G1486" s="1" t="s">
        <v>46</v>
      </c>
      <c r="H1486" s="1" t="s">
        <v>47</v>
      </c>
      <c r="I1486" s="1" t="s">
        <v>2778</v>
      </c>
      <c r="J1486" s="1" t="s">
        <v>2779</v>
      </c>
      <c r="K1486" s="28">
        <v>44650.695127314815</v>
      </c>
      <c r="L1486" s="28">
        <v>44650.717268518521</v>
      </c>
      <c r="M1486" s="1" t="s">
        <v>50</v>
      </c>
      <c r="N1486" s="1">
        <v>1.3</v>
      </c>
      <c r="O1486" s="1"/>
      <c r="P1486" s="51"/>
    </row>
    <row r="1487" spans="1:16" ht="16.5" hidden="1" customHeight="1" x14ac:dyDescent="0.25">
      <c r="A1487" s="56">
        <v>106994</v>
      </c>
      <c r="B1487" s="1" t="s">
        <v>41</v>
      </c>
      <c r="C1487" s="1" t="s">
        <v>51</v>
      </c>
      <c r="D1487" s="1" t="s">
        <v>43</v>
      </c>
      <c r="E1487" s="1" t="s">
        <v>44</v>
      </c>
      <c r="F1487" s="1" t="s">
        <v>45</v>
      </c>
      <c r="G1487" s="1" t="s">
        <v>46</v>
      </c>
      <c r="H1487" s="1" t="s">
        <v>47</v>
      </c>
      <c r="I1487" s="1" t="s">
        <v>1105</v>
      </c>
      <c r="J1487" s="1" t="s">
        <v>2740</v>
      </c>
      <c r="K1487" s="28">
        <v>44650.695509259262</v>
      </c>
      <c r="L1487" s="28">
        <v>44650.717013888891</v>
      </c>
      <c r="M1487" s="1" t="s">
        <v>50</v>
      </c>
      <c r="N1487" s="1">
        <v>1.3</v>
      </c>
      <c r="O1487" s="1"/>
      <c r="P1487" s="51"/>
    </row>
    <row r="1488" spans="1:16" ht="16.5" hidden="1" customHeight="1" x14ac:dyDescent="0.25">
      <c r="A1488" s="56">
        <v>106995</v>
      </c>
      <c r="B1488" s="1" t="s">
        <v>41</v>
      </c>
      <c r="C1488" s="1" t="s">
        <v>51</v>
      </c>
      <c r="D1488" s="1" t="s">
        <v>71</v>
      </c>
      <c r="E1488" s="1" t="s">
        <v>793</v>
      </c>
      <c r="F1488" s="1" t="s">
        <v>53</v>
      </c>
      <c r="G1488" s="1" t="s">
        <v>85</v>
      </c>
      <c r="H1488" s="1" t="s">
        <v>54</v>
      </c>
      <c r="I1488" s="1" t="s">
        <v>2780</v>
      </c>
      <c r="J1488" s="1" t="s">
        <v>2781</v>
      </c>
      <c r="K1488" s="28">
        <v>44650.705231481479</v>
      </c>
      <c r="L1488" s="28">
        <v>44651.420115740744</v>
      </c>
      <c r="M1488" s="1" t="s">
        <v>50</v>
      </c>
      <c r="N1488" s="1">
        <v>1.3</v>
      </c>
      <c r="O1488" s="1"/>
      <c r="P1488" s="51"/>
    </row>
    <row r="1489" spans="1:16" ht="16.5" hidden="1" customHeight="1" x14ac:dyDescent="0.25">
      <c r="A1489" s="56">
        <v>106996</v>
      </c>
      <c r="B1489" s="1" t="s">
        <v>60</v>
      </c>
      <c r="C1489" s="1" t="s">
        <v>200</v>
      </c>
      <c r="D1489" s="1" t="s">
        <v>61</v>
      </c>
      <c r="E1489" s="1" t="s">
        <v>62</v>
      </c>
      <c r="F1489" s="1" t="s">
        <v>45</v>
      </c>
      <c r="G1489" s="1" t="s">
        <v>46</v>
      </c>
      <c r="H1489" s="1" t="s">
        <v>47</v>
      </c>
      <c r="I1489" s="1" t="s">
        <v>2782</v>
      </c>
      <c r="J1489" s="1" t="s">
        <v>2783</v>
      </c>
      <c r="K1489" s="28">
        <v>44650.714224537034</v>
      </c>
      <c r="L1489" s="28">
        <v>44651.417951388888</v>
      </c>
      <c r="M1489" s="1" t="s">
        <v>50</v>
      </c>
      <c r="N1489" s="1">
        <v>1.1000000000000001</v>
      </c>
      <c r="O1489" s="1"/>
      <c r="P1489" s="51"/>
    </row>
    <row r="1490" spans="1:16" ht="16.5" hidden="1" customHeight="1" x14ac:dyDescent="0.25">
      <c r="A1490" s="56">
        <v>106997</v>
      </c>
      <c r="B1490" s="1" t="s">
        <v>57</v>
      </c>
      <c r="C1490" s="1" t="s">
        <v>51</v>
      </c>
      <c r="D1490" s="1" t="s">
        <v>71</v>
      </c>
      <c r="E1490" s="1" t="s">
        <v>44</v>
      </c>
      <c r="F1490" s="1" t="s">
        <v>45</v>
      </c>
      <c r="G1490" s="1" t="s">
        <v>46</v>
      </c>
      <c r="H1490" s="1" t="s">
        <v>54</v>
      </c>
      <c r="I1490" s="1" t="s">
        <v>2784</v>
      </c>
      <c r="J1490" s="1" t="s">
        <v>2785</v>
      </c>
      <c r="K1490" s="28">
        <v>44650.717523148145</v>
      </c>
      <c r="L1490" s="28">
        <v>44652.658414351848</v>
      </c>
      <c r="M1490" s="1" t="s">
        <v>50</v>
      </c>
      <c r="N1490" s="1">
        <v>1.1000000000000001</v>
      </c>
      <c r="O1490" s="1"/>
      <c r="P1490" s="51"/>
    </row>
    <row r="1491" spans="1:16" ht="16.5" hidden="1" customHeight="1" x14ac:dyDescent="0.25">
      <c r="A1491" s="56">
        <v>106998</v>
      </c>
      <c r="B1491" s="1" t="s">
        <v>60</v>
      </c>
      <c r="C1491" s="1" t="s">
        <v>42</v>
      </c>
      <c r="D1491" s="1" t="s">
        <v>71</v>
      </c>
      <c r="E1491" s="1" t="s">
        <v>44</v>
      </c>
      <c r="F1491" s="1" t="s">
        <v>45</v>
      </c>
      <c r="G1491" s="1" t="s">
        <v>46</v>
      </c>
      <c r="H1491" s="1" t="s">
        <v>47</v>
      </c>
      <c r="I1491" s="1" t="s">
        <v>2786</v>
      </c>
      <c r="J1491" s="1" t="s">
        <v>2787</v>
      </c>
      <c r="K1491" s="28">
        <v>44650.732349537036</v>
      </c>
      <c r="L1491" s="28">
        <v>44650.733784722222</v>
      </c>
      <c r="M1491" s="1" t="s">
        <v>50</v>
      </c>
      <c r="N1491" s="1">
        <v>1.3</v>
      </c>
      <c r="O1491" s="1"/>
      <c r="P1491" s="51"/>
    </row>
    <row r="1492" spans="1:16" ht="16.5" hidden="1" customHeight="1" x14ac:dyDescent="0.25">
      <c r="A1492" s="47">
        <v>106999</v>
      </c>
      <c r="B1492" s="1" t="s">
        <v>57</v>
      </c>
      <c r="C1492" s="1" t="s">
        <v>51</v>
      </c>
      <c r="D1492" s="1" t="s">
        <v>43</v>
      </c>
      <c r="E1492" s="1" t="s">
        <v>66</v>
      </c>
      <c r="F1492" s="1" t="s">
        <v>53</v>
      </c>
      <c r="G1492" s="1" t="s">
        <v>46</v>
      </c>
      <c r="H1492" s="1" t="s">
        <v>54</v>
      </c>
      <c r="I1492" s="1" t="s">
        <v>2788</v>
      </c>
      <c r="J1492" s="1" t="s">
        <v>2789</v>
      </c>
      <c r="K1492" s="28">
        <v>44650.734293981484</v>
      </c>
      <c r="L1492" s="28">
        <v>44651.417442129627</v>
      </c>
      <c r="M1492" s="1" t="s">
        <v>50</v>
      </c>
      <c r="N1492" s="26">
        <v>1.1000000000000001</v>
      </c>
      <c r="O1492" s="1"/>
      <c r="P1492" s="51"/>
    </row>
    <row r="1493" spans="1:16" ht="16.5" hidden="1" customHeight="1" x14ac:dyDescent="0.25">
      <c r="A1493" s="47">
        <v>107000</v>
      </c>
      <c r="B1493" s="1" t="s">
        <v>57</v>
      </c>
      <c r="C1493" s="1" t="s">
        <v>51</v>
      </c>
      <c r="D1493" s="1" t="s">
        <v>43</v>
      </c>
      <c r="E1493" s="1" t="s">
        <v>62</v>
      </c>
      <c r="F1493" s="1" t="s">
        <v>53</v>
      </c>
      <c r="G1493" s="1" t="s">
        <v>46</v>
      </c>
      <c r="H1493" s="1" t="s">
        <v>54</v>
      </c>
      <c r="I1493" s="1" t="s">
        <v>2790</v>
      </c>
      <c r="J1493" s="1" t="s">
        <v>2791</v>
      </c>
      <c r="K1493" s="28">
        <v>44650.743159722224</v>
      </c>
      <c r="L1493" s="28">
        <v>44651.416747685187</v>
      </c>
      <c r="M1493" s="1" t="s">
        <v>50</v>
      </c>
      <c r="N1493" s="26">
        <v>1.1000000000000001</v>
      </c>
      <c r="O1493" s="1"/>
      <c r="P1493" s="51"/>
    </row>
    <row r="1494" spans="1:16" ht="16.5" hidden="1" customHeight="1" x14ac:dyDescent="0.25">
      <c r="A1494" s="47">
        <v>107001</v>
      </c>
      <c r="B1494" s="1" t="s">
        <v>60</v>
      </c>
      <c r="C1494" s="1" t="s">
        <v>114</v>
      </c>
      <c r="D1494" s="1" t="s">
        <v>71</v>
      </c>
      <c r="E1494" s="1" t="s">
        <v>44</v>
      </c>
      <c r="F1494" s="1" t="s">
        <v>45</v>
      </c>
      <c r="G1494" s="1" t="s">
        <v>46</v>
      </c>
      <c r="H1494" s="1" t="s">
        <v>54</v>
      </c>
      <c r="I1494" s="1" t="s">
        <v>2792</v>
      </c>
      <c r="J1494" s="1" t="s">
        <v>2793</v>
      </c>
      <c r="K1494" s="28">
        <v>44650.759270833332</v>
      </c>
      <c r="L1494" s="28">
        <v>44651.415821759256</v>
      </c>
      <c r="M1494" s="1" t="s">
        <v>50</v>
      </c>
      <c r="N1494" s="26">
        <v>1.3</v>
      </c>
      <c r="O1494" s="1"/>
      <c r="P1494" s="51"/>
    </row>
    <row r="1495" spans="1:16" ht="16.5" hidden="1" customHeight="1" x14ac:dyDescent="0.25">
      <c r="A1495" s="47">
        <v>107002</v>
      </c>
      <c r="B1495" s="1" t="s">
        <v>1169</v>
      </c>
      <c r="C1495" s="1" t="s">
        <v>651</v>
      </c>
      <c r="D1495" s="1" t="s">
        <v>43</v>
      </c>
      <c r="E1495" s="1" t="s">
        <v>75</v>
      </c>
      <c r="F1495" s="1" t="s">
        <v>67</v>
      </c>
      <c r="G1495" s="1" t="s">
        <v>498</v>
      </c>
      <c r="H1495" s="1" t="s">
        <v>54</v>
      </c>
      <c r="I1495" s="1" t="s">
        <v>2794</v>
      </c>
      <c r="J1495" s="1" t="s">
        <v>2114</v>
      </c>
      <c r="K1495" s="28">
        <v>44651.229398148149</v>
      </c>
      <c r="L1495" s="28">
        <v>44651.416481481479</v>
      </c>
      <c r="M1495" s="1" t="s">
        <v>50</v>
      </c>
      <c r="N1495" s="26">
        <v>1.2</v>
      </c>
      <c r="O1495" s="1"/>
      <c r="P1495" s="51"/>
    </row>
    <row r="1496" spans="1:16" ht="16.5" hidden="1" customHeight="1" x14ac:dyDescent="0.25">
      <c r="A1496" s="47">
        <v>107003</v>
      </c>
      <c r="B1496" s="1" t="s">
        <v>60</v>
      </c>
      <c r="C1496" s="1" t="s">
        <v>42</v>
      </c>
      <c r="D1496" s="1" t="s">
        <v>43</v>
      </c>
      <c r="E1496" s="1" t="s">
        <v>44</v>
      </c>
      <c r="F1496" s="1" t="s">
        <v>45</v>
      </c>
      <c r="G1496" s="1" t="s">
        <v>46</v>
      </c>
      <c r="H1496" s="1" t="s">
        <v>47</v>
      </c>
      <c r="I1496" s="1" t="s">
        <v>2795</v>
      </c>
      <c r="J1496" s="1" t="s">
        <v>1972</v>
      </c>
      <c r="K1496" s="28">
        <v>44651.404039351852</v>
      </c>
      <c r="L1496" s="28">
        <v>44651.415972222225</v>
      </c>
      <c r="M1496" s="1" t="s">
        <v>50</v>
      </c>
      <c r="N1496" s="26">
        <v>1.3</v>
      </c>
      <c r="O1496" s="1"/>
      <c r="P1496" s="51"/>
    </row>
    <row r="1497" spans="1:16" ht="16.5" hidden="1" customHeight="1" x14ac:dyDescent="0.25">
      <c r="A1497" s="47">
        <v>107004</v>
      </c>
      <c r="B1497" s="1" t="s">
        <v>41</v>
      </c>
      <c r="C1497" s="1" t="s">
        <v>42</v>
      </c>
      <c r="D1497" s="1" t="s">
        <v>52</v>
      </c>
      <c r="E1497" s="1" t="s">
        <v>44</v>
      </c>
      <c r="F1497" s="1" t="s">
        <v>53</v>
      </c>
      <c r="G1497" s="1" t="s">
        <v>85</v>
      </c>
      <c r="H1497" s="1" t="s">
        <v>47</v>
      </c>
      <c r="I1497" s="1" t="s">
        <v>2796</v>
      </c>
      <c r="J1497" s="1" t="s">
        <v>2797</v>
      </c>
      <c r="K1497" s="28">
        <v>44651.415833333333</v>
      </c>
      <c r="L1497" s="28">
        <v>44651.538738425923</v>
      </c>
      <c r="M1497" s="1" t="s">
        <v>50</v>
      </c>
      <c r="N1497" s="26">
        <v>1.3</v>
      </c>
      <c r="O1497" s="1"/>
      <c r="P1497" s="51"/>
    </row>
    <row r="1498" spans="1:16" ht="16.5" hidden="1" customHeight="1" x14ac:dyDescent="0.25">
      <c r="A1498" s="47">
        <v>107005</v>
      </c>
      <c r="B1498" s="1" t="s">
        <v>60</v>
      </c>
      <c r="C1498" s="1" t="s">
        <v>42</v>
      </c>
      <c r="D1498" s="1" t="s">
        <v>43</v>
      </c>
      <c r="E1498" s="1" t="s">
        <v>44</v>
      </c>
      <c r="F1498" s="1" t="s">
        <v>45</v>
      </c>
      <c r="G1498" s="1" t="s">
        <v>46</v>
      </c>
      <c r="H1498" s="1" t="s">
        <v>47</v>
      </c>
      <c r="I1498" s="1" t="s">
        <v>2798</v>
      </c>
      <c r="J1498" s="1" t="s">
        <v>2799</v>
      </c>
      <c r="K1498" s="28">
        <v>44651.421412037038</v>
      </c>
      <c r="L1498" s="28">
        <v>44651.705069444448</v>
      </c>
      <c r="M1498" s="1" t="s">
        <v>50</v>
      </c>
      <c r="N1498" s="26">
        <v>1.3</v>
      </c>
      <c r="O1498" s="1"/>
      <c r="P1498" s="51"/>
    </row>
    <row r="1499" spans="1:16" ht="16.5" hidden="1" customHeight="1" x14ac:dyDescent="0.25">
      <c r="A1499" s="47">
        <v>107006</v>
      </c>
      <c r="B1499" s="1" t="s">
        <v>358</v>
      </c>
      <c r="C1499" s="1" t="s">
        <v>51</v>
      </c>
      <c r="D1499" s="1" t="s">
        <v>43</v>
      </c>
      <c r="E1499" s="1" t="s">
        <v>44</v>
      </c>
      <c r="F1499" s="1" t="s">
        <v>45</v>
      </c>
      <c r="G1499" s="1" t="s">
        <v>46</v>
      </c>
      <c r="H1499" s="1" t="s">
        <v>54</v>
      </c>
      <c r="I1499" s="1" t="s">
        <v>2800</v>
      </c>
      <c r="J1499" s="1" t="s">
        <v>2598</v>
      </c>
      <c r="K1499" s="28">
        <v>44651.421585648146</v>
      </c>
      <c r="L1499" s="28">
        <v>44651.449166666665</v>
      </c>
      <c r="M1499" s="1" t="s">
        <v>50</v>
      </c>
      <c r="N1499" s="26">
        <v>1.2</v>
      </c>
      <c r="O1499" s="1"/>
      <c r="P1499" s="51"/>
    </row>
    <row r="1500" spans="1:16" ht="16.5" hidden="1" customHeight="1" x14ac:dyDescent="0.25">
      <c r="A1500" s="47">
        <v>107007</v>
      </c>
      <c r="B1500" s="1" t="s">
        <v>60</v>
      </c>
      <c r="C1500" s="1" t="s">
        <v>42</v>
      </c>
      <c r="D1500" s="1" t="s">
        <v>81</v>
      </c>
      <c r="E1500" s="1" t="s">
        <v>66</v>
      </c>
      <c r="F1500" s="1" t="s">
        <v>45</v>
      </c>
      <c r="G1500" s="1" t="s">
        <v>46</v>
      </c>
      <c r="H1500" s="1" t="s">
        <v>54</v>
      </c>
      <c r="I1500" s="1" t="s">
        <v>2801</v>
      </c>
      <c r="J1500" s="1" t="s">
        <v>2325</v>
      </c>
      <c r="K1500" s="28">
        <v>44651.435659722221</v>
      </c>
      <c r="L1500" s="28">
        <v>44651.451273148145</v>
      </c>
      <c r="M1500" s="1" t="s">
        <v>50</v>
      </c>
      <c r="N1500" s="26">
        <v>1.3</v>
      </c>
      <c r="O1500" s="1"/>
      <c r="P1500" s="51"/>
    </row>
    <row r="1501" spans="1:16" ht="16.5" hidden="1" customHeight="1" x14ac:dyDescent="0.25">
      <c r="A1501" s="47">
        <v>107008</v>
      </c>
      <c r="B1501" s="1" t="s">
        <v>41</v>
      </c>
      <c r="C1501" s="1" t="s">
        <v>42</v>
      </c>
      <c r="D1501" s="1" t="s">
        <v>71</v>
      </c>
      <c r="E1501" s="1" t="s">
        <v>44</v>
      </c>
      <c r="F1501" s="1" t="s">
        <v>45</v>
      </c>
      <c r="G1501" s="1" t="s">
        <v>46</v>
      </c>
      <c r="H1501" s="1" t="s">
        <v>47</v>
      </c>
      <c r="I1501" s="1" t="s">
        <v>2802</v>
      </c>
      <c r="J1501" s="1" t="s">
        <v>2803</v>
      </c>
      <c r="K1501" s="28">
        <v>44651.443298611113</v>
      </c>
      <c r="L1501" s="28">
        <v>44651.451932870368</v>
      </c>
      <c r="M1501" s="1" t="s">
        <v>50</v>
      </c>
      <c r="N1501" s="26">
        <v>1.3</v>
      </c>
      <c r="O1501" s="1"/>
      <c r="P1501" s="51"/>
    </row>
    <row r="1502" spans="1:16" ht="16.5" hidden="1" customHeight="1" x14ac:dyDescent="0.25">
      <c r="A1502" s="47">
        <v>107009</v>
      </c>
      <c r="B1502" s="1" t="s">
        <v>41</v>
      </c>
      <c r="C1502" s="1" t="s">
        <v>189</v>
      </c>
      <c r="D1502" s="1" t="s">
        <v>43</v>
      </c>
      <c r="E1502" s="1" t="s">
        <v>84</v>
      </c>
      <c r="F1502" s="1" t="s">
        <v>45</v>
      </c>
      <c r="G1502" s="1" t="s">
        <v>46</v>
      </c>
      <c r="H1502" s="1" t="s">
        <v>47</v>
      </c>
      <c r="I1502" s="1" t="s">
        <v>2804</v>
      </c>
      <c r="J1502" s="1" t="s">
        <v>2805</v>
      </c>
      <c r="K1502" s="28">
        <v>44651.45894675926</v>
      </c>
      <c r="L1502" s="28">
        <v>44652.67454861111</v>
      </c>
      <c r="M1502" s="1" t="s">
        <v>50</v>
      </c>
      <c r="N1502" s="26">
        <v>1.3</v>
      </c>
      <c r="O1502" s="1"/>
      <c r="P1502" s="51"/>
    </row>
    <row r="1503" spans="1:16" ht="16.5" hidden="1" customHeight="1" x14ac:dyDescent="0.25">
      <c r="A1503" s="47">
        <v>107010</v>
      </c>
      <c r="B1503" s="1" t="s">
        <v>60</v>
      </c>
      <c r="C1503" s="1" t="s">
        <v>51</v>
      </c>
      <c r="D1503" s="1" t="s">
        <v>81</v>
      </c>
      <c r="E1503" s="1" t="s">
        <v>257</v>
      </c>
      <c r="F1503" s="1" t="s">
        <v>53</v>
      </c>
      <c r="G1503" s="1" t="s">
        <v>46</v>
      </c>
      <c r="H1503" s="1" t="s">
        <v>54</v>
      </c>
      <c r="I1503" s="1" t="s">
        <v>2806</v>
      </c>
      <c r="J1503" s="1" t="s">
        <v>2807</v>
      </c>
      <c r="K1503" s="28">
        <v>44651.473113425927</v>
      </c>
      <c r="L1503" s="28">
        <v>44651.494004629632</v>
      </c>
      <c r="M1503" s="1" t="s">
        <v>50</v>
      </c>
      <c r="N1503" s="26">
        <v>1.3</v>
      </c>
      <c r="O1503" s="1"/>
      <c r="P1503" s="51"/>
    </row>
    <row r="1504" spans="1:16" ht="16.5" hidden="1" customHeight="1" x14ac:dyDescent="0.25">
      <c r="A1504" s="47">
        <v>107011</v>
      </c>
      <c r="B1504" s="1" t="s">
        <v>60</v>
      </c>
      <c r="C1504" s="1" t="s">
        <v>109</v>
      </c>
      <c r="D1504" s="1" t="s">
        <v>71</v>
      </c>
      <c r="E1504" s="1" t="s">
        <v>44</v>
      </c>
      <c r="F1504" s="1" t="s">
        <v>45</v>
      </c>
      <c r="G1504" s="1" t="s">
        <v>46</v>
      </c>
      <c r="H1504" s="1" t="s">
        <v>47</v>
      </c>
      <c r="I1504" s="1" t="s">
        <v>2808</v>
      </c>
      <c r="J1504" s="1" t="s">
        <v>2809</v>
      </c>
      <c r="K1504" s="28">
        <v>44651.486990740741</v>
      </c>
      <c r="L1504" s="28">
        <v>44651.526087962964</v>
      </c>
      <c r="M1504" s="1" t="s">
        <v>50</v>
      </c>
      <c r="N1504" s="26">
        <v>1.3</v>
      </c>
      <c r="O1504" s="1"/>
      <c r="P1504" s="51"/>
    </row>
    <row r="1505" spans="1:16" ht="16.5" hidden="1" customHeight="1" x14ac:dyDescent="0.25">
      <c r="A1505" s="47">
        <v>107012</v>
      </c>
      <c r="B1505" s="1" t="s">
        <v>57</v>
      </c>
      <c r="C1505" s="1" t="s">
        <v>51</v>
      </c>
      <c r="D1505" s="1" t="s">
        <v>61</v>
      </c>
      <c r="E1505" s="1" t="s">
        <v>44</v>
      </c>
      <c r="F1505" s="1" t="s">
        <v>53</v>
      </c>
      <c r="G1505" s="1" t="s">
        <v>46</v>
      </c>
      <c r="H1505" s="1" t="s">
        <v>54</v>
      </c>
      <c r="I1505" s="1" t="s">
        <v>1412</v>
      </c>
      <c r="J1505" s="1" t="s">
        <v>2810</v>
      </c>
      <c r="K1505" s="28">
        <v>44651.493067129632</v>
      </c>
      <c r="L1505" s="28">
        <v>44651.498472222222</v>
      </c>
      <c r="M1505" s="1" t="s">
        <v>50</v>
      </c>
      <c r="N1505" s="26">
        <v>1.1000000000000001</v>
      </c>
      <c r="O1505" s="1"/>
      <c r="P1505" s="51"/>
    </row>
    <row r="1506" spans="1:16" ht="16.5" hidden="1" customHeight="1" x14ac:dyDescent="0.25">
      <c r="A1506" s="47">
        <v>107013</v>
      </c>
      <c r="B1506" s="1" t="s">
        <v>41</v>
      </c>
      <c r="C1506" s="1" t="s">
        <v>51</v>
      </c>
      <c r="D1506" s="1" t="s">
        <v>71</v>
      </c>
      <c r="E1506" s="1" t="s">
        <v>62</v>
      </c>
      <c r="F1506" s="1" t="s">
        <v>45</v>
      </c>
      <c r="G1506" s="1" t="s">
        <v>46</v>
      </c>
      <c r="H1506" s="1" t="s">
        <v>47</v>
      </c>
      <c r="I1506" s="1" t="s">
        <v>2811</v>
      </c>
      <c r="J1506" s="1" t="s">
        <v>2812</v>
      </c>
      <c r="K1506" s="28">
        <v>44651.507013888891</v>
      </c>
      <c r="L1506" s="28">
        <v>44655.452141203707</v>
      </c>
      <c r="M1506" s="1" t="s">
        <v>50</v>
      </c>
      <c r="N1506" s="26">
        <v>1.3</v>
      </c>
      <c r="O1506" s="1"/>
      <c r="P1506" s="51"/>
    </row>
    <row r="1507" spans="1:16" ht="16.5" hidden="1" customHeight="1" x14ac:dyDescent="0.25">
      <c r="A1507" s="47">
        <v>107014</v>
      </c>
      <c r="B1507" s="1" t="s">
        <v>57</v>
      </c>
      <c r="C1507" s="1" t="s">
        <v>51</v>
      </c>
      <c r="D1507" s="1" t="s">
        <v>43</v>
      </c>
      <c r="E1507" s="1" t="s">
        <v>66</v>
      </c>
      <c r="F1507" s="1" t="s">
        <v>53</v>
      </c>
      <c r="G1507" s="1" t="s">
        <v>46</v>
      </c>
      <c r="H1507" s="1" t="s">
        <v>54</v>
      </c>
      <c r="I1507" s="1" t="s">
        <v>2813</v>
      </c>
      <c r="J1507" s="1" t="s">
        <v>2814</v>
      </c>
      <c r="K1507" s="28">
        <v>44651.511342592596</v>
      </c>
      <c r="L1507" s="28">
        <v>44651.51766203704</v>
      </c>
      <c r="M1507" s="1" t="s">
        <v>50</v>
      </c>
      <c r="N1507" s="26">
        <v>1.1000000000000001</v>
      </c>
      <c r="O1507" s="1"/>
      <c r="P1507" s="51"/>
    </row>
    <row r="1508" spans="1:16" ht="16.5" hidden="1" customHeight="1" x14ac:dyDescent="0.25">
      <c r="A1508" s="47">
        <v>107015</v>
      </c>
      <c r="B1508" s="1" t="s">
        <v>41</v>
      </c>
      <c r="C1508" s="1" t="s">
        <v>51</v>
      </c>
      <c r="D1508" s="1" t="s">
        <v>43</v>
      </c>
      <c r="E1508" s="1" t="s">
        <v>44</v>
      </c>
      <c r="F1508" s="1" t="s">
        <v>45</v>
      </c>
      <c r="G1508" s="1" t="s">
        <v>46</v>
      </c>
      <c r="H1508" s="1" t="s">
        <v>47</v>
      </c>
      <c r="I1508" s="1" t="s">
        <v>2815</v>
      </c>
      <c r="J1508" s="1" t="s">
        <v>2816</v>
      </c>
      <c r="K1508" s="28">
        <v>44651.513784722221</v>
      </c>
      <c r="L1508" s="28">
        <v>44651.526562500003</v>
      </c>
      <c r="M1508" s="1" t="s">
        <v>50</v>
      </c>
      <c r="N1508" s="26">
        <v>1.3</v>
      </c>
      <c r="O1508" s="1"/>
      <c r="P1508" s="51"/>
    </row>
    <row r="1509" spans="1:16" ht="16.5" hidden="1" customHeight="1" x14ac:dyDescent="0.25">
      <c r="A1509" s="47">
        <v>107016</v>
      </c>
      <c r="B1509" s="1" t="s">
        <v>41</v>
      </c>
      <c r="C1509" s="1" t="s">
        <v>1164</v>
      </c>
      <c r="D1509" s="1" t="s">
        <v>43</v>
      </c>
      <c r="E1509" s="1" t="s">
        <v>66</v>
      </c>
      <c r="F1509" s="1" t="s">
        <v>45</v>
      </c>
      <c r="G1509" s="1" t="s">
        <v>46</v>
      </c>
      <c r="H1509" s="1" t="s">
        <v>47</v>
      </c>
      <c r="I1509" s="1" t="s">
        <v>2464</v>
      </c>
      <c r="J1509" s="1" t="s">
        <v>2817</v>
      </c>
      <c r="K1509" s="28">
        <v>44651.515833333331</v>
      </c>
      <c r="L1509" s="28">
        <v>44651.518530092595</v>
      </c>
      <c r="M1509" s="1" t="s">
        <v>50</v>
      </c>
      <c r="N1509" s="26">
        <v>1.3</v>
      </c>
      <c r="O1509" s="1"/>
      <c r="P1509" s="51"/>
    </row>
    <row r="1510" spans="1:16" ht="16.5" hidden="1" customHeight="1" x14ac:dyDescent="0.25">
      <c r="A1510" s="47">
        <v>107017</v>
      </c>
      <c r="B1510" s="1" t="s">
        <v>41</v>
      </c>
      <c r="C1510" s="1" t="s">
        <v>51</v>
      </c>
      <c r="D1510" s="1" t="s">
        <v>71</v>
      </c>
      <c r="E1510" s="1" t="s">
        <v>84</v>
      </c>
      <c r="F1510" s="1" t="s">
        <v>53</v>
      </c>
      <c r="G1510" s="1" t="s">
        <v>85</v>
      </c>
      <c r="H1510" s="1" t="s">
        <v>54</v>
      </c>
      <c r="I1510" s="1" t="s">
        <v>2818</v>
      </c>
      <c r="J1510" s="1" t="s">
        <v>2325</v>
      </c>
      <c r="K1510" s="28">
        <v>44651.518229166664</v>
      </c>
      <c r="L1510" s="28">
        <v>44651.527905092589</v>
      </c>
      <c r="M1510" s="1" t="s">
        <v>50</v>
      </c>
      <c r="N1510" s="26">
        <v>1.3</v>
      </c>
      <c r="O1510" s="1"/>
      <c r="P1510" s="51"/>
    </row>
    <row r="1511" spans="1:16" ht="16.5" hidden="1" customHeight="1" x14ac:dyDescent="0.25">
      <c r="A1511" s="47">
        <v>107018</v>
      </c>
      <c r="B1511" s="1" t="s">
        <v>60</v>
      </c>
      <c r="C1511" s="1" t="s">
        <v>51</v>
      </c>
      <c r="D1511" s="1" t="s">
        <v>563</v>
      </c>
      <c r="E1511" s="1" t="s">
        <v>102</v>
      </c>
      <c r="F1511" s="1" t="s">
        <v>53</v>
      </c>
      <c r="G1511" s="1" t="s">
        <v>46</v>
      </c>
      <c r="H1511" s="1" t="s">
        <v>54</v>
      </c>
      <c r="I1511" s="1" t="s">
        <v>2819</v>
      </c>
      <c r="J1511" s="1" t="s">
        <v>2820</v>
      </c>
      <c r="K1511" s="28">
        <v>44651.518518518518</v>
      </c>
      <c r="L1511" s="28">
        <v>44651.526307870372</v>
      </c>
      <c r="M1511" s="1" t="s">
        <v>50</v>
      </c>
      <c r="N1511" s="26">
        <v>1.3</v>
      </c>
      <c r="O1511" s="1"/>
      <c r="P1511" s="51"/>
    </row>
    <row r="1512" spans="1:16" ht="16.5" hidden="1" customHeight="1" x14ac:dyDescent="0.25">
      <c r="A1512" s="47">
        <v>107019</v>
      </c>
      <c r="B1512" s="1" t="s">
        <v>358</v>
      </c>
      <c r="C1512" s="1" t="s">
        <v>200</v>
      </c>
      <c r="D1512" s="1" t="s">
        <v>127</v>
      </c>
      <c r="E1512" s="1" t="s">
        <v>542</v>
      </c>
      <c r="F1512" s="1" t="s">
        <v>67</v>
      </c>
      <c r="G1512" s="1" t="s">
        <v>46</v>
      </c>
      <c r="H1512" s="1" t="s">
        <v>297</v>
      </c>
      <c r="I1512" s="1" t="s">
        <v>2821</v>
      </c>
      <c r="J1512" s="1" t="s">
        <v>2114</v>
      </c>
      <c r="K1512" s="28">
        <v>44651.532222222224</v>
      </c>
      <c r="L1512" s="28">
        <v>44651.704791666663</v>
      </c>
      <c r="M1512" s="1" t="s">
        <v>50</v>
      </c>
      <c r="N1512" s="26">
        <v>1.2</v>
      </c>
      <c r="O1512" s="1"/>
      <c r="P1512" s="51"/>
    </row>
    <row r="1513" spans="1:16" ht="16.5" hidden="1" customHeight="1" x14ac:dyDescent="0.25">
      <c r="A1513" s="47">
        <v>107020</v>
      </c>
      <c r="B1513" s="1" t="s">
        <v>358</v>
      </c>
      <c r="C1513" s="1" t="s">
        <v>200</v>
      </c>
      <c r="D1513" s="1" t="s">
        <v>127</v>
      </c>
      <c r="E1513" s="1" t="s">
        <v>542</v>
      </c>
      <c r="F1513" s="1" t="s">
        <v>67</v>
      </c>
      <c r="G1513" s="1" t="s">
        <v>46</v>
      </c>
      <c r="H1513" s="1" t="s">
        <v>297</v>
      </c>
      <c r="I1513" s="1" t="s">
        <v>2822</v>
      </c>
      <c r="J1513" s="1" t="s">
        <v>2114</v>
      </c>
      <c r="K1513" s="28">
        <v>44651.532268518517</v>
      </c>
      <c r="L1513" s="28">
        <v>44651.704641203702</v>
      </c>
      <c r="M1513" s="1" t="s">
        <v>50</v>
      </c>
      <c r="N1513" s="26">
        <v>1.2</v>
      </c>
      <c r="O1513" s="1"/>
      <c r="P1513" s="51"/>
    </row>
    <row r="1514" spans="1:16" ht="16.5" hidden="1" customHeight="1" x14ac:dyDescent="0.25">
      <c r="A1514" s="47">
        <v>107021</v>
      </c>
      <c r="B1514" s="1" t="s">
        <v>60</v>
      </c>
      <c r="C1514" s="1" t="s">
        <v>90</v>
      </c>
      <c r="D1514" s="1" t="s">
        <v>61</v>
      </c>
      <c r="E1514" s="1" t="s">
        <v>44</v>
      </c>
      <c r="F1514" s="1" t="s">
        <v>45</v>
      </c>
      <c r="G1514" s="1" t="s">
        <v>46</v>
      </c>
      <c r="H1514" s="1" t="s">
        <v>54</v>
      </c>
      <c r="I1514" s="1" t="s">
        <v>2744</v>
      </c>
      <c r="J1514" s="1" t="s">
        <v>2823</v>
      </c>
      <c r="K1514" s="28">
        <v>44651.543958333335</v>
      </c>
      <c r="L1514" s="28">
        <v>44651.70417824074</v>
      </c>
      <c r="M1514" s="1" t="s">
        <v>50</v>
      </c>
      <c r="N1514" s="26">
        <v>1.3</v>
      </c>
      <c r="O1514" s="1"/>
      <c r="P1514" s="51"/>
    </row>
    <row r="1515" spans="1:16" ht="16.5" hidden="1" customHeight="1" x14ac:dyDescent="0.25">
      <c r="A1515" s="47">
        <v>107022</v>
      </c>
      <c r="B1515" s="1" t="s">
        <v>41</v>
      </c>
      <c r="C1515" s="1" t="s">
        <v>51</v>
      </c>
      <c r="D1515" s="1" t="s">
        <v>43</v>
      </c>
      <c r="E1515" s="1" t="s">
        <v>44</v>
      </c>
      <c r="F1515" s="1" t="s">
        <v>45</v>
      </c>
      <c r="G1515" s="1" t="s">
        <v>46</v>
      </c>
      <c r="H1515" s="1" t="s">
        <v>54</v>
      </c>
      <c r="I1515" s="1" t="s">
        <v>2824</v>
      </c>
      <c r="J1515" s="1" t="s">
        <v>2825</v>
      </c>
      <c r="K1515" s="28">
        <v>44651.551608796297</v>
      </c>
      <c r="L1515" s="28">
        <v>44651.703148148146</v>
      </c>
      <c r="M1515" s="1" t="s">
        <v>50</v>
      </c>
      <c r="N1515" s="26">
        <v>1.3</v>
      </c>
      <c r="O1515" s="1"/>
      <c r="P1515" s="51"/>
    </row>
    <row r="1516" spans="1:16" ht="16.5" hidden="1" customHeight="1" x14ac:dyDescent="0.25">
      <c r="A1516" s="47">
        <v>107023</v>
      </c>
      <c r="B1516" s="1" t="s">
        <v>60</v>
      </c>
      <c r="C1516" s="1" t="s">
        <v>51</v>
      </c>
      <c r="D1516" s="1" t="s">
        <v>81</v>
      </c>
      <c r="E1516" s="1" t="s">
        <v>257</v>
      </c>
      <c r="F1516" s="1" t="s">
        <v>53</v>
      </c>
      <c r="G1516" s="1" t="s">
        <v>85</v>
      </c>
      <c r="H1516" s="1" t="s">
        <v>54</v>
      </c>
      <c r="I1516" s="1" t="s">
        <v>2826</v>
      </c>
      <c r="J1516" s="1" t="s">
        <v>2827</v>
      </c>
      <c r="K1516" s="28">
        <v>44651.56181712963</v>
      </c>
      <c r="L1516" s="28">
        <v>44655.410891203705</v>
      </c>
      <c r="M1516" s="1" t="s">
        <v>50</v>
      </c>
      <c r="N1516" s="26">
        <v>1.3</v>
      </c>
      <c r="O1516" s="1"/>
      <c r="P1516" s="51"/>
    </row>
    <row r="1517" spans="1:16" ht="16.5" hidden="1" customHeight="1" x14ac:dyDescent="0.25">
      <c r="A1517" s="47">
        <v>107024</v>
      </c>
      <c r="B1517" s="1" t="s">
        <v>41</v>
      </c>
      <c r="C1517" s="1" t="s">
        <v>51</v>
      </c>
      <c r="D1517" s="1" t="s">
        <v>52</v>
      </c>
      <c r="E1517" s="1" t="s">
        <v>44</v>
      </c>
      <c r="F1517" s="1" t="s">
        <v>45</v>
      </c>
      <c r="G1517" s="1" t="s">
        <v>46</v>
      </c>
      <c r="H1517" s="1" t="s">
        <v>47</v>
      </c>
      <c r="I1517" s="1" t="s">
        <v>2154</v>
      </c>
      <c r="J1517" s="1" t="s">
        <v>2828</v>
      </c>
      <c r="K1517" s="28">
        <v>44651.572129629632</v>
      </c>
      <c r="L1517" s="28">
        <v>44651.701388888891</v>
      </c>
      <c r="M1517" s="1" t="s">
        <v>50</v>
      </c>
      <c r="N1517" s="26">
        <v>1.3</v>
      </c>
      <c r="O1517" s="1"/>
      <c r="P1517" s="51"/>
    </row>
    <row r="1518" spans="1:16" ht="16.5" hidden="1" customHeight="1" x14ac:dyDescent="0.25">
      <c r="A1518" s="47">
        <v>107025</v>
      </c>
      <c r="B1518" s="1" t="s">
        <v>41</v>
      </c>
      <c r="C1518" s="1" t="s">
        <v>51</v>
      </c>
      <c r="D1518" s="1" t="s">
        <v>71</v>
      </c>
      <c r="E1518" s="1" t="s">
        <v>44</v>
      </c>
      <c r="F1518" s="1" t="s">
        <v>45</v>
      </c>
      <c r="G1518" s="1" t="s">
        <v>46</v>
      </c>
      <c r="H1518" s="1" t="s">
        <v>47</v>
      </c>
      <c r="I1518" s="1" t="s">
        <v>2297</v>
      </c>
      <c r="J1518" s="1" t="s">
        <v>2817</v>
      </c>
      <c r="K1518" s="28">
        <v>44651.573923611111</v>
      </c>
      <c r="L1518" s="28">
        <v>44651.701006944444</v>
      </c>
      <c r="M1518" s="1" t="s">
        <v>50</v>
      </c>
      <c r="N1518" s="26">
        <v>1.3</v>
      </c>
      <c r="O1518" s="1"/>
      <c r="P1518" s="51"/>
    </row>
    <row r="1519" spans="1:16" ht="16.5" hidden="1" customHeight="1" x14ac:dyDescent="0.25">
      <c r="A1519" s="47">
        <v>107026</v>
      </c>
      <c r="B1519" s="1" t="s">
        <v>60</v>
      </c>
      <c r="C1519" s="1" t="s">
        <v>51</v>
      </c>
      <c r="D1519" s="1" t="s">
        <v>43</v>
      </c>
      <c r="E1519" s="1" t="s">
        <v>44</v>
      </c>
      <c r="F1519" s="1" t="s">
        <v>45</v>
      </c>
      <c r="G1519" s="1" t="s">
        <v>46</v>
      </c>
      <c r="H1519" s="1" t="s">
        <v>54</v>
      </c>
      <c r="I1519" s="1" t="s">
        <v>2829</v>
      </c>
      <c r="J1519" s="1" t="s">
        <v>2830</v>
      </c>
      <c r="K1519" s="28">
        <v>44651.577916666669</v>
      </c>
      <c r="L1519" s="28">
        <v>44651.697893518518</v>
      </c>
      <c r="M1519" s="1" t="s">
        <v>50</v>
      </c>
      <c r="N1519" s="26">
        <v>1.3</v>
      </c>
      <c r="O1519" s="1"/>
      <c r="P1519" s="51"/>
    </row>
    <row r="1520" spans="1:16" ht="16.5" hidden="1" customHeight="1" x14ac:dyDescent="0.25">
      <c r="A1520" s="47">
        <v>107027</v>
      </c>
      <c r="B1520" s="1" t="s">
        <v>41</v>
      </c>
      <c r="C1520" s="1" t="s">
        <v>51</v>
      </c>
      <c r="D1520" s="1" t="s">
        <v>81</v>
      </c>
      <c r="E1520" s="1" t="s">
        <v>257</v>
      </c>
      <c r="F1520" s="1" t="s">
        <v>53</v>
      </c>
      <c r="G1520" s="1" t="s">
        <v>46</v>
      </c>
      <c r="H1520" s="1" t="s">
        <v>54</v>
      </c>
      <c r="I1520" s="1" t="s">
        <v>2831</v>
      </c>
      <c r="J1520" s="1" t="s">
        <v>2832</v>
      </c>
      <c r="K1520" s="28">
        <v>44651.590844907405</v>
      </c>
      <c r="L1520" s="28">
        <v>44651.686597222222</v>
      </c>
      <c r="M1520" s="1" t="s">
        <v>50</v>
      </c>
      <c r="N1520" s="26">
        <v>1.3</v>
      </c>
      <c r="O1520" s="1"/>
      <c r="P1520" s="51"/>
    </row>
    <row r="1521" spans="1:16" ht="16.5" hidden="1" customHeight="1" x14ac:dyDescent="0.25">
      <c r="A1521" s="47">
        <v>107028</v>
      </c>
      <c r="B1521" s="1" t="s">
        <v>60</v>
      </c>
      <c r="C1521" s="1" t="s">
        <v>388</v>
      </c>
      <c r="D1521" s="1" t="s">
        <v>61</v>
      </c>
      <c r="E1521" s="1" t="s">
        <v>44</v>
      </c>
      <c r="F1521" s="1" t="s">
        <v>53</v>
      </c>
      <c r="G1521" s="1" t="s">
        <v>46</v>
      </c>
      <c r="H1521" s="1" t="s">
        <v>54</v>
      </c>
      <c r="I1521" s="1" t="s">
        <v>1746</v>
      </c>
      <c r="J1521" s="1" t="s">
        <v>2833</v>
      </c>
      <c r="K1521" s="28">
        <v>44651.608958333331</v>
      </c>
      <c r="L1521" s="28">
        <v>44651.686192129629</v>
      </c>
      <c r="M1521" s="1" t="s">
        <v>50</v>
      </c>
      <c r="N1521" s="26">
        <v>1.3</v>
      </c>
      <c r="O1521" s="1"/>
      <c r="P1521" s="51"/>
    </row>
    <row r="1522" spans="1:16" ht="16.5" hidden="1" customHeight="1" x14ac:dyDescent="0.25">
      <c r="A1522" s="47">
        <v>107029</v>
      </c>
      <c r="B1522" s="1" t="s">
        <v>57</v>
      </c>
      <c r="C1522" s="1" t="s">
        <v>51</v>
      </c>
      <c r="D1522" s="1" t="s">
        <v>43</v>
      </c>
      <c r="E1522" s="1" t="s">
        <v>44</v>
      </c>
      <c r="F1522" s="1" t="s">
        <v>45</v>
      </c>
      <c r="G1522" s="1" t="s">
        <v>46</v>
      </c>
      <c r="H1522" s="1" t="s">
        <v>47</v>
      </c>
      <c r="I1522" s="1" t="s">
        <v>2834</v>
      </c>
      <c r="J1522" s="1" t="s">
        <v>1064</v>
      </c>
      <c r="K1522" s="28">
        <v>44651.627974537034</v>
      </c>
      <c r="L1522" s="28">
        <v>44651.685439814813</v>
      </c>
      <c r="M1522" s="1" t="s">
        <v>50</v>
      </c>
      <c r="N1522" s="26">
        <v>1.1000000000000001</v>
      </c>
      <c r="O1522" s="1"/>
      <c r="P1522" s="51"/>
    </row>
    <row r="1523" spans="1:16" ht="16.5" hidden="1" customHeight="1" x14ac:dyDescent="0.25">
      <c r="A1523" s="47">
        <v>107030</v>
      </c>
      <c r="B1523" s="1" t="s">
        <v>41</v>
      </c>
      <c r="C1523" s="1" t="s">
        <v>51</v>
      </c>
      <c r="D1523" s="1" t="s">
        <v>61</v>
      </c>
      <c r="E1523" s="1" t="s">
        <v>44</v>
      </c>
      <c r="F1523" s="1" t="s">
        <v>53</v>
      </c>
      <c r="G1523" s="1" t="s">
        <v>85</v>
      </c>
      <c r="H1523" s="1" t="s">
        <v>47</v>
      </c>
      <c r="I1523" s="1" t="s">
        <v>2835</v>
      </c>
      <c r="J1523" s="1" t="s">
        <v>2836</v>
      </c>
      <c r="K1523" s="28">
        <v>44651.638738425929</v>
      </c>
      <c r="L1523" s="28">
        <v>44652.674224537041</v>
      </c>
      <c r="M1523" s="1" t="s">
        <v>50</v>
      </c>
      <c r="N1523" s="26">
        <v>1.3</v>
      </c>
      <c r="O1523" s="1"/>
      <c r="P1523" s="51"/>
    </row>
    <row r="1524" spans="1:16" ht="16.5" hidden="1" customHeight="1" x14ac:dyDescent="0.25">
      <c r="A1524" s="47">
        <v>107031</v>
      </c>
      <c r="B1524" s="1" t="s">
        <v>41</v>
      </c>
      <c r="C1524" s="1" t="s">
        <v>126</v>
      </c>
      <c r="D1524" s="1" t="s">
        <v>52</v>
      </c>
      <c r="E1524" s="1" t="s">
        <v>44</v>
      </c>
      <c r="F1524" s="1" t="s">
        <v>45</v>
      </c>
      <c r="G1524" s="1" t="s">
        <v>46</v>
      </c>
      <c r="H1524" s="1" t="s">
        <v>47</v>
      </c>
      <c r="I1524" s="1" t="s">
        <v>2837</v>
      </c>
      <c r="J1524" s="1" t="s">
        <v>2325</v>
      </c>
      <c r="K1524" s="28">
        <v>44651.642233796294</v>
      </c>
      <c r="L1524" s="28">
        <v>44651.681469907409</v>
      </c>
      <c r="M1524" s="1" t="s">
        <v>50</v>
      </c>
      <c r="N1524" s="26">
        <v>1.3</v>
      </c>
      <c r="O1524" s="1"/>
      <c r="P1524" s="51"/>
    </row>
    <row r="1525" spans="1:16" ht="16.5" hidden="1" customHeight="1" x14ac:dyDescent="0.25">
      <c r="A1525" s="47">
        <v>107032</v>
      </c>
      <c r="B1525" s="1" t="s">
        <v>41</v>
      </c>
      <c r="C1525" s="1" t="s">
        <v>114</v>
      </c>
      <c r="D1525" s="1" t="s">
        <v>43</v>
      </c>
      <c r="E1525" s="1" t="s">
        <v>62</v>
      </c>
      <c r="F1525" s="1" t="s">
        <v>45</v>
      </c>
      <c r="G1525" s="1" t="s">
        <v>46</v>
      </c>
      <c r="H1525" s="1" t="s">
        <v>54</v>
      </c>
      <c r="I1525" s="1" t="s">
        <v>2838</v>
      </c>
      <c r="J1525" s="1" t="s">
        <v>2839</v>
      </c>
      <c r="K1525" s="28">
        <v>44651.654814814814</v>
      </c>
      <c r="L1525" s="28">
        <v>44651.734861111108</v>
      </c>
      <c r="M1525" s="1" t="s">
        <v>50</v>
      </c>
      <c r="N1525" s="26">
        <v>1.3</v>
      </c>
      <c r="O1525" s="1"/>
      <c r="P1525" s="51"/>
    </row>
    <row r="1526" spans="1:16" ht="16.5" hidden="1" customHeight="1" x14ac:dyDescent="0.25">
      <c r="A1526" s="47">
        <v>107033</v>
      </c>
      <c r="B1526" s="1" t="s">
        <v>60</v>
      </c>
      <c r="C1526" s="1" t="s">
        <v>51</v>
      </c>
      <c r="D1526" s="1" t="s">
        <v>43</v>
      </c>
      <c r="E1526" s="1" t="s">
        <v>44</v>
      </c>
      <c r="F1526" s="1" t="s">
        <v>53</v>
      </c>
      <c r="G1526" s="1" t="s">
        <v>46</v>
      </c>
      <c r="H1526" s="1" t="s">
        <v>47</v>
      </c>
      <c r="I1526" s="1" t="s">
        <v>2840</v>
      </c>
      <c r="J1526" s="1" t="s">
        <v>2841</v>
      </c>
      <c r="K1526" s="28">
        <v>44651.658576388887</v>
      </c>
      <c r="L1526" s="28">
        <v>44651.681076388886</v>
      </c>
      <c r="M1526" s="1" t="s">
        <v>50</v>
      </c>
      <c r="N1526" s="26">
        <v>1.3</v>
      </c>
      <c r="O1526" s="1"/>
      <c r="P1526" s="51"/>
    </row>
    <row r="1527" spans="1:16" ht="16.5" hidden="1" customHeight="1" x14ac:dyDescent="0.25">
      <c r="A1527" s="47">
        <v>107034</v>
      </c>
      <c r="B1527" s="1" t="s">
        <v>60</v>
      </c>
      <c r="C1527" s="1" t="s">
        <v>51</v>
      </c>
      <c r="D1527" s="1" t="s">
        <v>43</v>
      </c>
      <c r="E1527" s="1" t="s">
        <v>44</v>
      </c>
      <c r="F1527" s="1" t="s">
        <v>45</v>
      </c>
      <c r="G1527" s="1" t="s">
        <v>46</v>
      </c>
      <c r="H1527" s="1" t="s">
        <v>54</v>
      </c>
      <c r="I1527" s="1" t="s">
        <v>2842</v>
      </c>
      <c r="J1527" s="1" t="s">
        <v>2843</v>
      </c>
      <c r="K1527" s="28">
        <v>44651.67796296296</v>
      </c>
      <c r="L1527" s="28">
        <v>44651.701215277775</v>
      </c>
      <c r="M1527" s="1" t="s">
        <v>50</v>
      </c>
      <c r="N1527" s="26">
        <v>1.3</v>
      </c>
      <c r="O1527" s="1"/>
      <c r="P1527" s="51"/>
    </row>
    <row r="1528" spans="1:16" ht="16.5" hidden="1" customHeight="1" x14ac:dyDescent="0.25">
      <c r="A1528" s="47">
        <v>107035</v>
      </c>
      <c r="B1528" s="1" t="s">
        <v>57</v>
      </c>
      <c r="C1528" s="1" t="s">
        <v>51</v>
      </c>
      <c r="D1528" s="1" t="s">
        <v>61</v>
      </c>
      <c r="E1528" s="1" t="s">
        <v>44</v>
      </c>
      <c r="F1528" s="1" t="s">
        <v>45</v>
      </c>
      <c r="G1528" s="1" t="s">
        <v>46</v>
      </c>
      <c r="H1528" s="1" t="s">
        <v>54</v>
      </c>
      <c r="I1528" s="1" t="s">
        <v>2844</v>
      </c>
      <c r="J1528" s="1" t="s">
        <v>2845</v>
      </c>
      <c r="K1528" s="28">
        <v>44651.687696759262</v>
      </c>
      <c r="L1528" s="28">
        <v>44651.697569444441</v>
      </c>
      <c r="M1528" s="1" t="s">
        <v>50</v>
      </c>
      <c r="N1528" s="26">
        <v>1.1000000000000001</v>
      </c>
      <c r="O1528" s="1"/>
      <c r="P1528" s="51"/>
    </row>
    <row r="1529" spans="1:16" ht="16.5" hidden="1" customHeight="1" x14ac:dyDescent="0.25">
      <c r="A1529" s="47">
        <v>107036</v>
      </c>
      <c r="B1529" s="1" t="s">
        <v>57</v>
      </c>
      <c r="C1529" s="1" t="s">
        <v>51</v>
      </c>
      <c r="D1529" s="1" t="s">
        <v>43</v>
      </c>
      <c r="E1529" s="1" t="s">
        <v>44</v>
      </c>
      <c r="F1529" s="1" t="s">
        <v>45</v>
      </c>
      <c r="G1529" s="1" t="s">
        <v>46</v>
      </c>
      <c r="H1529" s="1" t="s">
        <v>54</v>
      </c>
      <c r="I1529" s="1" t="s">
        <v>2538</v>
      </c>
      <c r="J1529" s="1" t="s">
        <v>800</v>
      </c>
      <c r="K1529" s="28">
        <v>44651.690474537034</v>
      </c>
      <c r="L1529" s="28">
        <v>44651.697175925925</v>
      </c>
      <c r="M1529" s="1" t="s">
        <v>50</v>
      </c>
      <c r="N1529" s="26">
        <v>1.1000000000000001</v>
      </c>
      <c r="O1529" s="1"/>
      <c r="P1529" s="51"/>
    </row>
    <row r="1530" spans="1:16" ht="16.5" hidden="1" customHeight="1" x14ac:dyDescent="0.25">
      <c r="A1530" s="47">
        <v>107037</v>
      </c>
      <c r="B1530" s="1" t="s">
        <v>57</v>
      </c>
      <c r="C1530" s="1" t="s">
        <v>51</v>
      </c>
      <c r="D1530" s="1" t="s">
        <v>61</v>
      </c>
      <c r="E1530" s="1" t="s">
        <v>44</v>
      </c>
      <c r="F1530" s="1" t="s">
        <v>45</v>
      </c>
      <c r="G1530" s="1" t="s">
        <v>46</v>
      </c>
      <c r="H1530" s="1" t="s">
        <v>54</v>
      </c>
      <c r="I1530" s="1" t="s">
        <v>2846</v>
      </c>
      <c r="J1530" s="1" t="s">
        <v>2847</v>
      </c>
      <c r="K1530" s="28">
        <v>44651.702106481483</v>
      </c>
      <c r="L1530" s="28">
        <v>44652.673946759256</v>
      </c>
      <c r="M1530" s="1" t="s">
        <v>50</v>
      </c>
      <c r="N1530" s="26">
        <v>1.1000000000000001</v>
      </c>
      <c r="O1530" s="1"/>
      <c r="P1530" s="51"/>
    </row>
    <row r="1531" spans="1:16" ht="16.5" hidden="1" customHeight="1" x14ac:dyDescent="0.25">
      <c r="A1531" s="47">
        <v>107038</v>
      </c>
      <c r="B1531" s="1" t="s">
        <v>57</v>
      </c>
      <c r="C1531" s="1" t="s">
        <v>51</v>
      </c>
      <c r="D1531" s="1" t="s">
        <v>71</v>
      </c>
      <c r="E1531" s="1" t="s">
        <v>66</v>
      </c>
      <c r="F1531" s="1" t="s">
        <v>45</v>
      </c>
      <c r="G1531" s="1" t="s">
        <v>46</v>
      </c>
      <c r="H1531" s="1" t="s">
        <v>54</v>
      </c>
      <c r="I1531" s="1" t="s">
        <v>2848</v>
      </c>
      <c r="J1531" s="1" t="s">
        <v>2849</v>
      </c>
      <c r="K1531" s="28">
        <v>44651.706782407404</v>
      </c>
      <c r="L1531" s="28">
        <v>44652.673113425924</v>
      </c>
      <c r="M1531" s="1" t="s">
        <v>50</v>
      </c>
      <c r="N1531" s="26">
        <v>1.1000000000000001</v>
      </c>
      <c r="O1531" s="1"/>
      <c r="P1531" s="51"/>
    </row>
    <row r="1532" spans="1:16" ht="16.5" hidden="1" customHeight="1" x14ac:dyDescent="0.25">
      <c r="A1532" s="47">
        <v>107039</v>
      </c>
      <c r="B1532" s="1" t="s">
        <v>57</v>
      </c>
      <c r="C1532" s="1" t="s">
        <v>51</v>
      </c>
      <c r="D1532" s="1" t="s">
        <v>43</v>
      </c>
      <c r="E1532" s="1" t="s">
        <v>44</v>
      </c>
      <c r="F1532" s="1" t="s">
        <v>45</v>
      </c>
      <c r="G1532" s="1" t="s">
        <v>46</v>
      </c>
      <c r="H1532" s="1" t="s">
        <v>54</v>
      </c>
      <c r="I1532" s="1" t="s">
        <v>1412</v>
      </c>
      <c r="J1532" s="1" t="s">
        <v>1052</v>
      </c>
      <c r="K1532" s="28">
        <v>44651.728159722225</v>
      </c>
      <c r="L1532" s="28">
        <v>44652.67255787037</v>
      </c>
      <c r="M1532" s="1" t="s">
        <v>50</v>
      </c>
      <c r="N1532" s="26">
        <v>1.1000000000000001</v>
      </c>
      <c r="O1532" s="1"/>
      <c r="P1532" s="51"/>
    </row>
    <row r="1533" spans="1:16" ht="16.5" hidden="1" customHeight="1" x14ac:dyDescent="0.25">
      <c r="A1533" s="47">
        <v>107040</v>
      </c>
      <c r="B1533" s="1" t="s">
        <v>41</v>
      </c>
      <c r="C1533" s="1" t="s">
        <v>126</v>
      </c>
      <c r="D1533" s="1" t="s">
        <v>71</v>
      </c>
      <c r="E1533" s="1" t="s">
        <v>44</v>
      </c>
      <c r="F1533" s="1" t="s">
        <v>45</v>
      </c>
      <c r="G1533" s="1" t="s">
        <v>46</v>
      </c>
      <c r="H1533" s="1" t="s">
        <v>47</v>
      </c>
      <c r="I1533" s="1" t="s">
        <v>2850</v>
      </c>
      <c r="J1533" s="1" t="s">
        <v>2851</v>
      </c>
      <c r="K1533" s="28">
        <v>44651.755520833336</v>
      </c>
      <c r="L1533" s="28">
        <v>44652.672303240739</v>
      </c>
      <c r="M1533" s="1" t="s">
        <v>50</v>
      </c>
      <c r="N1533" s="26">
        <v>1.3</v>
      </c>
      <c r="O1533" s="1"/>
      <c r="P1533" s="51"/>
    </row>
    <row r="1534" spans="1:16" ht="16.5" hidden="1" customHeight="1" x14ac:dyDescent="0.25">
      <c r="A1534" s="47">
        <v>107041</v>
      </c>
      <c r="B1534" s="1" t="s">
        <v>41</v>
      </c>
      <c r="C1534" s="1" t="s">
        <v>109</v>
      </c>
      <c r="D1534" s="1" t="s">
        <v>61</v>
      </c>
      <c r="E1534" s="1" t="s">
        <v>44</v>
      </c>
      <c r="F1534" s="1" t="s">
        <v>45</v>
      </c>
      <c r="G1534" s="1" t="s">
        <v>46</v>
      </c>
      <c r="H1534" s="1" t="s">
        <v>54</v>
      </c>
      <c r="I1534" s="1" t="s">
        <v>2852</v>
      </c>
      <c r="J1534" s="1" t="s">
        <v>2853</v>
      </c>
      <c r="K1534" s="28">
        <v>44651.759189814817</v>
      </c>
      <c r="L1534" s="28">
        <v>44652.671805555554</v>
      </c>
      <c r="M1534" s="1" t="s">
        <v>50</v>
      </c>
      <c r="N1534" s="26">
        <v>1.3</v>
      </c>
      <c r="O1534" s="1"/>
      <c r="P1534" s="51"/>
    </row>
    <row r="1535" spans="1:16" ht="16.5" hidden="1" customHeight="1" x14ac:dyDescent="0.25">
      <c r="A1535" s="47">
        <v>107042</v>
      </c>
      <c r="B1535" s="1" t="s">
        <v>60</v>
      </c>
      <c r="C1535" s="1" t="s">
        <v>388</v>
      </c>
      <c r="D1535" s="1" t="s">
        <v>71</v>
      </c>
      <c r="E1535" s="1" t="s">
        <v>62</v>
      </c>
      <c r="F1535" s="1" t="s">
        <v>45</v>
      </c>
      <c r="G1535" s="1" t="s">
        <v>46</v>
      </c>
      <c r="H1535" s="1" t="s">
        <v>47</v>
      </c>
      <c r="I1535" s="1" t="s">
        <v>2854</v>
      </c>
      <c r="J1535" s="1" t="s">
        <v>2855</v>
      </c>
      <c r="K1535" s="28">
        <v>44651.773923611108</v>
      </c>
      <c r="L1535" s="28">
        <v>44652.668611111112</v>
      </c>
      <c r="M1535" s="1" t="s">
        <v>50</v>
      </c>
      <c r="N1535" s="26">
        <v>1.3</v>
      </c>
      <c r="O1535" s="1"/>
      <c r="P1535" s="51"/>
    </row>
    <row r="1536" spans="1:16" ht="16.5" hidden="1" customHeight="1" x14ac:dyDescent="0.25">
      <c r="A1536" s="47">
        <v>107043</v>
      </c>
      <c r="B1536" s="1" t="s">
        <v>41</v>
      </c>
      <c r="C1536" s="1" t="s">
        <v>90</v>
      </c>
      <c r="D1536" s="1" t="s">
        <v>61</v>
      </c>
      <c r="E1536" s="1" t="s">
        <v>44</v>
      </c>
      <c r="F1536" s="1" t="s">
        <v>45</v>
      </c>
      <c r="G1536" s="1" t="s">
        <v>46</v>
      </c>
      <c r="H1536" s="1" t="s">
        <v>54</v>
      </c>
      <c r="I1536" s="1" t="s">
        <v>2856</v>
      </c>
      <c r="J1536" s="1" t="s">
        <v>2857</v>
      </c>
      <c r="K1536" s="28">
        <v>44651.778449074074</v>
      </c>
      <c r="L1536" s="28">
        <v>44652.668344907404</v>
      </c>
      <c r="M1536" s="1" t="s">
        <v>50</v>
      </c>
      <c r="N1536" s="26">
        <v>1.3</v>
      </c>
      <c r="O1536" s="1"/>
      <c r="P1536" s="51"/>
    </row>
    <row r="1537" spans="1:16" ht="16.5" hidden="1" customHeight="1" x14ac:dyDescent="0.25">
      <c r="A1537" s="47">
        <v>107044</v>
      </c>
      <c r="B1537" s="1" t="s">
        <v>252</v>
      </c>
      <c r="C1537" s="1" t="s">
        <v>189</v>
      </c>
      <c r="D1537" s="1" t="s">
        <v>43</v>
      </c>
      <c r="E1537" s="1" t="s">
        <v>241</v>
      </c>
      <c r="F1537" s="1" t="s">
        <v>67</v>
      </c>
      <c r="G1537" s="1" t="s">
        <v>46</v>
      </c>
      <c r="H1537" s="1" t="s">
        <v>47</v>
      </c>
      <c r="I1537" s="1" t="s">
        <v>2858</v>
      </c>
      <c r="J1537" s="1" t="s">
        <v>2859</v>
      </c>
      <c r="K1537" s="28">
        <v>44651.820856481485</v>
      </c>
      <c r="L1537" s="28">
        <v>44652.45113425926</v>
      </c>
      <c r="M1537" s="1" t="s">
        <v>50</v>
      </c>
      <c r="N1537" s="26">
        <v>1.1000000000000001</v>
      </c>
      <c r="O1537" s="1"/>
      <c r="P1537" s="51"/>
    </row>
    <row r="1538" spans="1:16" ht="16.5" hidden="1" customHeight="1" x14ac:dyDescent="0.25">
      <c r="A1538" s="47">
        <v>107045</v>
      </c>
      <c r="B1538" s="1" t="s">
        <v>65</v>
      </c>
      <c r="C1538" s="1" t="s">
        <v>42</v>
      </c>
      <c r="D1538" s="1" t="s">
        <v>43</v>
      </c>
      <c r="E1538" s="1" t="s">
        <v>44</v>
      </c>
      <c r="F1538" s="1" t="s">
        <v>45</v>
      </c>
      <c r="G1538" s="1" t="s">
        <v>46</v>
      </c>
      <c r="H1538" s="1" t="s">
        <v>54</v>
      </c>
      <c r="I1538" s="1" t="s">
        <v>2902</v>
      </c>
      <c r="J1538" s="1" t="s">
        <v>3399</v>
      </c>
      <c r="K1538" s="28">
        <v>44652.429143518515</v>
      </c>
      <c r="L1538" s="28">
        <v>44652.662060185183</v>
      </c>
      <c r="M1538" s="1" t="s">
        <v>50</v>
      </c>
      <c r="N1538" s="35">
        <v>1.2</v>
      </c>
      <c r="O1538" s="1"/>
      <c r="P1538" s="51"/>
    </row>
    <row r="1539" spans="1:16" ht="16.5" hidden="1" customHeight="1" x14ac:dyDescent="0.25">
      <c r="A1539" s="47">
        <v>107046</v>
      </c>
      <c r="B1539" s="1" t="s">
        <v>57</v>
      </c>
      <c r="C1539" s="1" t="s">
        <v>51</v>
      </c>
      <c r="D1539" s="1" t="s">
        <v>43</v>
      </c>
      <c r="E1539" s="1" t="s">
        <v>66</v>
      </c>
      <c r="F1539" s="1" t="s">
        <v>53</v>
      </c>
      <c r="G1539" s="1" t="s">
        <v>46</v>
      </c>
      <c r="H1539" s="1" t="s">
        <v>47</v>
      </c>
      <c r="I1539" s="1" t="s">
        <v>2152</v>
      </c>
      <c r="J1539" s="1" t="s">
        <v>3400</v>
      </c>
      <c r="K1539" s="28">
        <v>44652.445092592592</v>
      </c>
      <c r="L1539" s="28">
        <v>44652.661527777775</v>
      </c>
      <c r="M1539" s="1" t="s">
        <v>50</v>
      </c>
      <c r="N1539" s="35">
        <v>1.1000000000000001</v>
      </c>
      <c r="O1539" s="1"/>
      <c r="P1539" s="51"/>
    </row>
    <row r="1540" spans="1:16" ht="16.5" hidden="1" customHeight="1" x14ac:dyDescent="0.25">
      <c r="A1540" s="47">
        <v>107047</v>
      </c>
      <c r="B1540" s="1" t="s">
        <v>41</v>
      </c>
      <c r="C1540" s="1" t="s">
        <v>51</v>
      </c>
      <c r="D1540" s="1" t="s">
        <v>43</v>
      </c>
      <c r="E1540" s="1" t="s">
        <v>44</v>
      </c>
      <c r="F1540" s="1" t="s">
        <v>53</v>
      </c>
      <c r="G1540" s="1" t="s">
        <v>85</v>
      </c>
      <c r="H1540" s="1" t="s">
        <v>47</v>
      </c>
      <c r="I1540" s="1" t="s">
        <v>2903</v>
      </c>
      <c r="J1540" s="1" t="s">
        <v>3401</v>
      </c>
      <c r="K1540" s="28">
        <v>44652.450474537036</v>
      </c>
      <c r="L1540" s="28">
        <v>44652.678981481484</v>
      </c>
      <c r="M1540" s="1" t="s">
        <v>50</v>
      </c>
      <c r="N1540" s="35">
        <v>1.3</v>
      </c>
      <c r="O1540" s="1"/>
      <c r="P1540" s="51"/>
    </row>
    <row r="1541" spans="1:16" ht="16.5" hidden="1" customHeight="1" x14ac:dyDescent="0.25">
      <c r="A1541" s="47">
        <v>107048</v>
      </c>
      <c r="B1541" s="1" t="s">
        <v>60</v>
      </c>
      <c r="C1541" s="1" t="s">
        <v>51</v>
      </c>
      <c r="D1541" s="1" t="s">
        <v>71</v>
      </c>
      <c r="E1541" s="1" t="s">
        <v>44</v>
      </c>
      <c r="F1541" s="1" t="s">
        <v>53</v>
      </c>
      <c r="G1541" s="1" t="s">
        <v>85</v>
      </c>
      <c r="H1541" s="1" t="s">
        <v>47</v>
      </c>
      <c r="I1541" s="1" t="s">
        <v>2904</v>
      </c>
      <c r="J1541" s="1" t="s">
        <v>3402</v>
      </c>
      <c r="K1541" s="28">
        <v>44652.455185185187</v>
      </c>
      <c r="L1541" s="28">
        <v>44652.673483796294</v>
      </c>
      <c r="M1541" s="1" t="s">
        <v>50</v>
      </c>
      <c r="N1541" s="35">
        <v>1.3</v>
      </c>
      <c r="O1541" s="1"/>
      <c r="P1541" s="51"/>
    </row>
    <row r="1542" spans="1:16" ht="16.5" hidden="1" customHeight="1" x14ac:dyDescent="0.25">
      <c r="A1542" s="47">
        <v>107049</v>
      </c>
      <c r="B1542" s="1" t="s">
        <v>41</v>
      </c>
      <c r="C1542" s="1" t="s">
        <v>51</v>
      </c>
      <c r="D1542" s="1" t="s">
        <v>43</v>
      </c>
      <c r="E1542" s="1" t="s">
        <v>44</v>
      </c>
      <c r="F1542" s="1" t="s">
        <v>53</v>
      </c>
      <c r="G1542" s="1" t="s">
        <v>85</v>
      </c>
      <c r="H1542" s="1" t="s">
        <v>54</v>
      </c>
      <c r="I1542" s="1" t="s">
        <v>2905</v>
      </c>
      <c r="J1542" s="1" t="s">
        <v>3403</v>
      </c>
      <c r="K1542" s="28">
        <v>44652.467118055552</v>
      </c>
      <c r="L1542" s="28">
        <v>44655.418333333335</v>
      </c>
      <c r="M1542" s="1" t="s">
        <v>50</v>
      </c>
      <c r="N1542" s="35">
        <v>1.3</v>
      </c>
      <c r="O1542" s="1"/>
      <c r="P1542" s="51"/>
    </row>
    <row r="1543" spans="1:16" ht="16.5" hidden="1" customHeight="1" x14ac:dyDescent="0.25">
      <c r="A1543" s="47">
        <v>107050</v>
      </c>
      <c r="B1543" s="1" t="s">
        <v>41</v>
      </c>
      <c r="C1543" s="1" t="s">
        <v>51</v>
      </c>
      <c r="D1543" s="1" t="s">
        <v>61</v>
      </c>
      <c r="E1543" s="1" t="s">
        <v>44</v>
      </c>
      <c r="F1543" s="1" t="s">
        <v>45</v>
      </c>
      <c r="G1543" s="1" t="s">
        <v>46</v>
      </c>
      <c r="H1543" s="1" t="s">
        <v>54</v>
      </c>
      <c r="I1543" s="1" t="s">
        <v>2906</v>
      </c>
      <c r="J1543" s="1" t="s">
        <v>2325</v>
      </c>
      <c r="K1543" s="28">
        <v>44652.477256944447</v>
      </c>
      <c r="L1543" s="28">
        <v>44652.660694444443</v>
      </c>
      <c r="M1543" s="1" t="s">
        <v>50</v>
      </c>
      <c r="N1543" s="35">
        <v>1.3</v>
      </c>
      <c r="O1543" s="1"/>
      <c r="P1543" s="51"/>
    </row>
    <row r="1544" spans="1:16" ht="16.5" hidden="1" customHeight="1" x14ac:dyDescent="0.25">
      <c r="A1544" s="47">
        <v>107051</v>
      </c>
      <c r="B1544" s="1" t="s">
        <v>60</v>
      </c>
      <c r="C1544" s="1" t="s">
        <v>51</v>
      </c>
      <c r="D1544" s="1" t="s">
        <v>61</v>
      </c>
      <c r="E1544" s="1" t="s">
        <v>44</v>
      </c>
      <c r="F1544" s="1" t="s">
        <v>53</v>
      </c>
      <c r="G1544" s="1" t="s">
        <v>46</v>
      </c>
      <c r="H1544" s="1" t="s">
        <v>47</v>
      </c>
      <c r="I1544" s="1" t="s">
        <v>2907</v>
      </c>
      <c r="J1544" s="1" t="s">
        <v>3404</v>
      </c>
      <c r="K1544" s="28">
        <v>44652.478726851848</v>
      </c>
      <c r="L1544" s="28">
        <v>44652.660254629627</v>
      </c>
      <c r="M1544" s="1" t="s">
        <v>50</v>
      </c>
      <c r="N1544" s="35">
        <v>1.3</v>
      </c>
      <c r="O1544" s="1"/>
      <c r="P1544" s="51"/>
    </row>
    <row r="1545" spans="1:16" ht="16.5" hidden="1" customHeight="1" x14ac:dyDescent="0.25">
      <c r="A1545" s="47">
        <v>107052</v>
      </c>
      <c r="B1545" s="1" t="s">
        <v>60</v>
      </c>
      <c r="C1545" s="1" t="s">
        <v>51</v>
      </c>
      <c r="D1545" s="1" t="s">
        <v>71</v>
      </c>
      <c r="E1545" s="1" t="s">
        <v>44</v>
      </c>
      <c r="F1545" s="1" t="s">
        <v>45</v>
      </c>
      <c r="G1545" s="1" t="s">
        <v>46</v>
      </c>
      <c r="H1545" s="1" t="s">
        <v>54</v>
      </c>
      <c r="I1545" s="1" t="s">
        <v>2908</v>
      </c>
      <c r="J1545" s="1" t="s">
        <v>3405</v>
      </c>
      <c r="K1545" s="28">
        <v>44652.484583333331</v>
      </c>
      <c r="L1545" s="28">
        <v>44652.660069444442</v>
      </c>
      <c r="M1545" s="1" t="s">
        <v>50</v>
      </c>
      <c r="N1545" s="35">
        <v>1.3</v>
      </c>
      <c r="O1545" s="1"/>
      <c r="P1545" s="51"/>
    </row>
    <row r="1546" spans="1:16" ht="16.5" hidden="1" customHeight="1" x14ac:dyDescent="0.25">
      <c r="A1546" s="47">
        <v>107053</v>
      </c>
      <c r="B1546" s="1" t="s">
        <v>41</v>
      </c>
      <c r="C1546" s="1" t="s">
        <v>782</v>
      </c>
      <c r="D1546" s="1" t="s">
        <v>43</v>
      </c>
      <c r="E1546" s="1" t="s">
        <v>44</v>
      </c>
      <c r="F1546" s="1" t="s">
        <v>45</v>
      </c>
      <c r="G1546" s="1" t="s">
        <v>46</v>
      </c>
      <c r="H1546" s="1" t="s">
        <v>47</v>
      </c>
      <c r="I1546" s="1" t="s">
        <v>2909</v>
      </c>
      <c r="J1546" s="1" t="s">
        <v>3406</v>
      </c>
      <c r="K1546" s="28">
        <v>44652.485532407409</v>
      </c>
      <c r="L1546" s="28">
        <v>44652.533842592595</v>
      </c>
      <c r="M1546" s="1" t="s">
        <v>50</v>
      </c>
      <c r="N1546" s="35">
        <v>1.3</v>
      </c>
      <c r="O1546" s="1"/>
      <c r="P1546" s="51"/>
    </row>
    <row r="1547" spans="1:16" ht="16.5" hidden="1" customHeight="1" x14ac:dyDescent="0.25">
      <c r="A1547" s="47">
        <v>107054</v>
      </c>
      <c r="B1547" s="1" t="s">
        <v>41</v>
      </c>
      <c r="C1547" s="1" t="s">
        <v>51</v>
      </c>
      <c r="D1547" s="1" t="s">
        <v>61</v>
      </c>
      <c r="E1547" s="1" t="s">
        <v>44</v>
      </c>
      <c r="F1547" s="1" t="s">
        <v>45</v>
      </c>
      <c r="G1547" s="1" t="s">
        <v>46</v>
      </c>
      <c r="H1547" s="1" t="s">
        <v>54</v>
      </c>
      <c r="I1547" s="1" t="s">
        <v>2910</v>
      </c>
      <c r="J1547" s="1" t="s">
        <v>2587</v>
      </c>
      <c r="K1547" s="28">
        <v>44652.491886574076</v>
      </c>
      <c r="L1547" s="28">
        <v>44652.533483796295</v>
      </c>
      <c r="M1547" s="1" t="s">
        <v>50</v>
      </c>
      <c r="N1547" s="35">
        <v>1.3</v>
      </c>
      <c r="O1547" s="1"/>
      <c r="P1547" s="51"/>
    </row>
    <row r="1548" spans="1:16" ht="16.5" hidden="1" customHeight="1" x14ac:dyDescent="0.25">
      <c r="A1548" s="47">
        <v>107055</v>
      </c>
      <c r="B1548" s="1" t="s">
        <v>57</v>
      </c>
      <c r="C1548" s="1" t="s">
        <v>51</v>
      </c>
      <c r="D1548" s="1" t="s">
        <v>61</v>
      </c>
      <c r="E1548" s="1" t="s">
        <v>44</v>
      </c>
      <c r="F1548" s="1" t="s">
        <v>53</v>
      </c>
      <c r="G1548" s="1" t="s">
        <v>46</v>
      </c>
      <c r="H1548" s="1" t="s">
        <v>54</v>
      </c>
      <c r="I1548" s="1" t="s">
        <v>2911</v>
      </c>
      <c r="J1548" s="1" t="s">
        <v>3407</v>
      </c>
      <c r="K1548" s="28">
        <v>44652.500277777777</v>
      </c>
      <c r="L1548" s="28">
        <v>44652.531805555554</v>
      </c>
      <c r="M1548" s="1" t="s">
        <v>50</v>
      </c>
      <c r="N1548" s="35">
        <v>1.1000000000000001</v>
      </c>
      <c r="O1548" s="1"/>
      <c r="P1548" s="51"/>
    </row>
    <row r="1549" spans="1:16" ht="16.5" hidden="1" customHeight="1" x14ac:dyDescent="0.25">
      <c r="A1549" s="47">
        <v>107056</v>
      </c>
      <c r="B1549" s="1" t="s">
        <v>60</v>
      </c>
      <c r="C1549" s="1" t="s">
        <v>42</v>
      </c>
      <c r="D1549" s="1" t="s">
        <v>61</v>
      </c>
      <c r="E1549" s="1" t="s">
        <v>102</v>
      </c>
      <c r="F1549" s="1" t="s">
        <v>67</v>
      </c>
      <c r="G1549" s="1" t="s">
        <v>46</v>
      </c>
      <c r="H1549" s="1" t="s">
        <v>54</v>
      </c>
      <c r="I1549" s="1" t="s">
        <v>2912</v>
      </c>
      <c r="J1549" s="1" t="s">
        <v>3408</v>
      </c>
      <c r="K1549" s="28">
        <v>44652.501342592594</v>
      </c>
      <c r="L1549" s="28">
        <v>44652.661770833336</v>
      </c>
      <c r="M1549" s="1" t="s">
        <v>50</v>
      </c>
      <c r="N1549" s="35">
        <v>1.3</v>
      </c>
      <c r="O1549" s="1"/>
      <c r="P1549" s="51"/>
    </row>
    <row r="1550" spans="1:16" ht="16.5" hidden="1" customHeight="1" x14ac:dyDescent="0.25">
      <c r="A1550" s="47">
        <v>107057</v>
      </c>
      <c r="B1550" s="1" t="s">
        <v>41</v>
      </c>
      <c r="C1550" s="1" t="s">
        <v>388</v>
      </c>
      <c r="D1550" s="1" t="s">
        <v>43</v>
      </c>
      <c r="E1550" s="1" t="s">
        <v>62</v>
      </c>
      <c r="F1550" s="1" t="s">
        <v>45</v>
      </c>
      <c r="G1550" s="1" t="s">
        <v>46</v>
      </c>
      <c r="H1550" s="1" t="s">
        <v>47</v>
      </c>
      <c r="I1550" s="1" t="s">
        <v>2913</v>
      </c>
      <c r="J1550" s="1" t="s">
        <v>2772</v>
      </c>
      <c r="K1550" s="28">
        <v>44652.511319444442</v>
      </c>
      <c r="L1550" s="28">
        <v>44652.5315162037</v>
      </c>
      <c r="M1550" s="1" t="s">
        <v>50</v>
      </c>
      <c r="N1550" s="35">
        <v>1.3</v>
      </c>
      <c r="O1550" s="1"/>
      <c r="P1550" s="51"/>
    </row>
    <row r="1551" spans="1:16" ht="16.5" hidden="1" customHeight="1" x14ac:dyDescent="0.25">
      <c r="A1551" s="47">
        <v>107058</v>
      </c>
      <c r="B1551" s="1" t="s">
        <v>41</v>
      </c>
      <c r="C1551" s="1" t="s">
        <v>51</v>
      </c>
      <c r="D1551" s="1" t="s">
        <v>71</v>
      </c>
      <c r="E1551" s="1" t="s">
        <v>62</v>
      </c>
      <c r="F1551" s="1" t="s">
        <v>53</v>
      </c>
      <c r="G1551" s="1" t="s">
        <v>46</v>
      </c>
      <c r="H1551" s="1" t="s">
        <v>54</v>
      </c>
      <c r="I1551" s="1" t="s">
        <v>2914</v>
      </c>
      <c r="J1551" s="1" t="s">
        <v>3409</v>
      </c>
      <c r="K1551" s="28">
        <v>44652.520092592589</v>
      </c>
      <c r="L1551" s="28">
        <v>44657.648032407407</v>
      </c>
      <c r="M1551" s="1" t="s">
        <v>50</v>
      </c>
      <c r="N1551" s="35">
        <v>1.3</v>
      </c>
      <c r="O1551" s="1"/>
      <c r="P1551" s="51"/>
    </row>
    <row r="1552" spans="1:16" ht="16.5" hidden="1" customHeight="1" x14ac:dyDescent="0.25">
      <c r="A1552" s="47">
        <v>107059</v>
      </c>
      <c r="B1552" s="1" t="s">
        <v>41</v>
      </c>
      <c r="C1552" s="1" t="s">
        <v>80</v>
      </c>
      <c r="D1552" s="1" t="s">
        <v>71</v>
      </c>
      <c r="E1552" s="1" t="s">
        <v>44</v>
      </c>
      <c r="F1552" s="1" t="s">
        <v>45</v>
      </c>
      <c r="G1552" s="1" t="s">
        <v>46</v>
      </c>
      <c r="H1552" s="1" t="s">
        <v>47</v>
      </c>
      <c r="I1552" s="1" t="s">
        <v>2915</v>
      </c>
      <c r="J1552" s="1" t="s">
        <v>3410</v>
      </c>
      <c r="K1552" s="28">
        <v>44652.521296296298</v>
      </c>
      <c r="L1552" s="28">
        <v>44652.531388888892</v>
      </c>
      <c r="M1552" s="1" t="s">
        <v>50</v>
      </c>
      <c r="N1552" s="35">
        <v>1.3</v>
      </c>
      <c r="O1552" s="1"/>
      <c r="P1552" s="51"/>
    </row>
    <row r="1553" spans="1:16" ht="16.5" hidden="1" customHeight="1" x14ac:dyDescent="0.25">
      <c r="A1553" s="47">
        <v>107060</v>
      </c>
      <c r="B1553" s="1" t="s">
        <v>60</v>
      </c>
      <c r="C1553" s="1" t="s">
        <v>51</v>
      </c>
      <c r="D1553" s="1" t="s">
        <v>43</v>
      </c>
      <c r="E1553" s="1" t="s">
        <v>44</v>
      </c>
      <c r="F1553" s="1" t="s">
        <v>45</v>
      </c>
      <c r="G1553" s="1" t="s">
        <v>46</v>
      </c>
      <c r="H1553" s="1" t="s">
        <v>54</v>
      </c>
      <c r="I1553" s="1" t="s">
        <v>2916</v>
      </c>
      <c r="J1553" s="1" t="s">
        <v>2636</v>
      </c>
      <c r="K1553" s="28">
        <v>44652.605231481481</v>
      </c>
      <c r="L1553" s="28">
        <v>44652.659733796296</v>
      </c>
      <c r="M1553" s="1" t="s">
        <v>50</v>
      </c>
      <c r="N1553" s="35">
        <v>1.3</v>
      </c>
      <c r="O1553" s="1"/>
      <c r="P1553" s="51"/>
    </row>
    <row r="1554" spans="1:16" ht="16.5" hidden="1" customHeight="1" x14ac:dyDescent="0.25">
      <c r="A1554" s="47">
        <v>107061</v>
      </c>
      <c r="B1554" s="1" t="s">
        <v>41</v>
      </c>
      <c r="C1554" s="1" t="s">
        <v>109</v>
      </c>
      <c r="D1554" s="1" t="s">
        <v>43</v>
      </c>
      <c r="E1554" s="1" t="s">
        <v>44</v>
      </c>
      <c r="F1554" s="1" t="s">
        <v>45</v>
      </c>
      <c r="G1554" s="1" t="s">
        <v>46</v>
      </c>
      <c r="H1554" s="1" t="s">
        <v>54</v>
      </c>
      <c r="I1554" s="1" t="s">
        <v>2917</v>
      </c>
      <c r="J1554" s="1" t="s">
        <v>3411</v>
      </c>
      <c r="K1554" s="28">
        <v>44652.615173611113</v>
      </c>
      <c r="L1554" s="28">
        <v>44652.659467592595</v>
      </c>
      <c r="M1554" s="1" t="s">
        <v>50</v>
      </c>
      <c r="N1554" s="35">
        <v>1.3</v>
      </c>
      <c r="O1554" s="1"/>
      <c r="P1554" s="51"/>
    </row>
    <row r="1555" spans="1:16" ht="16.5" hidden="1" customHeight="1" x14ac:dyDescent="0.25">
      <c r="A1555" s="47">
        <v>107062</v>
      </c>
      <c r="B1555" s="1" t="s">
        <v>41</v>
      </c>
      <c r="C1555" s="1" t="s">
        <v>782</v>
      </c>
      <c r="D1555" s="1" t="s">
        <v>43</v>
      </c>
      <c r="E1555" s="1" t="s">
        <v>44</v>
      </c>
      <c r="F1555" s="1" t="s">
        <v>45</v>
      </c>
      <c r="G1555" s="1" t="s">
        <v>46</v>
      </c>
      <c r="H1555" s="1" t="s">
        <v>47</v>
      </c>
      <c r="I1555" s="1" t="s">
        <v>2918</v>
      </c>
      <c r="J1555" s="1" t="s">
        <v>3412</v>
      </c>
      <c r="K1555" s="28">
        <v>44652.617395833331</v>
      </c>
      <c r="L1555" s="28">
        <v>44652.658946759257</v>
      </c>
      <c r="M1555" s="1" t="s">
        <v>50</v>
      </c>
      <c r="N1555" s="35">
        <v>1.3</v>
      </c>
      <c r="O1555" s="1"/>
      <c r="P1555" s="51"/>
    </row>
    <row r="1556" spans="1:16" ht="16.5" hidden="1" customHeight="1" x14ac:dyDescent="0.25">
      <c r="A1556" s="47">
        <v>107063</v>
      </c>
      <c r="B1556" s="1" t="s">
        <v>74</v>
      </c>
      <c r="C1556" s="1" t="s">
        <v>42</v>
      </c>
      <c r="D1556" s="1" t="s">
        <v>61</v>
      </c>
      <c r="E1556" s="1" t="s">
        <v>62</v>
      </c>
      <c r="F1556" s="1" t="s">
        <v>67</v>
      </c>
      <c r="G1556" s="1" t="s">
        <v>401</v>
      </c>
      <c r="H1556" s="1" t="s">
        <v>54</v>
      </c>
      <c r="I1556" s="1" t="s">
        <v>2919</v>
      </c>
      <c r="J1556" s="1" t="s">
        <v>3413</v>
      </c>
      <c r="K1556" s="28">
        <v>44652.663888888892</v>
      </c>
      <c r="L1556" s="28">
        <v>44658.757245370369</v>
      </c>
      <c r="M1556" s="1" t="s">
        <v>50</v>
      </c>
      <c r="N1556" s="35" t="s">
        <v>443</v>
      </c>
      <c r="O1556" s="1"/>
      <c r="P1556" s="51"/>
    </row>
    <row r="1557" spans="1:16" ht="16.5" hidden="1" customHeight="1" x14ac:dyDescent="0.25">
      <c r="A1557" s="47">
        <v>107064</v>
      </c>
      <c r="B1557" s="1" t="s">
        <v>60</v>
      </c>
      <c r="C1557" s="1" t="s">
        <v>114</v>
      </c>
      <c r="D1557" s="1" t="s">
        <v>43</v>
      </c>
      <c r="E1557" s="1" t="s">
        <v>62</v>
      </c>
      <c r="F1557" s="1" t="s">
        <v>45</v>
      </c>
      <c r="G1557" s="1" t="s">
        <v>46</v>
      </c>
      <c r="H1557" s="1" t="s">
        <v>47</v>
      </c>
      <c r="I1557" s="1" t="s">
        <v>2920</v>
      </c>
      <c r="J1557" s="1" t="s">
        <v>3414</v>
      </c>
      <c r="K1557" s="28">
        <v>44652.664814814816</v>
      </c>
      <c r="L1557" s="28">
        <v>44652.6794212963</v>
      </c>
      <c r="M1557" s="1" t="s">
        <v>50</v>
      </c>
      <c r="N1557" s="35" t="s">
        <v>1803</v>
      </c>
      <c r="O1557" s="1"/>
      <c r="P1557" s="51"/>
    </row>
    <row r="1558" spans="1:16" ht="16.5" hidden="1" customHeight="1" x14ac:dyDescent="0.25">
      <c r="A1558" s="47">
        <v>107065</v>
      </c>
      <c r="B1558" s="1" t="s">
        <v>60</v>
      </c>
      <c r="C1558" s="1" t="s">
        <v>80</v>
      </c>
      <c r="D1558" s="1" t="s">
        <v>43</v>
      </c>
      <c r="E1558" s="1" t="s">
        <v>44</v>
      </c>
      <c r="F1558" s="1" t="s">
        <v>45</v>
      </c>
      <c r="G1558" s="1" t="s">
        <v>46</v>
      </c>
      <c r="H1558" s="1" t="s">
        <v>54</v>
      </c>
      <c r="I1558" s="1" t="s">
        <v>2921</v>
      </c>
      <c r="J1558" s="1" t="s">
        <v>3415</v>
      </c>
      <c r="K1558" s="28">
        <v>44652.672754629632</v>
      </c>
      <c r="L1558" s="28">
        <v>44655.415208333332</v>
      </c>
      <c r="M1558" s="1" t="s">
        <v>50</v>
      </c>
      <c r="N1558" s="35">
        <v>1.3</v>
      </c>
      <c r="O1558" s="1"/>
      <c r="P1558" s="51"/>
    </row>
    <row r="1559" spans="1:16" ht="16.5" hidden="1" customHeight="1" x14ac:dyDescent="0.25">
      <c r="A1559" s="47">
        <v>107066</v>
      </c>
      <c r="B1559" s="1" t="s">
        <v>60</v>
      </c>
      <c r="C1559" s="1" t="s">
        <v>51</v>
      </c>
      <c r="D1559" s="1" t="s">
        <v>43</v>
      </c>
      <c r="E1559" s="1" t="s">
        <v>62</v>
      </c>
      <c r="F1559" s="1" t="s">
        <v>45</v>
      </c>
      <c r="G1559" s="1" t="s">
        <v>46</v>
      </c>
      <c r="H1559" s="1" t="s">
        <v>47</v>
      </c>
      <c r="I1559" s="1" t="s">
        <v>2922</v>
      </c>
      <c r="J1559" s="1" t="s">
        <v>2772</v>
      </c>
      <c r="K1559" s="28">
        <v>44652.684131944443</v>
      </c>
      <c r="L1559" s="28">
        <v>44655.414699074077</v>
      </c>
      <c r="M1559" s="1" t="s">
        <v>50</v>
      </c>
      <c r="N1559" s="35">
        <v>1.3</v>
      </c>
      <c r="O1559" s="1"/>
      <c r="P1559" s="51"/>
    </row>
    <row r="1560" spans="1:16" ht="16.5" hidden="1" customHeight="1" x14ac:dyDescent="0.25">
      <c r="A1560" s="47">
        <v>107067</v>
      </c>
      <c r="B1560" s="1" t="s">
        <v>60</v>
      </c>
      <c r="C1560" s="1" t="s">
        <v>114</v>
      </c>
      <c r="D1560" s="1" t="s">
        <v>43</v>
      </c>
      <c r="E1560" s="1" t="s">
        <v>62</v>
      </c>
      <c r="F1560" s="1" t="s">
        <v>45</v>
      </c>
      <c r="G1560" s="1" t="s">
        <v>46</v>
      </c>
      <c r="H1560" s="1" t="s">
        <v>47</v>
      </c>
      <c r="I1560" s="1" t="s">
        <v>2923</v>
      </c>
      <c r="J1560" s="1" t="s">
        <v>3416</v>
      </c>
      <c r="K1560" s="28">
        <v>44652.691076388888</v>
      </c>
      <c r="L1560" s="28">
        <v>44655.414409722223</v>
      </c>
      <c r="M1560" s="1" t="s">
        <v>50</v>
      </c>
      <c r="N1560" s="35">
        <v>1.1000000000000001</v>
      </c>
      <c r="O1560" s="1"/>
      <c r="P1560" s="51"/>
    </row>
    <row r="1561" spans="1:16" ht="16.5" hidden="1" customHeight="1" x14ac:dyDescent="0.25">
      <c r="A1561" s="47">
        <v>107068</v>
      </c>
      <c r="B1561" s="1" t="s">
        <v>57</v>
      </c>
      <c r="C1561" s="1" t="s">
        <v>51</v>
      </c>
      <c r="D1561" s="1" t="s">
        <v>81</v>
      </c>
      <c r="E1561" s="1" t="s">
        <v>257</v>
      </c>
      <c r="F1561" s="1" t="s">
        <v>53</v>
      </c>
      <c r="G1561" s="1" t="s">
        <v>85</v>
      </c>
      <c r="H1561" s="1" t="s">
        <v>54</v>
      </c>
      <c r="I1561" s="1" t="s">
        <v>2924</v>
      </c>
      <c r="J1561" s="1" t="s">
        <v>3417</v>
      </c>
      <c r="K1561" s="28">
        <v>44652.696736111109</v>
      </c>
      <c r="L1561" s="28">
        <v>44655.414050925923</v>
      </c>
      <c r="M1561" s="1" t="s">
        <v>50</v>
      </c>
      <c r="N1561" s="35">
        <v>1.1000000000000001</v>
      </c>
      <c r="O1561" s="1"/>
      <c r="P1561" s="51"/>
    </row>
    <row r="1562" spans="1:16" ht="16.5" hidden="1" customHeight="1" x14ac:dyDescent="0.25">
      <c r="A1562" s="47">
        <v>107069</v>
      </c>
      <c r="B1562" s="1" t="s">
        <v>57</v>
      </c>
      <c r="C1562" s="1" t="s">
        <v>51</v>
      </c>
      <c r="D1562" s="1" t="s">
        <v>43</v>
      </c>
      <c r="E1562" s="1" t="s">
        <v>44</v>
      </c>
      <c r="F1562" s="1" t="s">
        <v>53</v>
      </c>
      <c r="G1562" s="1" t="s">
        <v>46</v>
      </c>
      <c r="H1562" s="1" t="s">
        <v>54</v>
      </c>
      <c r="I1562" s="1" t="s">
        <v>2925</v>
      </c>
      <c r="J1562" s="1" t="s">
        <v>3418</v>
      </c>
      <c r="K1562" s="28">
        <v>44652.701863425929</v>
      </c>
      <c r="L1562" s="28">
        <v>44655.413136574076</v>
      </c>
      <c r="M1562" s="1" t="s">
        <v>50</v>
      </c>
      <c r="N1562" s="35">
        <v>1.1000000000000001</v>
      </c>
      <c r="O1562" s="1"/>
      <c r="P1562" s="51"/>
    </row>
    <row r="1563" spans="1:16" ht="16.5" hidden="1" customHeight="1" x14ac:dyDescent="0.25">
      <c r="A1563" s="47">
        <v>107070</v>
      </c>
      <c r="B1563" s="1" t="s">
        <v>60</v>
      </c>
      <c r="C1563" s="1" t="s">
        <v>114</v>
      </c>
      <c r="D1563" s="1" t="s">
        <v>52</v>
      </c>
      <c r="E1563" s="1" t="s">
        <v>44</v>
      </c>
      <c r="F1563" s="1" t="s">
        <v>45</v>
      </c>
      <c r="G1563" s="1" t="s">
        <v>46</v>
      </c>
      <c r="H1563" s="1" t="s">
        <v>47</v>
      </c>
      <c r="I1563" s="1" t="s">
        <v>2926</v>
      </c>
      <c r="J1563" s="1" t="s">
        <v>2857</v>
      </c>
      <c r="K1563" s="28">
        <v>44652.703298611108</v>
      </c>
      <c r="L1563" s="28">
        <v>44655.412499999999</v>
      </c>
      <c r="M1563" s="1" t="s">
        <v>50</v>
      </c>
      <c r="N1563" s="35">
        <v>1.3</v>
      </c>
      <c r="O1563" s="1"/>
      <c r="P1563" s="51"/>
    </row>
    <row r="1564" spans="1:16" ht="16.5" hidden="1" customHeight="1" x14ac:dyDescent="0.25">
      <c r="A1564" s="47">
        <v>107071</v>
      </c>
      <c r="B1564" s="1" t="s">
        <v>60</v>
      </c>
      <c r="C1564" s="1" t="s">
        <v>42</v>
      </c>
      <c r="D1564" s="1" t="s">
        <v>61</v>
      </c>
      <c r="E1564" s="1" t="s">
        <v>102</v>
      </c>
      <c r="F1564" s="1" t="s">
        <v>67</v>
      </c>
      <c r="G1564" s="1" t="s">
        <v>46</v>
      </c>
      <c r="H1564" s="1" t="s">
        <v>54</v>
      </c>
      <c r="I1564" s="1" t="s">
        <v>2927</v>
      </c>
      <c r="J1564" s="1" t="s">
        <v>3419</v>
      </c>
      <c r="K1564" s="28">
        <v>44652.778368055559</v>
      </c>
      <c r="L1564" s="28">
        <v>44655.45548611111</v>
      </c>
      <c r="M1564" s="1" t="s">
        <v>50</v>
      </c>
      <c r="N1564" s="35">
        <v>1.3</v>
      </c>
      <c r="O1564" s="1"/>
      <c r="P1564" s="51"/>
    </row>
    <row r="1565" spans="1:16" ht="16.5" hidden="1" customHeight="1" x14ac:dyDescent="0.25">
      <c r="A1565" s="47">
        <v>107072</v>
      </c>
      <c r="B1565" s="1" t="s">
        <v>57</v>
      </c>
      <c r="C1565" s="1" t="s">
        <v>51</v>
      </c>
      <c r="D1565" s="1" t="s">
        <v>52</v>
      </c>
      <c r="E1565" s="1" t="s">
        <v>241</v>
      </c>
      <c r="F1565" s="1" t="s">
        <v>67</v>
      </c>
      <c r="G1565" s="1" t="s">
        <v>401</v>
      </c>
      <c r="H1565" s="1" t="s">
        <v>54</v>
      </c>
      <c r="I1565" s="1" t="s">
        <v>2928</v>
      </c>
      <c r="J1565" s="1" t="s">
        <v>3420</v>
      </c>
      <c r="K1565" s="28">
        <v>44653.97824074074</v>
      </c>
      <c r="L1565" s="28">
        <v>44655.694537037038</v>
      </c>
      <c r="M1565" s="1" t="s">
        <v>50</v>
      </c>
      <c r="N1565" s="35" t="s">
        <v>443</v>
      </c>
      <c r="O1565" s="1"/>
      <c r="P1565" s="51"/>
    </row>
    <row r="1566" spans="1:16" ht="16.5" hidden="1" customHeight="1" x14ac:dyDescent="0.25">
      <c r="A1566" s="47">
        <v>107073</v>
      </c>
      <c r="B1566" s="1" t="s">
        <v>60</v>
      </c>
      <c r="C1566" s="1" t="s">
        <v>51</v>
      </c>
      <c r="D1566" s="1" t="s">
        <v>43</v>
      </c>
      <c r="E1566" s="1" t="s">
        <v>134</v>
      </c>
      <c r="F1566" s="1" t="s">
        <v>67</v>
      </c>
      <c r="G1566" s="1" t="s">
        <v>498</v>
      </c>
      <c r="H1566" s="1" t="s">
        <v>297</v>
      </c>
      <c r="I1566" s="1" t="s">
        <v>2929</v>
      </c>
      <c r="J1566" s="1" t="s">
        <v>2114</v>
      </c>
      <c r="K1566" s="28">
        <v>44654.017164351855</v>
      </c>
      <c r="L1566" s="28">
        <v>44655.460300925923</v>
      </c>
      <c r="M1566" s="1" t="s">
        <v>50</v>
      </c>
      <c r="N1566" s="35" t="s">
        <v>1803</v>
      </c>
      <c r="O1566" s="1"/>
      <c r="P1566" s="51"/>
    </row>
    <row r="1567" spans="1:16" ht="16.5" hidden="1" customHeight="1" x14ac:dyDescent="0.25">
      <c r="A1567" s="47">
        <v>107074</v>
      </c>
      <c r="B1567" s="1" t="s">
        <v>636</v>
      </c>
      <c r="C1567" s="1" t="s">
        <v>150</v>
      </c>
      <c r="D1567" s="1" t="s">
        <v>43</v>
      </c>
      <c r="E1567" s="1" t="s">
        <v>793</v>
      </c>
      <c r="F1567" s="1" t="s">
        <v>67</v>
      </c>
      <c r="G1567" s="1" t="s">
        <v>46</v>
      </c>
      <c r="H1567" s="1" t="s">
        <v>47</v>
      </c>
      <c r="I1567" s="1" t="s">
        <v>2930</v>
      </c>
      <c r="J1567" s="1" t="s">
        <v>3421</v>
      </c>
      <c r="K1567" s="28">
        <v>44654.343414351853</v>
      </c>
      <c r="L1567" s="28">
        <v>44655.72625</v>
      </c>
      <c r="M1567" s="1" t="s">
        <v>50</v>
      </c>
      <c r="N1567" s="35">
        <v>1.1000000000000001</v>
      </c>
      <c r="O1567" s="1"/>
      <c r="P1567" s="51"/>
    </row>
    <row r="1568" spans="1:16" ht="16.5" hidden="1" customHeight="1" x14ac:dyDescent="0.25">
      <c r="A1568" s="47">
        <v>107075</v>
      </c>
      <c r="B1568" s="1" t="s">
        <v>575</v>
      </c>
      <c r="C1568" s="1" t="s">
        <v>80</v>
      </c>
      <c r="D1568" s="1" t="s">
        <v>43</v>
      </c>
      <c r="E1568" s="1" t="s">
        <v>44</v>
      </c>
      <c r="F1568" s="1" t="s">
        <v>67</v>
      </c>
      <c r="G1568" s="1" t="s">
        <v>46</v>
      </c>
      <c r="H1568" s="1" t="s">
        <v>47</v>
      </c>
      <c r="I1568" s="1" t="s">
        <v>2931</v>
      </c>
      <c r="J1568" s="1" t="s">
        <v>3422</v>
      </c>
      <c r="K1568" s="28">
        <v>44654.655868055554</v>
      </c>
      <c r="L1568" s="28">
        <v>44655.454826388886</v>
      </c>
      <c r="M1568" s="1" t="s">
        <v>50</v>
      </c>
      <c r="N1568" s="35">
        <v>1.3</v>
      </c>
      <c r="O1568" s="1"/>
      <c r="P1568" s="51"/>
    </row>
    <row r="1569" spans="1:16" ht="16.5" hidden="1" customHeight="1" x14ac:dyDescent="0.25">
      <c r="A1569" s="47">
        <v>107076</v>
      </c>
      <c r="B1569" s="1" t="s">
        <v>575</v>
      </c>
      <c r="C1569" s="1" t="s">
        <v>51</v>
      </c>
      <c r="D1569" s="1" t="s">
        <v>43</v>
      </c>
      <c r="E1569" s="1" t="s">
        <v>44</v>
      </c>
      <c r="F1569" s="1" t="s">
        <v>67</v>
      </c>
      <c r="G1569" s="1" t="s">
        <v>46</v>
      </c>
      <c r="H1569" s="1" t="s">
        <v>47</v>
      </c>
      <c r="I1569" s="1" t="s">
        <v>2932</v>
      </c>
      <c r="J1569" s="1" t="s">
        <v>3423</v>
      </c>
      <c r="K1569" s="28">
        <v>44654.661226851851</v>
      </c>
      <c r="L1569" s="28">
        <v>44655.668391203704</v>
      </c>
      <c r="M1569" s="1" t="s">
        <v>50</v>
      </c>
      <c r="N1569" s="35">
        <v>1.1000000000000001</v>
      </c>
      <c r="O1569" s="1"/>
      <c r="P1569" s="51"/>
    </row>
    <row r="1570" spans="1:16" ht="16.5" hidden="1" customHeight="1" x14ac:dyDescent="0.25">
      <c r="A1570" s="47">
        <v>107077</v>
      </c>
      <c r="B1570" s="1" t="s">
        <v>60</v>
      </c>
      <c r="C1570" s="1" t="s">
        <v>51</v>
      </c>
      <c r="D1570" s="1" t="s">
        <v>43</v>
      </c>
      <c r="E1570" s="1" t="s">
        <v>241</v>
      </c>
      <c r="F1570" s="1" t="s">
        <v>67</v>
      </c>
      <c r="G1570" s="1" t="s">
        <v>401</v>
      </c>
      <c r="H1570" s="1" t="s">
        <v>54</v>
      </c>
      <c r="I1570" s="1" t="s">
        <v>2933</v>
      </c>
      <c r="J1570" s="1" t="s">
        <v>3424</v>
      </c>
      <c r="K1570" s="28">
        <v>44654.728472222225</v>
      </c>
      <c r="L1570" s="28">
        <v>44655.457418981481</v>
      </c>
      <c r="M1570" s="1" t="s">
        <v>50</v>
      </c>
      <c r="N1570" s="35" t="s">
        <v>429</v>
      </c>
      <c r="O1570" s="1"/>
      <c r="P1570" s="51"/>
    </row>
    <row r="1571" spans="1:16" ht="16.5" hidden="1" customHeight="1" x14ac:dyDescent="0.25">
      <c r="A1571" s="47">
        <v>107078</v>
      </c>
      <c r="B1571" s="1" t="s">
        <v>60</v>
      </c>
      <c r="C1571" s="1" t="s">
        <v>51</v>
      </c>
      <c r="D1571" s="1" t="s">
        <v>43</v>
      </c>
      <c r="E1571" s="1" t="s">
        <v>241</v>
      </c>
      <c r="F1571" s="1" t="s">
        <v>67</v>
      </c>
      <c r="G1571" s="1" t="s">
        <v>401</v>
      </c>
      <c r="H1571" s="1" t="s">
        <v>54</v>
      </c>
      <c r="I1571" s="1" t="s">
        <v>2933</v>
      </c>
      <c r="J1571" s="1" t="s">
        <v>3424</v>
      </c>
      <c r="K1571" s="28">
        <v>44654.728530092594</v>
      </c>
      <c r="L1571" s="28">
        <v>44655.456435185188</v>
      </c>
      <c r="M1571" s="1" t="s">
        <v>50</v>
      </c>
      <c r="N1571" s="26" t="s">
        <v>429</v>
      </c>
      <c r="O1571" s="1"/>
      <c r="P1571" s="51"/>
    </row>
    <row r="1572" spans="1:16" ht="16.5" hidden="1" customHeight="1" x14ac:dyDescent="0.25">
      <c r="A1572" s="47">
        <v>107079</v>
      </c>
      <c r="B1572" s="1" t="s">
        <v>60</v>
      </c>
      <c r="C1572" s="1" t="s">
        <v>51</v>
      </c>
      <c r="D1572" s="1" t="s">
        <v>43</v>
      </c>
      <c r="E1572" s="1" t="s">
        <v>241</v>
      </c>
      <c r="F1572" s="1" t="s">
        <v>67</v>
      </c>
      <c r="G1572" s="1" t="s">
        <v>401</v>
      </c>
      <c r="H1572" s="1" t="s">
        <v>54</v>
      </c>
      <c r="I1572" s="1" t="s">
        <v>2933</v>
      </c>
      <c r="J1572" s="1" t="s">
        <v>3424</v>
      </c>
      <c r="K1572" s="28">
        <v>44654.728726851848</v>
      </c>
      <c r="L1572" s="28">
        <v>44655.456180555557</v>
      </c>
      <c r="M1572" s="1" t="s">
        <v>50</v>
      </c>
      <c r="N1572" s="26" t="s">
        <v>429</v>
      </c>
      <c r="O1572" s="1"/>
      <c r="P1572" s="51"/>
    </row>
    <row r="1573" spans="1:16" ht="16.5" hidden="1" customHeight="1" x14ac:dyDescent="0.25">
      <c r="A1573" s="47">
        <v>107080</v>
      </c>
      <c r="B1573" s="1" t="s">
        <v>65</v>
      </c>
      <c r="C1573" s="1" t="s">
        <v>51</v>
      </c>
      <c r="D1573" s="1" t="s">
        <v>52</v>
      </c>
      <c r="E1573" s="1" t="s">
        <v>75</v>
      </c>
      <c r="F1573" s="1" t="s">
        <v>67</v>
      </c>
      <c r="G1573" s="1" t="s">
        <v>498</v>
      </c>
      <c r="H1573" s="1" t="s">
        <v>54</v>
      </c>
      <c r="I1573" s="1" t="s">
        <v>2934</v>
      </c>
      <c r="J1573" s="1" t="s">
        <v>3425</v>
      </c>
      <c r="K1573" s="28">
        <v>44654.985532407409</v>
      </c>
      <c r="L1573" s="28">
        <v>44657.641736111109</v>
      </c>
      <c r="M1573" s="1" t="s">
        <v>50</v>
      </c>
      <c r="N1573" s="35">
        <v>1.2</v>
      </c>
      <c r="O1573" s="1"/>
      <c r="P1573" s="51"/>
    </row>
    <row r="1574" spans="1:16" ht="16.5" hidden="1" customHeight="1" x14ac:dyDescent="0.25">
      <c r="A1574" s="47">
        <v>107081</v>
      </c>
      <c r="B1574" s="1" t="s">
        <v>41</v>
      </c>
      <c r="C1574" s="1" t="s">
        <v>782</v>
      </c>
      <c r="D1574" s="1" t="s">
        <v>43</v>
      </c>
      <c r="E1574" s="1" t="s">
        <v>62</v>
      </c>
      <c r="F1574" s="1" t="s">
        <v>67</v>
      </c>
      <c r="G1574" s="1" t="s">
        <v>46</v>
      </c>
      <c r="H1574" s="1" t="s">
        <v>47</v>
      </c>
      <c r="I1574" s="1" t="s">
        <v>2935</v>
      </c>
      <c r="J1574" s="1" t="s">
        <v>3426</v>
      </c>
      <c r="K1574" s="28">
        <v>44655.355104166665</v>
      </c>
      <c r="L1574" s="28">
        <v>44656.647881944446</v>
      </c>
      <c r="M1574" s="1" t="s">
        <v>50</v>
      </c>
      <c r="N1574" s="35">
        <v>1.3</v>
      </c>
      <c r="O1574" s="1"/>
      <c r="P1574" s="51"/>
    </row>
    <row r="1575" spans="1:16" ht="16.5" hidden="1" customHeight="1" x14ac:dyDescent="0.25">
      <c r="A1575" s="47">
        <v>107082</v>
      </c>
      <c r="B1575" s="1" t="s">
        <v>41</v>
      </c>
      <c r="C1575" s="1" t="s">
        <v>42</v>
      </c>
      <c r="D1575" s="1" t="s">
        <v>52</v>
      </c>
      <c r="E1575" s="1" t="s">
        <v>62</v>
      </c>
      <c r="F1575" s="1" t="s">
        <v>45</v>
      </c>
      <c r="G1575" s="1" t="s">
        <v>46</v>
      </c>
      <c r="H1575" s="1" t="s">
        <v>54</v>
      </c>
      <c r="I1575" s="1" t="s">
        <v>2184</v>
      </c>
      <c r="J1575" s="1" t="s">
        <v>3427</v>
      </c>
      <c r="K1575" s="28">
        <v>44655.401631944442</v>
      </c>
      <c r="L1575" s="28">
        <v>44655.42491898148</v>
      </c>
      <c r="M1575" s="1" t="s">
        <v>50</v>
      </c>
      <c r="N1575" s="35">
        <v>1.3</v>
      </c>
      <c r="O1575" s="1"/>
      <c r="P1575" s="51"/>
    </row>
    <row r="1576" spans="1:16" ht="16.5" hidden="1" customHeight="1" x14ac:dyDescent="0.25">
      <c r="A1576" s="47">
        <v>107083</v>
      </c>
      <c r="B1576" s="1" t="s">
        <v>41</v>
      </c>
      <c r="C1576" s="1" t="s">
        <v>99</v>
      </c>
      <c r="D1576" s="1" t="s">
        <v>43</v>
      </c>
      <c r="E1576" s="1" t="s">
        <v>75</v>
      </c>
      <c r="F1576" s="1" t="s">
        <v>45</v>
      </c>
      <c r="G1576" s="1" t="s">
        <v>46</v>
      </c>
      <c r="H1576" s="1" t="s">
        <v>47</v>
      </c>
      <c r="I1576" s="1" t="s">
        <v>2936</v>
      </c>
      <c r="J1576" s="1" t="s">
        <v>3428</v>
      </c>
      <c r="K1576" s="28">
        <v>44655.42260416667</v>
      </c>
      <c r="L1576" s="28">
        <v>44655.423819444448</v>
      </c>
      <c r="M1576" s="1" t="s">
        <v>50</v>
      </c>
      <c r="N1576" s="35">
        <v>1.3</v>
      </c>
      <c r="O1576" s="1"/>
      <c r="P1576" s="51"/>
    </row>
    <row r="1577" spans="1:16" ht="16.5" hidden="1" customHeight="1" x14ac:dyDescent="0.25">
      <c r="A1577" s="47">
        <v>107084</v>
      </c>
      <c r="B1577" s="1" t="s">
        <v>41</v>
      </c>
      <c r="C1577" s="1" t="s">
        <v>109</v>
      </c>
      <c r="D1577" s="1" t="s">
        <v>61</v>
      </c>
      <c r="E1577" s="1" t="s">
        <v>44</v>
      </c>
      <c r="F1577" s="1" t="s">
        <v>45</v>
      </c>
      <c r="G1577" s="1" t="s">
        <v>46</v>
      </c>
      <c r="H1577" s="1" t="s">
        <v>47</v>
      </c>
      <c r="I1577" s="1" t="s">
        <v>2937</v>
      </c>
      <c r="J1577" s="1" t="s">
        <v>3429</v>
      </c>
      <c r="K1577" s="28">
        <v>44655.42591435185</v>
      </c>
      <c r="L1577" s="28">
        <v>44657.649259259262</v>
      </c>
      <c r="M1577" s="1" t="s">
        <v>50</v>
      </c>
      <c r="N1577" s="35">
        <v>1.3</v>
      </c>
      <c r="O1577" s="1"/>
      <c r="P1577" s="51"/>
    </row>
    <row r="1578" spans="1:16" ht="16.5" hidden="1" customHeight="1" x14ac:dyDescent="0.25">
      <c r="A1578" s="47">
        <v>107085</v>
      </c>
      <c r="B1578" s="1" t="s">
        <v>41</v>
      </c>
      <c r="C1578" s="1" t="s">
        <v>99</v>
      </c>
      <c r="D1578" s="1" t="s">
        <v>61</v>
      </c>
      <c r="E1578" s="1" t="s">
        <v>75</v>
      </c>
      <c r="F1578" s="1" t="s">
        <v>45</v>
      </c>
      <c r="G1578" s="1" t="s">
        <v>46</v>
      </c>
      <c r="H1578" s="1" t="s">
        <v>47</v>
      </c>
      <c r="I1578" s="1" t="s">
        <v>2938</v>
      </c>
      <c r="J1578" s="1" t="s">
        <v>1813</v>
      </c>
      <c r="K1578" s="28">
        <v>44655.434513888889</v>
      </c>
      <c r="L1578" s="28">
        <v>44655.461076388892</v>
      </c>
      <c r="M1578" s="1" t="s">
        <v>50</v>
      </c>
      <c r="N1578" s="35">
        <v>1.3</v>
      </c>
      <c r="O1578" s="1"/>
      <c r="P1578" s="51"/>
    </row>
    <row r="1579" spans="1:16" ht="16.5" hidden="1" customHeight="1" x14ac:dyDescent="0.25">
      <c r="A1579" s="47">
        <v>107086</v>
      </c>
      <c r="B1579" s="1" t="s">
        <v>60</v>
      </c>
      <c r="C1579" s="1" t="s">
        <v>51</v>
      </c>
      <c r="D1579" s="1" t="s">
        <v>43</v>
      </c>
      <c r="E1579" s="1" t="s">
        <v>44</v>
      </c>
      <c r="F1579" s="1" t="s">
        <v>53</v>
      </c>
      <c r="G1579" s="1" t="s">
        <v>498</v>
      </c>
      <c r="H1579" s="1" t="s">
        <v>47</v>
      </c>
      <c r="I1579" s="1" t="s">
        <v>2939</v>
      </c>
      <c r="J1579" s="1" t="s">
        <v>3430</v>
      </c>
      <c r="K1579" s="28">
        <v>44655.456574074073</v>
      </c>
      <c r="L1579" s="28">
        <v>44656.650046296294</v>
      </c>
      <c r="M1579" s="1" t="s">
        <v>50</v>
      </c>
      <c r="N1579" s="35">
        <v>1.3</v>
      </c>
      <c r="O1579" s="1"/>
      <c r="P1579" s="51"/>
    </row>
    <row r="1580" spans="1:16" ht="16.5" hidden="1" customHeight="1" x14ac:dyDescent="0.25">
      <c r="A1580" s="47">
        <v>107087</v>
      </c>
      <c r="B1580" s="1" t="s">
        <v>41</v>
      </c>
      <c r="C1580" s="1" t="s">
        <v>109</v>
      </c>
      <c r="D1580" s="1" t="s">
        <v>61</v>
      </c>
      <c r="E1580" s="1" t="s">
        <v>44</v>
      </c>
      <c r="F1580" s="1" t="s">
        <v>45</v>
      </c>
      <c r="G1580" s="1" t="s">
        <v>46</v>
      </c>
      <c r="H1580" s="1" t="s">
        <v>54</v>
      </c>
      <c r="I1580" s="1" t="s">
        <v>2154</v>
      </c>
      <c r="J1580" s="1" t="s">
        <v>3431</v>
      </c>
      <c r="K1580" s="28">
        <v>44655.461215277777</v>
      </c>
      <c r="L1580" s="28">
        <v>44655.664097222223</v>
      </c>
      <c r="M1580" s="1" t="s">
        <v>50</v>
      </c>
      <c r="N1580" s="35" t="s">
        <v>1803</v>
      </c>
      <c r="O1580" s="1"/>
      <c r="P1580" s="51"/>
    </row>
    <row r="1581" spans="1:16" ht="16.5" hidden="1" customHeight="1" x14ac:dyDescent="0.25">
      <c r="A1581" s="47">
        <v>107088</v>
      </c>
      <c r="B1581" s="1" t="s">
        <v>41</v>
      </c>
      <c r="C1581" s="1" t="s">
        <v>42</v>
      </c>
      <c r="D1581" s="1" t="s">
        <v>61</v>
      </c>
      <c r="E1581" s="1" t="s">
        <v>44</v>
      </c>
      <c r="F1581" s="1" t="s">
        <v>45</v>
      </c>
      <c r="G1581" s="1" t="s">
        <v>46</v>
      </c>
      <c r="H1581" s="1" t="s">
        <v>47</v>
      </c>
      <c r="I1581" s="1" t="s">
        <v>2940</v>
      </c>
      <c r="J1581" s="1" t="s">
        <v>3432</v>
      </c>
      <c r="K1581" s="28">
        <v>44655.4843287037</v>
      </c>
      <c r="L1581" s="28">
        <v>44655.523321759261</v>
      </c>
      <c r="M1581" s="1" t="s">
        <v>50</v>
      </c>
      <c r="N1581" s="35">
        <v>1.3</v>
      </c>
      <c r="O1581" s="1"/>
      <c r="P1581" s="51"/>
    </row>
    <row r="1582" spans="1:16" ht="16.5" hidden="1" customHeight="1" x14ac:dyDescent="0.25">
      <c r="A1582" s="47">
        <v>107089</v>
      </c>
      <c r="B1582" s="1" t="s">
        <v>60</v>
      </c>
      <c r="C1582" s="1" t="s">
        <v>51</v>
      </c>
      <c r="D1582" s="1" t="s">
        <v>61</v>
      </c>
      <c r="E1582" s="1" t="s">
        <v>44</v>
      </c>
      <c r="F1582" s="1" t="s">
        <v>53</v>
      </c>
      <c r="G1582" s="1" t="s">
        <v>85</v>
      </c>
      <c r="H1582" s="1" t="s">
        <v>47</v>
      </c>
      <c r="I1582" s="1" t="s">
        <v>2941</v>
      </c>
      <c r="J1582" s="1" t="s">
        <v>3433</v>
      </c>
      <c r="K1582" s="28">
        <v>44655.497025462966</v>
      </c>
      <c r="L1582" s="28">
        <v>44656.662002314813</v>
      </c>
      <c r="M1582" s="1" t="s">
        <v>50</v>
      </c>
      <c r="N1582" s="35">
        <v>1.3</v>
      </c>
      <c r="O1582" s="1"/>
      <c r="P1582" s="51"/>
    </row>
    <row r="1583" spans="1:16" ht="16.5" hidden="1" customHeight="1" x14ac:dyDescent="0.25">
      <c r="A1583" s="47">
        <v>107090</v>
      </c>
      <c r="B1583" s="1" t="s">
        <v>41</v>
      </c>
      <c r="C1583" s="1" t="s">
        <v>51</v>
      </c>
      <c r="D1583" s="1" t="s">
        <v>43</v>
      </c>
      <c r="E1583" s="1" t="s">
        <v>44</v>
      </c>
      <c r="F1583" s="1" t="s">
        <v>45</v>
      </c>
      <c r="G1583" s="1" t="s">
        <v>46</v>
      </c>
      <c r="H1583" s="1" t="s">
        <v>47</v>
      </c>
      <c r="I1583" s="1" t="s">
        <v>2942</v>
      </c>
      <c r="J1583" s="1" t="s">
        <v>3434</v>
      </c>
      <c r="K1583" s="28">
        <v>44655.499537037038</v>
      </c>
      <c r="L1583" s="28">
        <v>44655.651689814818</v>
      </c>
      <c r="M1583" s="1" t="s">
        <v>50</v>
      </c>
      <c r="N1583" s="35">
        <v>1.3</v>
      </c>
      <c r="O1583" s="1"/>
      <c r="P1583" s="51"/>
    </row>
    <row r="1584" spans="1:16" ht="16.5" hidden="1" customHeight="1" x14ac:dyDescent="0.25">
      <c r="A1584" s="47">
        <v>107091</v>
      </c>
      <c r="B1584" s="1" t="s">
        <v>60</v>
      </c>
      <c r="C1584" s="1" t="s">
        <v>51</v>
      </c>
      <c r="D1584" s="1" t="s">
        <v>43</v>
      </c>
      <c r="E1584" s="1" t="s">
        <v>44</v>
      </c>
      <c r="F1584" s="1" t="s">
        <v>45</v>
      </c>
      <c r="G1584" s="1" t="s">
        <v>46</v>
      </c>
      <c r="H1584" s="1" t="s">
        <v>54</v>
      </c>
      <c r="I1584" s="1" t="s">
        <v>2943</v>
      </c>
      <c r="J1584" s="1" t="s">
        <v>3435</v>
      </c>
      <c r="K1584" s="28">
        <v>44655.504120370373</v>
      </c>
      <c r="L1584" s="28">
        <v>44655.522488425922</v>
      </c>
      <c r="M1584" s="1" t="s">
        <v>50</v>
      </c>
      <c r="N1584" s="35">
        <v>1.3</v>
      </c>
      <c r="O1584" s="1"/>
      <c r="P1584" s="51"/>
    </row>
    <row r="1585" spans="1:16" ht="16.5" hidden="1" customHeight="1" x14ac:dyDescent="0.25">
      <c r="A1585" s="47">
        <v>107092</v>
      </c>
      <c r="B1585" s="1" t="s">
        <v>60</v>
      </c>
      <c r="C1585" s="1" t="s">
        <v>51</v>
      </c>
      <c r="D1585" s="1" t="s">
        <v>71</v>
      </c>
      <c r="E1585" s="1" t="s">
        <v>44</v>
      </c>
      <c r="F1585" s="1" t="s">
        <v>45</v>
      </c>
      <c r="G1585" s="1" t="s">
        <v>46</v>
      </c>
      <c r="H1585" s="1" t="s">
        <v>47</v>
      </c>
      <c r="I1585" s="1" t="s">
        <v>2944</v>
      </c>
      <c r="J1585" s="1" t="s">
        <v>3435</v>
      </c>
      <c r="K1585" s="28">
        <v>44655.507094907407</v>
      </c>
      <c r="L1585" s="28">
        <v>44655.522175925929</v>
      </c>
      <c r="M1585" s="1" t="s">
        <v>50</v>
      </c>
      <c r="N1585" s="35">
        <v>1.3</v>
      </c>
      <c r="O1585" s="1"/>
      <c r="P1585" s="51"/>
    </row>
    <row r="1586" spans="1:16" ht="16.5" hidden="1" customHeight="1" x14ac:dyDescent="0.25">
      <c r="A1586" s="47">
        <v>107093</v>
      </c>
      <c r="B1586" s="1" t="s">
        <v>60</v>
      </c>
      <c r="C1586" s="1" t="s">
        <v>42</v>
      </c>
      <c r="D1586" s="1" t="s">
        <v>81</v>
      </c>
      <c r="E1586" s="1" t="s">
        <v>257</v>
      </c>
      <c r="F1586" s="1" t="s">
        <v>53</v>
      </c>
      <c r="G1586" s="1" t="s">
        <v>85</v>
      </c>
      <c r="H1586" s="1" t="s">
        <v>47</v>
      </c>
      <c r="I1586" s="1" t="s">
        <v>2945</v>
      </c>
      <c r="J1586" s="1" t="s">
        <v>3436</v>
      </c>
      <c r="K1586" s="28">
        <v>44655.510925925926</v>
      </c>
      <c r="L1586" s="28">
        <v>44656.700057870374</v>
      </c>
      <c r="M1586" s="1" t="s">
        <v>50</v>
      </c>
      <c r="N1586" s="35">
        <v>1.3</v>
      </c>
      <c r="O1586" s="1"/>
      <c r="P1586" s="51"/>
    </row>
    <row r="1587" spans="1:16" ht="16.5" hidden="1" customHeight="1" x14ac:dyDescent="0.25">
      <c r="A1587" s="47">
        <v>107094</v>
      </c>
      <c r="B1587" s="1" t="s">
        <v>41</v>
      </c>
      <c r="C1587" s="1" t="s">
        <v>51</v>
      </c>
      <c r="D1587" s="1" t="s">
        <v>81</v>
      </c>
      <c r="E1587" s="1" t="s">
        <v>257</v>
      </c>
      <c r="F1587" s="1" t="s">
        <v>67</v>
      </c>
      <c r="G1587" s="1" t="s">
        <v>46</v>
      </c>
      <c r="H1587" s="1" t="s">
        <v>54</v>
      </c>
      <c r="I1587" s="1" t="s">
        <v>2946</v>
      </c>
      <c r="J1587" s="1" t="s">
        <v>3437</v>
      </c>
      <c r="K1587" s="28">
        <v>44655.520624999997</v>
      </c>
      <c r="L1587" s="28">
        <v>44655.521620370368</v>
      </c>
      <c r="M1587" s="1" t="s">
        <v>50</v>
      </c>
      <c r="N1587" s="35">
        <v>1.3</v>
      </c>
      <c r="O1587" s="1"/>
      <c r="P1587" s="51"/>
    </row>
    <row r="1588" spans="1:16" ht="16.5" hidden="1" customHeight="1" x14ac:dyDescent="0.25">
      <c r="A1588" s="47">
        <v>107095</v>
      </c>
      <c r="B1588" s="1" t="s">
        <v>60</v>
      </c>
      <c r="C1588" s="1" t="s">
        <v>42</v>
      </c>
      <c r="D1588" s="1" t="s">
        <v>61</v>
      </c>
      <c r="E1588" s="1" t="s">
        <v>44</v>
      </c>
      <c r="F1588" s="1" t="s">
        <v>53</v>
      </c>
      <c r="G1588" s="1" t="s">
        <v>46</v>
      </c>
      <c r="H1588" s="1" t="s">
        <v>54</v>
      </c>
      <c r="I1588" s="1" t="s">
        <v>2947</v>
      </c>
      <c r="J1588" s="1" t="s">
        <v>3438</v>
      </c>
      <c r="K1588" s="28">
        <v>44655.541678240741</v>
      </c>
      <c r="L1588" s="28">
        <v>44655.649641203701</v>
      </c>
      <c r="M1588" s="1" t="s">
        <v>50</v>
      </c>
      <c r="N1588" s="35">
        <v>1.3</v>
      </c>
      <c r="O1588" s="1"/>
      <c r="P1588" s="51"/>
    </row>
    <row r="1589" spans="1:16" ht="16.5" hidden="1" customHeight="1" x14ac:dyDescent="0.25">
      <c r="A1589" s="47">
        <v>107096</v>
      </c>
      <c r="B1589" s="1" t="s">
        <v>57</v>
      </c>
      <c r="C1589" s="1" t="s">
        <v>51</v>
      </c>
      <c r="D1589" s="1" t="s">
        <v>81</v>
      </c>
      <c r="E1589" s="1" t="s">
        <v>66</v>
      </c>
      <c r="F1589" s="1" t="s">
        <v>45</v>
      </c>
      <c r="G1589" s="1" t="s">
        <v>46</v>
      </c>
      <c r="H1589" s="1" t="s">
        <v>47</v>
      </c>
      <c r="I1589" s="1" t="s">
        <v>2549</v>
      </c>
      <c r="J1589" s="1" t="s">
        <v>3439</v>
      </c>
      <c r="K1589" s="28">
        <v>44655.61277777778</v>
      </c>
      <c r="L1589" s="28">
        <v>44655.660370370373</v>
      </c>
      <c r="M1589" s="1" t="s">
        <v>50</v>
      </c>
      <c r="N1589" s="35">
        <v>1.1000000000000001</v>
      </c>
      <c r="O1589" s="1"/>
      <c r="P1589" s="51"/>
    </row>
    <row r="1590" spans="1:16" ht="16.5" hidden="1" customHeight="1" x14ac:dyDescent="0.25">
      <c r="A1590" s="47">
        <v>107097</v>
      </c>
      <c r="B1590" s="1" t="s">
        <v>60</v>
      </c>
      <c r="C1590" s="1" t="s">
        <v>150</v>
      </c>
      <c r="D1590" s="1" t="s">
        <v>43</v>
      </c>
      <c r="E1590" s="1" t="s">
        <v>44</v>
      </c>
      <c r="F1590" s="1" t="s">
        <v>45</v>
      </c>
      <c r="G1590" s="1" t="s">
        <v>46</v>
      </c>
      <c r="H1590" s="1" t="s">
        <v>47</v>
      </c>
      <c r="I1590" s="1" t="s">
        <v>2744</v>
      </c>
      <c r="J1590" s="1" t="s">
        <v>3440</v>
      </c>
      <c r="K1590" s="28">
        <v>44655.63853009259</v>
      </c>
      <c r="L1590" s="28">
        <v>44655.642638888887</v>
      </c>
      <c r="M1590" s="1" t="s">
        <v>50</v>
      </c>
      <c r="N1590" s="35">
        <v>1.3</v>
      </c>
      <c r="O1590" s="1"/>
      <c r="P1590" s="51"/>
    </row>
    <row r="1591" spans="1:16" ht="16.5" hidden="1" customHeight="1" x14ac:dyDescent="0.25">
      <c r="A1591" s="47">
        <v>107098</v>
      </c>
      <c r="B1591" s="1" t="s">
        <v>60</v>
      </c>
      <c r="C1591" s="1" t="s">
        <v>189</v>
      </c>
      <c r="D1591" s="1" t="s">
        <v>43</v>
      </c>
      <c r="E1591" s="1" t="s">
        <v>62</v>
      </c>
      <c r="F1591" s="1" t="s">
        <v>67</v>
      </c>
      <c r="G1591" s="1" t="s">
        <v>46</v>
      </c>
      <c r="H1591" s="1" t="s">
        <v>47</v>
      </c>
      <c r="I1591" s="1" t="s">
        <v>2948</v>
      </c>
      <c r="J1591" s="1" t="s">
        <v>3441</v>
      </c>
      <c r="K1591" s="28">
        <v>44655.640381944446</v>
      </c>
      <c r="L1591" s="28">
        <v>44656.64912037037</v>
      </c>
      <c r="M1591" s="1" t="s">
        <v>50</v>
      </c>
      <c r="N1591" s="35">
        <v>1.3</v>
      </c>
      <c r="O1591" s="1"/>
      <c r="P1591" s="51"/>
    </row>
    <row r="1592" spans="1:16" ht="16.5" hidden="1" customHeight="1" x14ac:dyDescent="0.25">
      <c r="A1592" s="47">
        <v>107099</v>
      </c>
      <c r="B1592" s="1" t="s">
        <v>252</v>
      </c>
      <c r="C1592" s="1" t="s">
        <v>150</v>
      </c>
      <c r="D1592" s="1" t="s">
        <v>43</v>
      </c>
      <c r="E1592" s="1" t="s">
        <v>66</v>
      </c>
      <c r="F1592" s="1" t="s">
        <v>67</v>
      </c>
      <c r="G1592" s="1" t="s">
        <v>46</v>
      </c>
      <c r="H1592" s="1" t="s">
        <v>54</v>
      </c>
      <c r="I1592" s="1" t="s">
        <v>2949</v>
      </c>
      <c r="J1592" s="1" t="s">
        <v>3442</v>
      </c>
      <c r="K1592" s="28">
        <v>44655.654282407406</v>
      </c>
      <c r="L1592" s="28">
        <v>44656.486747685187</v>
      </c>
      <c r="M1592" s="1" t="s">
        <v>50</v>
      </c>
      <c r="N1592" s="35">
        <v>1.1000000000000001</v>
      </c>
      <c r="O1592" s="1"/>
      <c r="P1592" s="51"/>
    </row>
    <row r="1593" spans="1:16" ht="16.5" hidden="1" customHeight="1" x14ac:dyDescent="0.25">
      <c r="A1593" s="47">
        <v>107100</v>
      </c>
      <c r="B1593" s="1" t="s">
        <v>60</v>
      </c>
      <c r="C1593" s="1" t="s">
        <v>51</v>
      </c>
      <c r="D1593" s="1" t="s">
        <v>61</v>
      </c>
      <c r="E1593" s="1" t="s">
        <v>44</v>
      </c>
      <c r="F1593" s="1" t="s">
        <v>45</v>
      </c>
      <c r="G1593" s="1" t="s">
        <v>46</v>
      </c>
      <c r="H1593" s="1" t="s">
        <v>47</v>
      </c>
      <c r="I1593" s="1" t="s">
        <v>2950</v>
      </c>
      <c r="J1593" s="1" t="s">
        <v>3443</v>
      </c>
      <c r="K1593" s="28">
        <v>44655.666018518517</v>
      </c>
      <c r="L1593" s="28">
        <v>44655.72729166667</v>
      </c>
      <c r="M1593" s="1" t="s">
        <v>50</v>
      </c>
      <c r="N1593" s="35">
        <v>1.3</v>
      </c>
      <c r="O1593" s="1"/>
      <c r="P1593" s="51"/>
    </row>
    <row r="1594" spans="1:16" ht="16.5" hidden="1" customHeight="1" x14ac:dyDescent="0.25">
      <c r="A1594" s="47">
        <v>107101</v>
      </c>
      <c r="B1594" s="1" t="s">
        <v>60</v>
      </c>
      <c r="C1594" s="1" t="s">
        <v>42</v>
      </c>
      <c r="D1594" s="1" t="s">
        <v>43</v>
      </c>
      <c r="E1594" s="1" t="s">
        <v>44</v>
      </c>
      <c r="F1594" s="1" t="s">
        <v>53</v>
      </c>
      <c r="G1594" s="1" t="s">
        <v>85</v>
      </c>
      <c r="H1594" s="1" t="s">
        <v>47</v>
      </c>
      <c r="I1594" s="1" t="s">
        <v>2951</v>
      </c>
      <c r="J1594" s="1" t="s">
        <v>3444</v>
      </c>
      <c r="K1594" s="28">
        <v>44655.681064814817</v>
      </c>
      <c r="L1594" s="28">
        <v>44656.698159722226</v>
      </c>
      <c r="M1594" s="1" t="s">
        <v>50</v>
      </c>
      <c r="N1594" s="35">
        <v>1.3</v>
      </c>
      <c r="O1594" s="1"/>
      <c r="P1594" s="51"/>
    </row>
    <row r="1595" spans="1:16" ht="16.5" hidden="1" customHeight="1" x14ac:dyDescent="0.25">
      <c r="A1595" s="47">
        <v>107102</v>
      </c>
      <c r="B1595" s="1" t="s">
        <v>57</v>
      </c>
      <c r="C1595" s="1" t="s">
        <v>109</v>
      </c>
      <c r="D1595" s="1" t="s">
        <v>71</v>
      </c>
      <c r="E1595" s="1" t="s">
        <v>44</v>
      </c>
      <c r="F1595" s="1" t="s">
        <v>53</v>
      </c>
      <c r="G1595" s="1" t="s">
        <v>46</v>
      </c>
      <c r="H1595" s="1" t="s">
        <v>54</v>
      </c>
      <c r="I1595" s="1" t="s">
        <v>2952</v>
      </c>
      <c r="J1595" s="1" t="s">
        <v>3445</v>
      </c>
      <c r="K1595" s="28">
        <v>44655.685370370367</v>
      </c>
      <c r="L1595" s="28">
        <v>44655.695428240739</v>
      </c>
      <c r="M1595" s="1" t="s">
        <v>50</v>
      </c>
      <c r="N1595" s="35">
        <v>1.1000000000000001</v>
      </c>
      <c r="O1595" s="1"/>
      <c r="P1595" s="51"/>
    </row>
    <row r="1596" spans="1:16" ht="16.5" hidden="1" customHeight="1" x14ac:dyDescent="0.25">
      <c r="A1596" s="47">
        <v>107103</v>
      </c>
      <c r="B1596" s="1" t="s">
        <v>41</v>
      </c>
      <c r="C1596" s="1" t="s">
        <v>51</v>
      </c>
      <c r="D1596" s="1" t="s">
        <v>71</v>
      </c>
      <c r="E1596" s="1" t="s">
        <v>84</v>
      </c>
      <c r="F1596" s="1" t="s">
        <v>53</v>
      </c>
      <c r="G1596" s="1" t="s">
        <v>46</v>
      </c>
      <c r="H1596" s="1" t="s">
        <v>54</v>
      </c>
      <c r="I1596" s="1" t="s">
        <v>2953</v>
      </c>
      <c r="J1596" s="1" t="s">
        <v>3446</v>
      </c>
      <c r="K1596" s="28">
        <v>44655.688217592593</v>
      </c>
      <c r="L1596" s="28">
        <v>44657.652800925927</v>
      </c>
      <c r="M1596" s="1" t="s">
        <v>50</v>
      </c>
      <c r="N1596" s="35">
        <v>1.3</v>
      </c>
      <c r="O1596" s="1"/>
      <c r="P1596" s="51"/>
    </row>
    <row r="1597" spans="1:16" ht="16.5" hidden="1" customHeight="1" x14ac:dyDescent="0.25">
      <c r="A1597" s="47">
        <v>107104</v>
      </c>
      <c r="B1597" s="1" t="s">
        <v>41</v>
      </c>
      <c r="C1597" s="1" t="s">
        <v>150</v>
      </c>
      <c r="D1597" s="1" t="s">
        <v>71</v>
      </c>
      <c r="E1597" s="1" t="s">
        <v>44</v>
      </c>
      <c r="F1597" s="1" t="s">
        <v>45</v>
      </c>
      <c r="G1597" s="1" t="s">
        <v>46</v>
      </c>
      <c r="H1597" s="1" t="s">
        <v>54</v>
      </c>
      <c r="I1597" s="1" t="s">
        <v>2954</v>
      </c>
      <c r="J1597" s="1" t="s">
        <v>3447</v>
      </c>
      <c r="K1597" s="28">
        <v>44655.69431712963</v>
      </c>
      <c r="L1597" s="28">
        <v>44655.727662037039</v>
      </c>
      <c r="M1597" s="1" t="s">
        <v>50</v>
      </c>
      <c r="N1597" s="35">
        <v>1.3</v>
      </c>
      <c r="O1597" s="1"/>
      <c r="P1597" s="51"/>
    </row>
    <row r="1598" spans="1:16" ht="16.5" hidden="1" customHeight="1" x14ac:dyDescent="0.25">
      <c r="A1598" s="47">
        <v>107105</v>
      </c>
      <c r="B1598" s="1" t="s">
        <v>41</v>
      </c>
      <c r="C1598" s="1" t="s">
        <v>51</v>
      </c>
      <c r="D1598" s="1" t="s">
        <v>81</v>
      </c>
      <c r="E1598" s="1" t="s">
        <v>257</v>
      </c>
      <c r="F1598" s="1" t="s">
        <v>45</v>
      </c>
      <c r="G1598" s="1" t="s">
        <v>46</v>
      </c>
      <c r="H1598" s="1" t="s">
        <v>47</v>
      </c>
      <c r="I1598" s="1" t="s">
        <v>2955</v>
      </c>
      <c r="J1598" s="1" t="s">
        <v>3448</v>
      </c>
      <c r="K1598" s="28">
        <v>44655.696469907409</v>
      </c>
      <c r="L1598" s="28">
        <v>44655.727962962963</v>
      </c>
      <c r="M1598" s="1" t="s">
        <v>50</v>
      </c>
      <c r="N1598" s="35">
        <v>1.3</v>
      </c>
      <c r="O1598" s="1"/>
      <c r="P1598" s="51"/>
    </row>
    <row r="1599" spans="1:16" ht="16.5" hidden="1" customHeight="1" x14ac:dyDescent="0.25">
      <c r="A1599" s="47">
        <v>107106</v>
      </c>
      <c r="B1599" s="1" t="s">
        <v>41</v>
      </c>
      <c r="C1599" s="1" t="s">
        <v>782</v>
      </c>
      <c r="D1599" s="1" t="s">
        <v>43</v>
      </c>
      <c r="E1599" s="1" t="s">
        <v>75</v>
      </c>
      <c r="F1599" s="1" t="s">
        <v>53</v>
      </c>
      <c r="G1599" s="1" t="s">
        <v>85</v>
      </c>
      <c r="H1599" s="1" t="s">
        <v>54</v>
      </c>
      <c r="I1599" s="1" t="s">
        <v>2956</v>
      </c>
      <c r="J1599" s="1" t="s">
        <v>3449</v>
      </c>
      <c r="K1599" s="28">
        <v>44655.727638888886</v>
      </c>
      <c r="L1599" s="28">
        <v>44656.434178240743</v>
      </c>
      <c r="M1599" s="1" t="s">
        <v>50</v>
      </c>
      <c r="N1599" s="35">
        <v>1.3</v>
      </c>
      <c r="O1599" s="1"/>
      <c r="P1599" s="51"/>
    </row>
    <row r="1600" spans="1:16" ht="16.5" hidden="1" customHeight="1" x14ac:dyDescent="0.25">
      <c r="A1600" s="47">
        <v>107107</v>
      </c>
      <c r="B1600" s="1" t="s">
        <v>60</v>
      </c>
      <c r="C1600" s="1" t="s">
        <v>51</v>
      </c>
      <c r="D1600" s="1" t="s">
        <v>127</v>
      </c>
      <c r="E1600" s="1" t="s">
        <v>257</v>
      </c>
      <c r="F1600" s="1" t="s">
        <v>53</v>
      </c>
      <c r="G1600" s="1" t="s">
        <v>46</v>
      </c>
      <c r="H1600" s="1" t="s">
        <v>54</v>
      </c>
      <c r="I1600" s="1" t="s">
        <v>2957</v>
      </c>
      <c r="J1600" s="1" t="s">
        <v>3450</v>
      </c>
      <c r="K1600" s="28">
        <v>44655.734050925923</v>
      </c>
      <c r="L1600" s="28">
        <v>44656.434629629628</v>
      </c>
      <c r="M1600" s="1" t="s">
        <v>50</v>
      </c>
      <c r="N1600" s="35">
        <v>1.3</v>
      </c>
      <c r="O1600" s="1"/>
      <c r="P1600" s="51"/>
    </row>
    <row r="1601" spans="1:16" ht="16.5" hidden="1" customHeight="1" x14ac:dyDescent="0.25">
      <c r="A1601" s="47">
        <v>107108</v>
      </c>
      <c r="B1601" s="1" t="s">
        <v>60</v>
      </c>
      <c r="C1601" s="1" t="s">
        <v>51</v>
      </c>
      <c r="D1601" s="1" t="s">
        <v>61</v>
      </c>
      <c r="E1601" s="1" t="s">
        <v>841</v>
      </c>
      <c r="F1601" s="1" t="s">
        <v>53</v>
      </c>
      <c r="G1601" s="1" t="s">
        <v>85</v>
      </c>
      <c r="H1601" s="1" t="s">
        <v>47</v>
      </c>
      <c r="I1601" s="1" t="s">
        <v>2958</v>
      </c>
      <c r="J1601" s="1" t="s">
        <v>3451</v>
      </c>
      <c r="K1601" s="28">
        <v>44655.754548611112</v>
      </c>
      <c r="L1601" s="28">
        <v>44656.434930555559</v>
      </c>
      <c r="M1601" s="1" t="s">
        <v>50</v>
      </c>
      <c r="N1601" s="35">
        <v>1.3</v>
      </c>
      <c r="O1601" s="1"/>
      <c r="P1601" s="51"/>
    </row>
    <row r="1602" spans="1:16" ht="16.5" hidden="1" customHeight="1" x14ac:dyDescent="0.25">
      <c r="A1602" s="47">
        <v>107109</v>
      </c>
      <c r="B1602" s="1" t="s">
        <v>57</v>
      </c>
      <c r="C1602" s="1" t="s">
        <v>51</v>
      </c>
      <c r="D1602" s="1" t="s">
        <v>43</v>
      </c>
      <c r="E1602" s="1" t="s">
        <v>44</v>
      </c>
      <c r="F1602" s="1" t="s">
        <v>45</v>
      </c>
      <c r="G1602" s="1" t="s">
        <v>46</v>
      </c>
      <c r="H1602" s="1" t="s">
        <v>47</v>
      </c>
      <c r="I1602" s="1" t="s">
        <v>2959</v>
      </c>
      <c r="J1602" s="1" t="s">
        <v>3452</v>
      </c>
      <c r="K1602" s="28">
        <v>44655.758761574078</v>
      </c>
      <c r="L1602" s="28">
        <v>44656.435578703706</v>
      </c>
      <c r="M1602" s="1" t="s">
        <v>50</v>
      </c>
      <c r="N1602" s="35">
        <v>1.1000000000000001</v>
      </c>
      <c r="O1602" s="1"/>
      <c r="P1602" s="51"/>
    </row>
    <row r="1603" spans="1:16" ht="16.5" hidden="1" customHeight="1" x14ac:dyDescent="0.25">
      <c r="A1603" s="47">
        <v>107110</v>
      </c>
      <c r="B1603" s="1" t="s">
        <v>41</v>
      </c>
      <c r="C1603" s="1" t="s">
        <v>42</v>
      </c>
      <c r="D1603" s="1" t="s">
        <v>61</v>
      </c>
      <c r="E1603" s="1" t="s">
        <v>44</v>
      </c>
      <c r="F1603" s="1" t="s">
        <v>45</v>
      </c>
      <c r="G1603" s="1" t="s">
        <v>46</v>
      </c>
      <c r="H1603" s="1" t="s">
        <v>54</v>
      </c>
      <c r="I1603" s="1" t="s">
        <v>2960</v>
      </c>
      <c r="J1603" s="1" t="s">
        <v>3453</v>
      </c>
      <c r="K1603" s="28">
        <v>44655.768842592595</v>
      </c>
      <c r="L1603" s="28">
        <v>44656.43608796296</v>
      </c>
      <c r="M1603" s="1" t="s">
        <v>50</v>
      </c>
      <c r="N1603" s="35">
        <v>1.3</v>
      </c>
      <c r="O1603" s="1"/>
      <c r="P1603" s="51"/>
    </row>
    <row r="1604" spans="1:16" ht="16.5" hidden="1" customHeight="1" x14ac:dyDescent="0.25">
      <c r="A1604" s="47">
        <v>107111</v>
      </c>
      <c r="B1604" s="1" t="s">
        <v>41</v>
      </c>
      <c r="C1604" s="1" t="s">
        <v>51</v>
      </c>
      <c r="D1604" s="1" t="s">
        <v>61</v>
      </c>
      <c r="E1604" s="1" t="s">
        <v>44</v>
      </c>
      <c r="F1604" s="1" t="s">
        <v>53</v>
      </c>
      <c r="G1604" s="1" t="s">
        <v>46</v>
      </c>
      <c r="H1604" s="1" t="s">
        <v>54</v>
      </c>
      <c r="I1604" s="1" t="s">
        <v>2961</v>
      </c>
      <c r="J1604" s="1" t="s">
        <v>3454</v>
      </c>
      <c r="K1604" s="28">
        <v>44655.77884259259</v>
      </c>
      <c r="L1604" s="28">
        <v>44656.449675925927</v>
      </c>
      <c r="M1604" s="1" t="s">
        <v>50</v>
      </c>
      <c r="N1604" s="35">
        <v>1.3</v>
      </c>
      <c r="O1604" s="1"/>
      <c r="P1604" s="51"/>
    </row>
    <row r="1605" spans="1:16" ht="16.5" hidden="1" customHeight="1" x14ac:dyDescent="0.25">
      <c r="A1605" s="47">
        <v>107112</v>
      </c>
      <c r="B1605" s="1" t="s">
        <v>57</v>
      </c>
      <c r="C1605" s="1" t="s">
        <v>341</v>
      </c>
      <c r="D1605" s="1" t="s">
        <v>127</v>
      </c>
      <c r="E1605" s="1" t="s">
        <v>62</v>
      </c>
      <c r="F1605" s="1" t="s">
        <v>67</v>
      </c>
      <c r="G1605" s="1" t="s">
        <v>401</v>
      </c>
      <c r="H1605" s="1" t="s">
        <v>54</v>
      </c>
      <c r="I1605" s="1" t="s">
        <v>2962</v>
      </c>
      <c r="J1605" s="1" t="s">
        <v>299</v>
      </c>
      <c r="K1605" s="28">
        <v>44656.073009259257</v>
      </c>
      <c r="L1605" s="28">
        <v>44656.447916666664</v>
      </c>
      <c r="M1605" s="1" t="s">
        <v>50</v>
      </c>
      <c r="N1605" s="38" t="s">
        <v>642</v>
      </c>
      <c r="O1605" s="1"/>
      <c r="P1605" s="51"/>
    </row>
    <row r="1606" spans="1:16" ht="16.5" hidden="1" customHeight="1" x14ac:dyDescent="0.25">
      <c r="A1606" s="47">
        <v>107113</v>
      </c>
      <c r="B1606" s="1" t="s">
        <v>60</v>
      </c>
      <c r="C1606" s="1" t="s">
        <v>51</v>
      </c>
      <c r="D1606" s="1" t="s">
        <v>81</v>
      </c>
      <c r="E1606" s="1" t="s">
        <v>44</v>
      </c>
      <c r="F1606" s="1" t="s">
        <v>45</v>
      </c>
      <c r="G1606" s="1" t="s">
        <v>46</v>
      </c>
      <c r="H1606" s="1" t="s">
        <v>47</v>
      </c>
      <c r="I1606" s="1" t="s">
        <v>2963</v>
      </c>
      <c r="J1606" s="1" t="s">
        <v>3455</v>
      </c>
      <c r="K1606" s="28">
        <v>44656.394444444442</v>
      </c>
      <c r="L1606" s="28">
        <v>44656.454664351855</v>
      </c>
      <c r="M1606" s="1" t="s">
        <v>50</v>
      </c>
      <c r="N1606" s="35">
        <v>1.3</v>
      </c>
      <c r="O1606" s="1"/>
      <c r="P1606" s="51"/>
    </row>
    <row r="1607" spans="1:16" ht="16.5" hidden="1" customHeight="1" x14ac:dyDescent="0.25">
      <c r="A1607" s="47">
        <v>107114</v>
      </c>
      <c r="B1607" s="1" t="s">
        <v>41</v>
      </c>
      <c r="C1607" s="1" t="s">
        <v>1164</v>
      </c>
      <c r="D1607" s="1" t="s">
        <v>52</v>
      </c>
      <c r="E1607" s="1" t="s">
        <v>84</v>
      </c>
      <c r="F1607" s="1" t="s">
        <v>67</v>
      </c>
      <c r="G1607" s="1" t="s">
        <v>46</v>
      </c>
      <c r="H1607" s="1" t="s">
        <v>54</v>
      </c>
      <c r="I1607" s="1" t="s">
        <v>2964</v>
      </c>
      <c r="J1607" s="1" t="s">
        <v>3456</v>
      </c>
      <c r="K1607" s="28">
        <v>44656.402881944443</v>
      </c>
      <c r="L1607" s="28">
        <v>44656.450185185182</v>
      </c>
      <c r="M1607" s="1" t="s">
        <v>50</v>
      </c>
      <c r="N1607" s="35">
        <v>1.3</v>
      </c>
      <c r="O1607" s="1"/>
      <c r="P1607" s="51"/>
    </row>
    <row r="1608" spans="1:16" ht="16.5" hidden="1" customHeight="1" x14ac:dyDescent="0.25">
      <c r="A1608" s="47">
        <v>107115</v>
      </c>
      <c r="B1608" s="1" t="s">
        <v>60</v>
      </c>
      <c r="C1608" s="1" t="s">
        <v>109</v>
      </c>
      <c r="D1608" s="1" t="s">
        <v>43</v>
      </c>
      <c r="E1608" s="1" t="s">
        <v>44</v>
      </c>
      <c r="F1608" s="1" t="s">
        <v>45</v>
      </c>
      <c r="G1608" s="1" t="s">
        <v>46</v>
      </c>
      <c r="H1608" s="1" t="s">
        <v>47</v>
      </c>
      <c r="I1608" s="1" t="s">
        <v>2965</v>
      </c>
      <c r="J1608" s="1" t="s">
        <v>3457</v>
      </c>
      <c r="K1608" s="28">
        <v>44656.416238425925</v>
      </c>
      <c r="L1608" s="28">
        <v>44656.697627314818</v>
      </c>
      <c r="M1608" s="1" t="s">
        <v>50</v>
      </c>
      <c r="N1608" s="35">
        <v>1.3</v>
      </c>
      <c r="O1608" s="1"/>
      <c r="P1608" s="51"/>
    </row>
    <row r="1609" spans="1:16" ht="16.5" hidden="1" customHeight="1" x14ac:dyDescent="0.25">
      <c r="A1609" s="47">
        <v>107116</v>
      </c>
      <c r="B1609" s="1" t="s">
        <v>57</v>
      </c>
      <c r="C1609" s="1" t="s">
        <v>51</v>
      </c>
      <c r="D1609" s="1" t="s">
        <v>61</v>
      </c>
      <c r="E1609" s="1" t="s">
        <v>44</v>
      </c>
      <c r="F1609" s="1" t="s">
        <v>53</v>
      </c>
      <c r="G1609" s="1" t="s">
        <v>46</v>
      </c>
      <c r="H1609" s="1" t="s">
        <v>54</v>
      </c>
      <c r="I1609" s="1" t="s">
        <v>1412</v>
      </c>
      <c r="J1609" s="1" t="s">
        <v>3458</v>
      </c>
      <c r="K1609" s="28">
        <v>44656.429432870369</v>
      </c>
      <c r="L1609" s="28">
        <v>44656.431168981479</v>
      </c>
      <c r="M1609" s="1" t="s">
        <v>50</v>
      </c>
      <c r="N1609" s="35">
        <v>1.1000000000000001</v>
      </c>
      <c r="O1609" s="1"/>
      <c r="P1609" s="51"/>
    </row>
    <row r="1610" spans="1:16" ht="16.5" hidden="1" customHeight="1" x14ac:dyDescent="0.25">
      <c r="A1610" s="47">
        <v>107117</v>
      </c>
      <c r="B1610" s="1" t="s">
        <v>41</v>
      </c>
      <c r="C1610" s="1" t="s">
        <v>51</v>
      </c>
      <c r="D1610" s="1" t="s">
        <v>81</v>
      </c>
      <c r="E1610" s="1" t="s">
        <v>257</v>
      </c>
      <c r="F1610" s="1" t="s">
        <v>45</v>
      </c>
      <c r="G1610" s="1" t="s">
        <v>46</v>
      </c>
      <c r="H1610" s="1" t="s">
        <v>54</v>
      </c>
      <c r="I1610" s="1" t="s">
        <v>2966</v>
      </c>
      <c r="J1610" s="1" t="s">
        <v>3459</v>
      </c>
      <c r="K1610" s="28">
        <v>44656.442372685182</v>
      </c>
      <c r="L1610" s="28">
        <v>44656.715601851851</v>
      </c>
      <c r="M1610" s="1" t="s">
        <v>50</v>
      </c>
      <c r="N1610" s="35">
        <v>1.3</v>
      </c>
      <c r="O1610" s="1"/>
      <c r="P1610" s="51"/>
    </row>
    <row r="1611" spans="1:16" ht="16.5" hidden="1" customHeight="1" x14ac:dyDescent="0.25">
      <c r="A1611" s="47">
        <v>107118</v>
      </c>
      <c r="B1611" s="1" t="s">
        <v>41</v>
      </c>
      <c r="C1611" s="1" t="s">
        <v>51</v>
      </c>
      <c r="D1611" s="1" t="s">
        <v>43</v>
      </c>
      <c r="E1611" s="1" t="s">
        <v>44</v>
      </c>
      <c r="F1611" s="1" t="s">
        <v>45</v>
      </c>
      <c r="G1611" s="1" t="s">
        <v>46</v>
      </c>
      <c r="H1611" s="1" t="s">
        <v>47</v>
      </c>
      <c r="I1611" s="1" t="s">
        <v>2967</v>
      </c>
      <c r="J1611" s="1" t="s">
        <v>1813</v>
      </c>
      <c r="K1611" s="28">
        <v>44656.442962962959</v>
      </c>
      <c r="L1611" s="28">
        <v>44656.659351851849</v>
      </c>
      <c r="M1611" s="1" t="s">
        <v>50</v>
      </c>
      <c r="N1611" s="35">
        <v>1.3</v>
      </c>
      <c r="O1611" s="1"/>
      <c r="P1611" s="51"/>
    </row>
    <row r="1612" spans="1:16" ht="16.5" hidden="1" customHeight="1" x14ac:dyDescent="0.25">
      <c r="A1612" s="47">
        <v>107119</v>
      </c>
      <c r="B1612" s="1" t="s">
        <v>41</v>
      </c>
      <c r="C1612" s="1" t="s">
        <v>782</v>
      </c>
      <c r="D1612" s="1" t="s">
        <v>61</v>
      </c>
      <c r="E1612" s="1" t="s">
        <v>542</v>
      </c>
      <c r="F1612" s="1" t="s">
        <v>67</v>
      </c>
      <c r="G1612" s="1" t="s">
        <v>401</v>
      </c>
      <c r="H1612" s="1" t="s">
        <v>54</v>
      </c>
      <c r="I1612" s="1" t="s">
        <v>2968</v>
      </c>
      <c r="J1612" s="1" t="s">
        <v>3460</v>
      </c>
      <c r="K1612" s="28">
        <v>44656.445775462962</v>
      </c>
      <c r="L1612" s="28">
        <v>44656.657997685186</v>
      </c>
      <c r="M1612" s="1" t="s">
        <v>50</v>
      </c>
      <c r="N1612" s="35" t="s">
        <v>429</v>
      </c>
      <c r="O1612" s="1"/>
      <c r="P1612" s="51"/>
    </row>
    <row r="1613" spans="1:16" ht="16.5" hidden="1" customHeight="1" x14ac:dyDescent="0.25">
      <c r="A1613" s="47">
        <v>107120</v>
      </c>
      <c r="B1613" s="1" t="s">
        <v>41</v>
      </c>
      <c r="C1613" s="1" t="s">
        <v>51</v>
      </c>
      <c r="D1613" s="1" t="s">
        <v>81</v>
      </c>
      <c r="E1613" s="1" t="s">
        <v>62</v>
      </c>
      <c r="F1613" s="1" t="s">
        <v>53</v>
      </c>
      <c r="G1613" s="1" t="s">
        <v>85</v>
      </c>
      <c r="H1613" s="1" t="s">
        <v>47</v>
      </c>
      <c r="I1613" s="1" t="s">
        <v>2969</v>
      </c>
      <c r="J1613" s="1" t="s">
        <v>3461</v>
      </c>
      <c r="K1613" s="28">
        <v>44656.44635416667</v>
      </c>
      <c r="L1613" s="28">
        <v>44656.732546296298</v>
      </c>
      <c r="M1613" s="1" t="s">
        <v>50</v>
      </c>
      <c r="N1613" s="35">
        <v>1.3</v>
      </c>
      <c r="O1613" s="1"/>
      <c r="P1613" s="51"/>
    </row>
    <row r="1614" spans="1:16" ht="16.5" hidden="1" customHeight="1" x14ac:dyDescent="0.25">
      <c r="A1614" s="47">
        <v>107121</v>
      </c>
      <c r="B1614" s="1" t="s">
        <v>41</v>
      </c>
      <c r="C1614" s="1" t="s">
        <v>51</v>
      </c>
      <c r="D1614" s="1" t="s">
        <v>61</v>
      </c>
      <c r="E1614" s="1" t="s">
        <v>44</v>
      </c>
      <c r="F1614" s="1" t="s">
        <v>45</v>
      </c>
      <c r="G1614" s="1" t="s">
        <v>46</v>
      </c>
      <c r="H1614" s="1" t="s">
        <v>54</v>
      </c>
      <c r="I1614" s="1" t="s">
        <v>2970</v>
      </c>
      <c r="J1614" s="1" t="s">
        <v>3462</v>
      </c>
      <c r="K1614" s="28">
        <v>44656.460763888892</v>
      </c>
      <c r="L1614" s="28">
        <v>44656.658472222225</v>
      </c>
      <c r="M1614" s="1" t="s">
        <v>50</v>
      </c>
      <c r="N1614" s="35">
        <v>1.3</v>
      </c>
      <c r="O1614" s="1"/>
      <c r="P1614" s="51"/>
    </row>
    <row r="1615" spans="1:16" ht="16.5" hidden="1" customHeight="1" x14ac:dyDescent="0.25">
      <c r="A1615" s="47">
        <v>107122</v>
      </c>
      <c r="B1615" s="1" t="s">
        <v>60</v>
      </c>
      <c r="C1615" s="1" t="s">
        <v>51</v>
      </c>
      <c r="D1615" s="1" t="s">
        <v>81</v>
      </c>
      <c r="E1615" s="1" t="s">
        <v>62</v>
      </c>
      <c r="F1615" s="1" t="s">
        <v>53</v>
      </c>
      <c r="G1615" s="1" t="s">
        <v>46</v>
      </c>
      <c r="H1615" s="1" t="s">
        <v>54</v>
      </c>
      <c r="I1615" s="1" t="s">
        <v>2971</v>
      </c>
      <c r="J1615" s="1" t="s">
        <v>3463</v>
      </c>
      <c r="K1615" s="28">
        <v>44656.4841087963</v>
      </c>
      <c r="L1615" s="28">
        <v>44656.733032407406</v>
      </c>
      <c r="M1615" s="1" t="s">
        <v>50</v>
      </c>
      <c r="N1615" s="35">
        <v>1.3</v>
      </c>
      <c r="O1615" s="1"/>
      <c r="P1615" s="51"/>
    </row>
    <row r="1616" spans="1:16" ht="16.5" hidden="1" customHeight="1" x14ac:dyDescent="0.25">
      <c r="A1616" s="47">
        <v>107123</v>
      </c>
      <c r="B1616" s="1" t="s">
        <v>41</v>
      </c>
      <c r="C1616" s="1" t="s">
        <v>51</v>
      </c>
      <c r="D1616" s="1" t="s">
        <v>81</v>
      </c>
      <c r="E1616" s="1" t="s">
        <v>75</v>
      </c>
      <c r="F1616" s="1" t="s">
        <v>45</v>
      </c>
      <c r="G1616" s="1" t="s">
        <v>46</v>
      </c>
      <c r="H1616" s="1" t="s">
        <v>47</v>
      </c>
      <c r="I1616" s="1" t="s">
        <v>2972</v>
      </c>
      <c r="J1616" s="1" t="s">
        <v>3464</v>
      </c>
      <c r="K1616" s="28">
        <v>44656.487581018519</v>
      </c>
      <c r="L1616" s="28">
        <v>44656.522534722222</v>
      </c>
      <c r="M1616" s="1" t="s">
        <v>50</v>
      </c>
      <c r="N1616" s="35">
        <v>1.3</v>
      </c>
      <c r="O1616" s="1"/>
      <c r="P1616" s="51"/>
    </row>
    <row r="1617" spans="1:16" ht="16.5" hidden="1" customHeight="1" x14ac:dyDescent="0.25">
      <c r="A1617" s="47">
        <v>107124</v>
      </c>
      <c r="B1617" s="1" t="s">
        <v>41</v>
      </c>
      <c r="C1617" s="1" t="s">
        <v>51</v>
      </c>
      <c r="D1617" s="1" t="s">
        <v>61</v>
      </c>
      <c r="E1617" s="1" t="s">
        <v>44</v>
      </c>
      <c r="F1617" s="1" t="s">
        <v>53</v>
      </c>
      <c r="G1617" s="1" t="s">
        <v>46</v>
      </c>
      <c r="H1617" s="1" t="s">
        <v>47</v>
      </c>
      <c r="I1617" s="1" t="s">
        <v>2973</v>
      </c>
      <c r="J1617" s="1" t="s">
        <v>3465</v>
      </c>
      <c r="K1617" s="28">
        <v>44656.491377314815</v>
      </c>
      <c r="L1617" s="28">
        <v>44656.668506944443</v>
      </c>
      <c r="M1617" s="1" t="s">
        <v>50</v>
      </c>
      <c r="N1617" s="35">
        <v>1.3</v>
      </c>
      <c r="O1617" s="1"/>
      <c r="P1617" s="51"/>
    </row>
    <row r="1618" spans="1:16" ht="16.5" hidden="1" customHeight="1" x14ac:dyDescent="0.25">
      <c r="A1618" s="47">
        <v>107125</v>
      </c>
      <c r="B1618" s="1" t="s">
        <v>41</v>
      </c>
      <c r="C1618" s="1" t="s">
        <v>99</v>
      </c>
      <c r="D1618" s="1" t="s">
        <v>43</v>
      </c>
      <c r="E1618" s="1" t="s">
        <v>62</v>
      </c>
      <c r="F1618" s="1" t="s">
        <v>45</v>
      </c>
      <c r="G1618" s="1" t="s">
        <v>46</v>
      </c>
      <c r="H1618" s="1" t="s">
        <v>47</v>
      </c>
      <c r="I1618" s="1" t="s">
        <v>2974</v>
      </c>
      <c r="J1618" s="1" t="s">
        <v>3466</v>
      </c>
      <c r="K1618" s="28">
        <v>44656.499166666668</v>
      </c>
      <c r="L1618" s="28">
        <v>44656.517141203702</v>
      </c>
      <c r="M1618" s="1" t="s">
        <v>50</v>
      </c>
      <c r="N1618" s="35">
        <v>1.3</v>
      </c>
      <c r="O1618" s="1"/>
      <c r="P1618" s="51"/>
    </row>
    <row r="1619" spans="1:16" ht="16.5" hidden="1" customHeight="1" x14ac:dyDescent="0.25">
      <c r="A1619" s="47">
        <v>107126</v>
      </c>
      <c r="B1619" s="1" t="s">
        <v>41</v>
      </c>
      <c r="C1619" s="1" t="s">
        <v>42</v>
      </c>
      <c r="D1619" s="1" t="s">
        <v>71</v>
      </c>
      <c r="E1619" s="1" t="s">
        <v>44</v>
      </c>
      <c r="F1619" s="1" t="s">
        <v>45</v>
      </c>
      <c r="G1619" s="1" t="s">
        <v>46</v>
      </c>
      <c r="H1619" s="1" t="s">
        <v>47</v>
      </c>
      <c r="I1619" s="1" t="s">
        <v>2975</v>
      </c>
      <c r="J1619" s="1" t="s">
        <v>3467</v>
      </c>
      <c r="K1619" s="28">
        <v>44656.505474537036</v>
      </c>
      <c r="L1619" s="28">
        <v>44656.515810185185</v>
      </c>
      <c r="M1619" s="1" t="s">
        <v>50</v>
      </c>
      <c r="N1619" s="35">
        <v>1.3</v>
      </c>
      <c r="O1619" s="1"/>
      <c r="P1619" s="51"/>
    </row>
    <row r="1620" spans="1:16" ht="16.5" hidden="1" customHeight="1" x14ac:dyDescent="0.25">
      <c r="A1620" s="47">
        <v>107127</v>
      </c>
      <c r="B1620" s="1" t="s">
        <v>57</v>
      </c>
      <c r="C1620" s="1" t="s">
        <v>51</v>
      </c>
      <c r="D1620" s="1" t="s">
        <v>43</v>
      </c>
      <c r="E1620" s="1" t="s">
        <v>44</v>
      </c>
      <c r="F1620" s="1" t="s">
        <v>53</v>
      </c>
      <c r="G1620" s="1" t="s">
        <v>46</v>
      </c>
      <c r="H1620" s="1" t="s">
        <v>54</v>
      </c>
      <c r="I1620" s="1" t="s">
        <v>2976</v>
      </c>
      <c r="J1620" s="1" t="s">
        <v>3468</v>
      </c>
      <c r="K1620" s="28">
        <v>44656.508368055554</v>
      </c>
      <c r="L1620" s="28">
        <v>44656.670104166667</v>
      </c>
      <c r="M1620" s="1" t="s">
        <v>50</v>
      </c>
      <c r="N1620" s="35">
        <v>1.1000000000000001</v>
      </c>
      <c r="O1620" s="1"/>
      <c r="P1620" s="51"/>
    </row>
    <row r="1621" spans="1:16" ht="16.5" hidden="1" customHeight="1" x14ac:dyDescent="0.25">
      <c r="A1621" s="47">
        <v>107128</v>
      </c>
      <c r="B1621" s="1" t="s">
        <v>41</v>
      </c>
      <c r="C1621" s="1" t="s">
        <v>51</v>
      </c>
      <c r="D1621" s="1" t="s">
        <v>71</v>
      </c>
      <c r="E1621" s="1" t="s">
        <v>44</v>
      </c>
      <c r="F1621" s="1" t="s">
        <v>45</v>
      </c>
      <c r="G1621" s="1" t="s">
        <v>46</v>
      </c>
      <c r="H1621" s="1" t="s">
        <v>47</v>
      </c>
      <c r="I1621" s="1" t="s">
        <v>2977</v>
      </c>
      <c r="J1621" s="1" t="s">
        <v>3469</v>
      </c>
      <c r="K1621" s="28">
        <v>44656.511134259257</v>
      </c>
      <c r="L1621" s="28">
        <v>44656.696087962962</v>
      </c>
      <c r="M1621" s="1" t="s">
        <v>50</v>
      </c>
      <c r="N1621" s="35">
        <v>1.3</v>
      </c>
      <c r="O1621" s="1"/>
      <c r="P1621" s="51"/>
    </row>
    <row r="1622" spans="1:16" ht="16.5" hidden="1" customHeight="1" x14ac:dyDescent="0.25">
      <c r="A1622" s="47">
        <v>107129</v>
      </c>
      <c r="B1622" s="1" t="s">
        <v>41</v>
      </c>
      <c r="C1622" s="1" t="s">
        <v>51</v>
      </c>
      <c r="D1622" s="1" t="s">
        <v>43</v>
      </c>
      <c r="E1622" s="1" t="s">
        <v>44</v>
      </c>
      <c r="F1622" s="1" t="s">
        <v>45</v>
      </c>
      <c r="G1622" s="1" t="s">
        <v>498</v>
      </c>
      <c r="H1622" s="1" t="s">
        <v>54</v>
      </c>
      <c r="I1622" s="1" t="s">
        <v>2978</v>
      </c>
      <c r="J1622" s="1" t="s">
        <v>3437</v>
      </c>
      <c r="K1622" s="28">
        <v>44656.514861111114</v>
      </c>
      <c r="L1622" s="28">
        <v>44656.515682870369</v>
      </c>
      <c r="M1622" s="1" t="s">
        <v>50</v>
      </c>
      <c r="N1622" s="35">
        <v>1.3</v>
      </c>
      <c r="O1622" s="1"/>
      <c r="P1622" s="51"/>
    </row>
    <row r="1623" spans="1:16" ht="16.5" hidden="1" customHeight="1" x14ac:dyDescent="0.25">
      <c r="A1623" s="47">
        <v>107130</v>
      </c>
      <c r="B1623" s="1" t="s">
        <v>60</v>
      </c>
      <c r="C1623" s="1" t="s">
        <v>126</v>
      </c>
      <c r="D1623" s="1" t="s">
        <v>61</v>
      </c>
      <c r="E1623" s="1" t="s">
        <v>75</v>
      </c>
      <c r="F1623" s="1" t="s">
        <v>53</v>
      </c>
      <c r="G1623" s="1" t="s">
        <v>46</v>
      </c>
      <c r="H1623" s="1" t="s">
        <v>54</v>
      </c>
      <c r="I1623" s="1" t="s">
        <v>2979</v>
      </c>
      <c r="J1623" s="1" t="s">
        <v>3470</v>
      </c>
      <c r="K1623" s="28">
        <v>44656.527986111112</v>
      </c>
      <c r="L1623" s="28">
        <v>44656.656759259262</v>
      </c>
      <c r="M1623" s="1" t="s">
        <v>50</v>
      </c>
      <c r="N1623" s="35">
        <v>1.3</v>
      </c>
      <c r="O1623" s="1"/>
      <c r="P1623" s="51"/>
    </row>
    <row r="1624" spans="1:16" ht="16.5" hidden="1" customHeight="1" x14ac:dyDescent="0.25">
      <c r="A1624" s="47">
        <v>107131</v>
      </c>
      <c r="B1624" s="1" t="s">
        <v>41</v>
      </c>
      <c r="C1624" s="1" t="s">
        <v>51</v>
      </c>
      <c r="D1624" s="1" t="s">
        <v>81</v>
      </c>
      <c r="E1624" s="1" t="s">
        <v>257</v>
      </c>
      <c r="F1624" s="1" t="s">
        <v>53</v>
      </c>
      <c r="G1624" s="1" t="s">
        <v>46</v>
      </c>
      <c r="H1624" s="1" t="s">
        <v>54</v>
      </c>
      <c r="I1624" s="1" t="s">
        <v>2980</v>
      </c>
      <c r="J1624" s="1" t="s">
        <v>3471</v>
      </c>
      <c r="K1624" s="28">
        <v>44656.538356481484</v>
      </c>
      <c r="L1624" s="28">
        <v>44656.667858796296</v>
      </c>
      <c r="M1624" s="1" t="s">
        <v>50</v>
      </c>
      <c r="N1624" s="35">
        <v>1.3</v>
      </c>
      <c r="O1624" s="1"/>
      <c r="P1624" s="51"/>
    </row>
    <row r="1625" spans="1:16" ht="16.5" hidden="1" customHeight="1" x14ac:dyDescent="0.25">
      <c r="A1625" s="47">
        <v>107132</v>
      </c>
      <c r="B1625" s="1" t="s">
        <v>41</v>
      </c>
      <c r="C1625" s="1" t="s">
        <v>99</v>
      </c>
      <c r="D1625" s="1" t="s">
        <v>61</v>
      </c>
      <c r="E1625" s="1" t="s">
        <v>44</v>
      </c>
      <c r="F1625" s="1" t="s">
        <v>45</v>
      </c>
      <c r="G1625" s="1" t="s">
        <v>46</v>
      </c>
      <c r="H1625" s="1" t="s">
        <v>47</v>
      </c>
      <c r="I1625" s="1" t="s">
        <v>2981</v>
      </c>
      <c r="J1625" s="1" t="s">
        <v>3472</v>
      </c>
      <c r="K1625" s="28">
        <v>44656.545983796299</v>
      </c>
      <c r="L1625" s="28">
        <v>44656.655891203707</v>
      </c>
      <c r="M1625" s="1" t="s">
        <v>50</v>
      </c>
      <c r="N1625" s="35">
        <v>1.3</v>
      </c>
      <c r="O1625" s="1"/>
      <c r="P1625" s="51"/>
    </row>
    <row r="1626" spans="1:16" ht="16.5" hidden="1" customHeight="1" x14ac:dyDescent="0.25">
      <c r="A1626" s="47">
        <v>107133</v>
      </c>
      <c r="B1626" s="1" t="s">
        <v>41</v>
      </c>
      <c r="C1626" s="1" t="s">
        <v>51</v>
      </c>
      <c r="D1626" s="1" t="s">
        <v>81</v>
      </c>
      <c r="E1626" s="1" t="s">
        <v>44</v>
      </c>
      <c r="F1626" s="1" t="s">
        <v>45</v>
      </c>
      <c r="G1626" s="1" t="s">
        <v>46</v>
      </c>
      <c r="H1626" s="1" t="s">
        <v>54</v>
      </c>
      <c r="I1626" s="1" t="s">
        <v>2982</v>
      </c>
      <c r="J1626" s="1" t="s">
        <v>3473</v>
      </c>
      <c r="K1626" s="28">
        <v>44656.55263888889</v>
      </c>
      <c r="L1626" s="28">
        <v>44657.654907407406</v>
      </c>
      <c r="M1626" s="1" t="s">
        <v>50</v>
      </c>
      <c r="N1626" s="35">
        <v>1.3</v>
      </c>
      <c r="O1626" s="1"/>
      <c r="P1626" s="51"/>
    </row>
    <row r="1627" spans="1:16" ht="16.5" hidden="1" customHeight="1" x14ac:dyDescent="0.25">
      <c r="A1627" s="47">
        <v>107134</v>
      </c>
      <c r="B1627" s="1" t="s">
        <v>57</v>
      </c>
      <c r="C1627" s="1" t="s">
        <v>51</v>
      </c>
      <c r="D1627" s="1" t="s">
        <v>61</v>
      </c>
      <c r="E1627" s="1" t="s">
        <v>62</v>
      </c>
      <c r="F1627" s="1" t="s">
        <v>67</v>
      </c>
      <c r="G1627" s="1" t="s">
        <v>401</v>
      </c>
      <c r="H1627" s="1" t="s">
        <v>47</v>
      </c>
      <c r="I1627" s="1" t="s">
        <v>2983</v>
      </c>
      <c r="J1627" s="1" t="s">
        <v>3474</v>
      </c>
      <c r="K1627" s="28">
        <v>44656.564583333333</v>
      </c>
      <c r="L1627" s="28">
        <v>44656.694224537037</v>
      </c>
      <c r="M1627" s="1" t="s">
        <v>50</v>
      </c>
      <c r="N1627" s="35" t="s">
        <v>443</v>
      </c>
      <c r="O1627" s="1"/>
      <c r="P1627" s="51"/>
    </row>
    <row r="1628" spans="1:16" ht="16.5" hidden="1" customHeight="1" x14ac:dyDescent="0.25">
      <c r="A1628" s="47">
        <v>107135</v>
      </c>
      <c r="B1628" s="1" t="s">
        <v>60</v>
      </c>
      <c r="C1628" s="1" t="s">
        <v>51</v>
      </c>
      <c r="D1628" s="1" t="s">
        <v>43</v>
      </c>
      <c r="E1628" s="1" t="s">
        <v>44</v>
      </c>
      <c r="F1628" s="1" t="s">
        <v>45</v>
      </c>
      <c r="G1628" s="1" t="s">
        <v>46</v>
      </c>
      <c r="H1628" s="1" t="s">
        <v>54</v>
      </c>
      <c r="I1628" s="1" t="s">
        <v>2984</v>
      </c>
      <c r="J1628" s="1" t="s">
        <v>3475</v>
      </c>
      <c r="K1628" s="28">
        <v>44656.606932870367</v>
      </c>
      <c r="L1628" s="28">
        <v>44656.652048611111</v>
      </c>
      <c r="M1628" s="1" t="s">
        <v>50</v>
      </c>
      <c r="N1628" s="35">
        <v>1.3</v>
      </c>
      <c r="O1628" s="1"/>
      <c r="P1628" s="51"/>
    </row>
    <row r="1629" spans="1:16" ht="16.5" hidden="1" customHeight="1" x14ac:dyDescent="0.25">
      <c r="A1629" s="47">
        <v>107136</v>
      </c>
      <c r="B1629" s="1" t="s">
        <v>60</v>
      </c>
      <c r="C1629" s="1" t="s">
        <v>51</v>
      </c>
      <c r="D1629" s="1" t="s">
        <v>71</v>
      </c>
      <c r="E1629" s="1" t="s">
        <v>44</v>
      </c>
      <c r="F1629" s="1" t="s">
        <v>45</v>
      </c>
      <c r="G1629" s="1" t="s">
        <v>46</v>
      </c>
      <c r="H1629" s="1" t="s">
        <v>54</v>
      </c>
      <c r="I1629" s="1" t="s">
        <v>2985</v>
      </c>
      <c r="J1629" s="1" t="s">
        <v>3476</v>
      </c>
      <c r="K1629" s="28">
        <v>44656.609780092593</v>
      </c>
      <c r="L1629" s="28">
        <v>44659.694513888891</v>
      </c>
      <c r="M1629" s="1" t="s">
        <v>50</v>
      </c>
      <c r="N1629" s="35">
        <v>1.3</v>
      </c>
      <c r="O1629" s="1"/>
      <c r="P1629" s="51"/>
    </row>
    <row r="1630" spans="1:16" ht="16.5" hidden="1" customHeight="1" x14ac:dyDescent="0.25">
      <c r="A1630" s="47">
        <v>107137</v>
      </c>
      <c r="B1630" s="1" t="s">
        <v>41</v>
      </c>
      <c r="C1630" s="1" t="s">
        <v>651</v>
      </c>
      <c r="D1630" s="1" t="s">
        <v>71</v>
      </c>
      <c r="E1630" s="1" t="s">
        <v>44</v>
      </c>
      <c r="F1630" s="1" t="s">
        <v>53</v>
      </c>
      <c r="G1630" s="1" t="s">
        <v>46</v>
      </c>
      <c r="H1630" s="1" t="s">
        <v>47</v>
      </c>
      <c r="I1630" s="1" t="s">
        <v>2986</v>
      </c>
      <c r="J1630" s="1" t="s">
        <v>3477</v>
      </c>
      <c r="K1630" s="28">
        <v>44656.610694444447</v>
      </c>
      <c r="L1630" s="28">
        <v>44656.716122685182</v>
      </c>
      <c r="M1630" s="1" t="s">
        <v>50</v>
      </c>
      <c r="N1630" s="35">
        <v>1.3</v>
      </c>
      <c r="O1630" s="1"/>
      <c r="P1630" s="51"/>
    </row>
    <row r="1631" spans="1:16" ht="16.5" hidden="1" customHeight="1" x14ac:dyDescent="0.25">
      <c r="A1631" s="47">
        <v>107138</v>
      </c>
      <c r="B1631" s="1" t="s">
        <v>60</v>
      </c>
      <c r="C1631" s="1" t="s">
        <v>388</v>
      </c>
      <c r="D1631" s="1" t="s">
        <v>61</v>
      </c>
      <c r="E1631" s="1" t="s">
        <v>44</v>
      </c>
      <c r="F1631" s="1" t="s">
        <v>45</v>
      </c>
      <c r="G1631" s="1" t="s">
        <v>46</v>
      </c>
      <c r="H1631" s="1" t="s">
        <v>54</v>
      </c>
      <c r="I1631" s="1" t="s">
        <v>2987</v>
      </c>
      <c r="J1631" s="1" t="s">
        <v>3478</v>
      </c>
      <c r="K1631" s="28">
        <v>44656.643969907411</v>
      </c>
      <c r="L1631" s="28">
        <v>44656.646284722221</v>
      </c>
      <c r="M1631" s="1" t="s">
        <v>50</v>
      </c>
      <c r="N1631" s="35">
        <v>1.3</v>
      </c>
      <c r="O1631" s="1"/>
      <c r="P1631" s="51"/>
    </row>
    <row r="1632" spans="1:16" ht="16.5" hidden="1" customHeight="1" x14ac:dyDescent="0.25">
      <c r="A1632" s="47">
        <v>107139</v>
      </c>
      <c r="B1632" s="1" t="s">
        <v>60</v>
      </c>
      <c r="C1632" s="1" t="s">
        <v>51</v>
      </c>
      <c r="D1632" s="1" t="s">
        <v>43</v>
      </c>
      <c r="E1632" s="1" t="s">
        <v>44</v>
      </c>
      <c r="F1632" s="1" t="s">
        <v>45</v>
      </c>
      <c r="G1632" s="1" t="s">
        <v>46</v>
      </c>
      <c r="H1632" s="1" t="s">
        <v>47</v>
      </c>
      <c r="I1632" s="1" t="s">
        <v>2988</v>
      </c>
      <c r="J1632" s="1" t="s">
        <v>3479</v>
      </c>
      <c r="K1632" s="28">
        <v>44656.665902777779</v>
      </c>
      <c r="L1632" s="28">
        <v>44656.669525462959</v>
      </c>
      <c r="M1632" s="1" t="s">
        <v>50</v>
      </c>
      <c r="N1632" s="35">
        <v>1.3</v>
      </c>
      <c r="O1632" s="1"/>
      <c r="P1632" s="51"/>
    </row>
    <row r="1633" spans="1:16" ht="16.5" hidden="1" customHeight="1" x14ac:dyDescent="0.25">
      <c r="A1633" s="47">
        <v>107140</v>
      </c>
      <c r="B1633" s="1" t="s">
        <v>41</v>
      </c>
      <c r="C1633" s="1" t="s">
        <v>51</v>
      </c>
      <c r="D1633" s="1" t="s">
        <v>52</v>
      </c>
      <c r="E1633" s="1" t="s">
        <v>44</v>
      </c>
      <c r="F1633" s="1" t="s">
        <v>45</v>
      </c>
      <c r="G1633" s="1" t="s">
        <v>46</v>
      </c>
      <c r="H1633" s="1" t="s">
        <v>54</v>
      </c>
      <c r="I1633" s="1" t="s">
        <v>2989</v>
      </c>
      <c r="J1633" s="1" t="s">
        <v>3480</v>
      </c>
      <c r="K1633" s="28">
        <v>44656.68608796296</v>
      </c>
      <c r="L1633" s="28">
        <v>44656.708645833336</v>
      </c>
      <c r="M1633" s="1" t="s">
        <v>50</v>
      </c>
      <c r="N1633" s="35">
        <v>1.3</v>
      </c>
      <c r="O1633" s="1"/>
      <c r="P1633" s="51"/>
    </row>
    <row r="1634" spans="1:16" ht="16.5" hidden="1" customHeight="1" x14ac:dyDescent="0.25">
      <c r="A1634" s="47">
        <v>107141</v>
      </c>
      <c r="B1634" s="1" t="s">
        <v>41</v>
      </c>
      <c r="C1634" s="1" t="s">
        <v>200</v>
      </c>
      <c r="D1634" s="1" t="s">
        <v>61</v>
      </c>
      <c r="E1634" s="1" t="s">
        <v>44</v>
      </c>
      <c r="F1634" s="1" t="s">
        <v>53</v>
      </c>
      <c r="G1634" s="1" t="s">
        <v>46</v>
      </c>
      <c r="H1634" s="1" t="s">
        <v>47</v>
      </c>
      <c r="I1634" s="1" t="s">
        <v>2990</v>
      </c>
      <c r="J1634" s="1" t="s">
        <v>3481</v>
      </c>
      <c r="K1634" s="28">
        <v>44656.702962962961</v>
      </c>
      <c r="L1634" s="28">
        <v>44656.733958333331</v>
      </c>
      <c r="M1634" s="1" t="s">
        <v>50</v>
      </c>
      <c r="N1634" s="35">
        <v>1.3</v>
      </c>
      <c r="O1634" s="1"/>
      <c r="P1634" s="51"/>
    </row>
    <row r="1635" spans="1:16" ht="16.5" hidden="1" customHeight="1" x14ac:dyDescent="0.25">
      <c r="A1635" s="47">
        <v>107142</v>
      </c>
      <c r="B1635" s="1" t="s">
        <v>60</v>
      </c>
      <c r="C1635" s="1" t="s">
        <v>51</v>
      </c>
      <c r="D1635" s="1" t="s">
        <v>43</v>
      </c>
      <c r="E1635" s="1" t="s">
        <v>44</v>
      </c>
      <c r="F1635" s="1" t="s">
        <v>53</v>
      </c>
      <c r="G1635" s="1" t="s">
        <v>46</v>
      </c>
      <c r="H1635" s="1" t="s">
        <v>54</v>
      </c>
      <c r="I1635" s="1" t="s">
        <v>2991</v>
      </c>
      <c r="J1635" s="1" t="s">
        <v>3482</v>
      </c>
      <c r="K1635" s="28">
        <v>44656.703530092593</v>
      </c>
      <c r="L1635" s="28">
        <v>44656.705347222225</v>
      </c>
      <c r="M1635" s="1" t="s">
        <v>50</v>
      </c>
      <c r="N1635" s="35">
        <v>1.3</v>
      </c>
      <c r="O1635" s="1"/>
      <c r="P1635" s="51"/>
    </row>
    <row r="1636" spans="1:16" ht="16.5" hidden="1" customHeight="1" x14ac:dyDescent="0.25">
      <c r="A1636" s="47">
        <v>107143</v>
      </c>
      <c r="B1636" s="1" t="s">
        <v>41</v>
      </c>
      <c r="C1636" s="1" t="s">
        <v>51</v>
      </c>
      <c r="D1636" s="1" t="s">
        <v>43</v>
      </c>
      <c r="E1636" s="1" t="s">
        <v>44</v>
      </c>
      <c r="F1636" s="1" t="s">
        <v>45</v>
      </c>
      <c r="G1636" s="1" t="s">
        <v>46</v>
      </c>
      <c r="H1636" s="1" t="s">
        <v>54</v>
      </c>
      <c r="I1636" s="1" t="s">
        <v>2992</v>
      </c>
      <c r="J1636" s="1" t="s">
        <v>3428</v>
      </c>
      <c r="K1636" s="28">
        <v>44656.707002314812</v>
      </c>
      <c r="L1636" s="28">
        <v>44656.70758101852</v>
      </c>
      <c r="M1636" s="1" t="s">
        <v>50</v>
      </c>
      <c r="N1636" s="35">
        <v>1.3</v>
      </c>
      <c r="O1636" s="1"/>
      <c r="P1636" s="51"/>
    </row>
    <row r="1637" spans="1:16" ht="16.5" hidden="1" customHeight="1" x14ac:dyDescent="0.25">
      <c r="A1637" s="47">
        <v>107144</v>
      </c>
      <c r="B1637" s="1" t="s">
        <v>2901</v>
      </c>
      <c r="C1637" s="1" t="s">
        <v>150</v>
      </c>
      <c r="D1637" s="1" t="s">
        <v>151</v>
      </c>
      <c r="E1637" s="1" t="s">
        <v>66</v>
      </c>
      <c r="F1637" s="1" t="s">
        <v>67</v>
      </c>
      <c r="G1637" s="1" t="s">
        <v>46</v>
      </c>
      <c r="H1637" s="1" t="s">
        <v>47</v>
      </c>
      <c r="I1637" s="1" t="s">
        <v>2993</v>
      </c>
      <c r="J1637" s="1" t="s">
        <v>3483</v>
      </c>
      <c r="K1637" s="28">
        <v>44656.715277777781</v>
      </c>
      <c r="L1637" s="28">
        <v>44659.694050925929</v>
      </c>
      <c r="M1637" s="1" t="s">
        <v>50</v>
      </c>
      <c r="N1637" s="35">
        <v>1.2</v>
      </c>
      <c r="O1637" s="1"/>
      <c r="P1637" s="51"/>
    </row>
    <row r="1638" spans="1:16" ht="16.5" hidden="1" customHeight="1" x14ac:dyDescent="0.25">
      <c r="A1638" s="47">
        <v>107145</v>
      </c>
      <c r="B1638" s="1" t="s">
        <v>41</v>
      </c>
      <c r="C1638" s="1" t="s">
        <v>189</v>
      </c>
      <c r="D1638" s="1" t="s">
        <v>43</v>
      </c>
      <c r="E1638" s="1" t="s">
        <v>75</v>
      </c>
      <c r="F1638" s="1" t="s">
        <v>67</v>
      </c>
      <c r="G1638" s="1" t="s">
        <v>401</v>
      </c>
      <c r="H1638" s="1" t="s">
        <v>54</v>
      </c>
      <c r="I1638" s="1" t="s">
        <v>2994</v>
      </c>
      <c r="J1638" s="1" t="s">
        <v>3484</v>
      </c>
      <c r="K1638" s="28">
        <v>44656.851770833331</v>
      </c>
      <c r="L1638" s="28">
        <v>44657.656365740739</v>
      </c>
      <c r="M1638" s="1" t="s">
        <v>50</v>
      </c>
      <c r="N1638" s="35" t="s">
        <v>429</v>
      </c>
      <c r="O1638" s="1"/>
      <c r="P1638" s="51"/>
    </row>
    <row r="1639" spans="1:16" ht="16.5" hidden="1" customHeight="1" x14ac:dyDescent="0.25">
      <c r="A1639" s="47">
        <v>107146</v>
      </c>
      <c r="B1639" s="1" t="s">
        <v>41</v>
      </c>
      <c r="C1639" s="1" t="s">
        <v>189</v>
      </c>
      <c r="D1639" s="1" t="s">
        <v>43</v>
      </c>
      <c r="E1639" s="1" t="s">
        <v>75</v>
      </c>
      <c r="F1639" s="1" t="s">
        <v>67</v>
      </c>
      <c r="G1639" s="1" t="s">
        <v>401</v>
      </c>
      <c r="H1639" s="1" t="s">
        <v>54</v>
      </c>
      <c r="I1639" s="1" t="s">
        <v>2995</v>
      </c>
      <c r="J1639" s="1" t="s">
        <v>3485</v>
      </c>
      <c r="K1639" s="28">
        <v>44656.856157407405</v>
      </c>
      <c r="L1639" s="28">
        <v>44657.659259259257</v>
      </c>
      <c r="M1639" s="1" t="s">
        <v>50</v>
      </c>
      <c r="N1639" s="35" t="s">
        <v>429</v>
      </c>
      <c r="O1639" s="1"/>
      <c r="P1639" s="51"/>
    </row>
    <row r="1640" spans="1:16" ht="16.5" hidden="1" customHeight="1" x14ac:dyDescent="0.25">
      <c r="A1640" s="47">
        <v>107147</v>
      </c>
      <c r="B1640" s="1" t="s">
        <v>74</v>
      </c>
      <c r="C1640" s="1" t="s">
        <v>90</v>
      </c>
      <c r="D1640" s="1" t="s">
        <v>52</v>
      </c>
      <c r="E1640" s="1" t="s">
        <v>841</v>
      </c>
      <c r="F1640" s="1" t="s">
        <v>67</v>
      </c>
      <c r="G1640" s="1" t="s">
        <v>46</v>
      </c>
      <c r="H1640" s="1" t="s">
        <v>47</v>
      </c>
      <c r="I1640" s="1" t="s">
        <v>2996</v>
      </c>
      <c r="J1640" s="1" t="s">
        <v>3486</v>
      </c>
      <c r="K1640" s="28">
        <v>44656.943622685183</v>
      </c>
      <c r="L1640" s="28">
        <v>44657.662777777776</v>
      </c>
      <c r="M1640" s="1" t="s">
        <v>50</v>
      </c>
      <c r="N1640" s="35">
        <v>1.3</v>
      </c>
      <c r="O1640" s="1"/>
      <c r="P1640" s="51"/>
    </row>
    <row r="1641" spans="1:16" ht="16.5" hidden="1" customHeight="1" x14ac:dyDescent="0.25">
      <c r="A1641" s="47">
        <v>107148</v>
      </c>
      <c r="B1641" s="1" t="s">
        <v>41</v>
      </c>
      <c r="C1641" s="1" t="s">
        <v>42</v>
      </c>
      <c r="D1641" s="1" t="s">
        <v>52</v>
      </c>
      <c r="E1641" s="1" t="s">
        <v>62</v>
      </c>
      <c r="F1641" s="1" t="s">
        <v>45</v>
      </c>
      <c r="G1641" s="1" t="s">
        <v>46</v>
      </c>
      <c r="H1641" s="1" t="s">
        <v>54</v>
      </c>
      <c r="I1641" s="1" t="s">
        <v>315</v>
      </c>
      <c r="J1641" s="1" t="s">
        <v>3487</v>
      </c>
      <c r="K1641" s="28">
        <v>44657.408622685187</v>
      </c>
      <c r="L1641" s="28">
        <v>44657.423402777778</v>
      </c>
      <c r="M1641" s="1" t="s">
        <v>50</v>
      </c>
      <c r="N1641" s="35">
        <v>1.3</v>
      </c>
      <c r="O1641" s="1"/>
      <c r="P1641" s="51"/>
    </row>
    <row r="1642" spans="1:16" ht="16.5" hidden="1" customHeight="1" x14ac:dyDescent="0.25">
      <c r="A1642" s="47">
        <v>107149</v>
      </c>
      <c r="B1642" s="1" t="s">
        <v>41</v>
      </c>
      <c r="C1642" s="1" t="s">
        <v>42</v>
      </c>
      <c r="D1642" s="1" t="s">
        <v>81</v>
      </c>
      <c r="E1642" s="1" t="s">
        <v>257</v>
      </c>
      <c r="F1642" s="1" t="s">
        <v>53</v>
      </c>
      <c r="G1642" s="1" t="s">
        <v>85</v>
      </c>
      <c r="H1642" s="1" t="s">
        <v>47</v>
      </c>
      <c r="I1642" s="1" t="s">
        <v>2997</v>
      </c>
      <c r="J1642" s="1" t="s">
        <v>3488</v>
      </c>
      <c r="K1642" s="28">
        <v>44657.416608796295</v>
      </c>
      <c r="L1642" s="28">
        <v>44657.750613425924</v>
      </c>
      <c r="M1642" s="1" t="s">
        <v>50</v>
      </c>
      <c r="N1642" s="35">
        <v>1.3</v>
      </c>
      <c r="O1642" s="1"/>
      <c r="P1642" s="51"/>
    </row>
    <row r="1643" spans="1:16" ht="16.5" hidden="1" customHeight="1" x14ac:dyDescent="0.25">
      <c r="A1643" s="47">
        <v>107150</v>
      </c>
      <c r="B1643" s="1" t="s">
        <v>60</v>
      </c>
      <c r="C1643" s="1" t="s">
        <v>42</v>
      </c>
      <c r="D1643" s="1" t="s">
        <v>71</v>
      </c>
      <c r="E1643" s="1" t="s">
        <v>44</v>
      </c>
      <c r="F1643" s="1" t="s">
        <v>53</v>
      </c>
      <c r="G1643" s="1" t="s">
        <v>85</v>
      </c>
      <c r="H1643" s="1" t="s">
        <v>47</v>
      </c>
      <c r="I1643" s="1" t="s">
        <v>2998</v>
      </c>
      <c r="J1643" s="1" t="s">
        <v>3489</v>
      </c>
      <c r="K1643" s="28">
        <v>44657.43346064815</v>
      </c>
      <c r="L1643" s="28">
        <v>44658.655127314814</v>
      </c>
      <c r="M1643" s="1" t="s">
        <v>50</v>
      </c>
      <c r="N1643" s="35">
        <v>1.3</v>
      </c>
      <c r="O1643" s="1"/>
      <c r="P1643" s="51"/>
    </row>
    <row r="1644" spans="1:16" ht="16.5" hidden="1" customHeight="1" x14ac:dyDescent="0.25">
      <c r="A1644" s="47">
        <v>107151</v>
      </c>
      <c r="B1644" s="1" t="s">
        <v>41</v>
      </c>
      <c r="C1644" s="1" t="s">
        <v>126</v>
      </c>
      <c r="D1644" s="1" t="s">
        <v>43</v>
      </c>
      <c r="E1644" s="1" t="s">
        <v>44</v>
      </c>
      <c r="F1644" s="1" t="s">
        <v>53</v>
      </c>
      <c r="G1644" s="1" t="s">
        <v>46</v>
      </c>
      <c r="H1644" s="1" t="s">
        <v>47</v>
      </c>
      <c r="I1644" s="1" t="s">
        <v>2154</v>
      </c>
      <c r="J1644" s="1" t="s">
        <v>3490</v>
      </c>
      <c r="K1644" s="28">
        <v>44657.436469907407</v>
      </c>
      <c r="L1644" s="28">
        <v>44657.663472222222</v>
      </c>
      <c r="M1644" s="1" t="s">
        <v>50</v>
      </c>
      <c r="N1644" s="35">
        <v>1.3</v>
      </c>
      <c r="O1644" s="1"/>
      <c r="P1644" s="51"/>
    </row>
    <row r="1645" spans="1:16" ht="16.5" hidden="1" customHeight="1" x14ac:dyDescent="0.25">
      <c r="A1645" s="47">
        <v>107152</v>
      </c>
      <c r="B1645" s="1" t="s">
        <v>60</v>
      </c>
      <c r="C1645" s="1" t="s">
        <v>51</v>
      </c>
      <c r="D1645" s="1" t="s">
        <v>81</v>
      </c>
      <c r="E1645" s="1" t="s">
        <v>257</v>
      </c>
      <c r="F1645" s="1" t="s">
        <v>53</v>
      </c>
      <c r="G1645" s="1" t="s">
        <v>46</v>
      </c>
      <c r="H1645" s="1" t="s">
        <v>54</v>
      </c>
      <c r="I1645" s="1" t="s">
        <v>2999</v>
      </c>
      <c r="J1645" s="1" t="s">
        <v>3491</v>
      </c>
      <c r="K1645" s="28">
        <v>44657.454340277778</v>
      </c>
      <c r="L1645" s="28">
        <v>44662.567766203705</v>
      </c>
      <c r="M1645" s="1" t="s">
        <v>50</v>
      </c>
      <c r="N1645" s="35">
        <v>1.3</v>
      </c>
      <c r="O1645" s="1"/>
      <c r="P1645" s="51"/>
    </row>
    <row r="1646" spans="1:16" ht="16.5" hidden="1" customHeight="1" x14ac:dyDescent="0.25">
      <c r="A1646" s="47">
        <v>107153</v>
      </c>
      <c r="B1646" s="1" t="s">
        <v>60</v>
      </c>
      <c r="C1646" s="1" t="s">
        <v>42</v>
      </c>
      <c r="D1646" s="1" t="s">
        <v>43</v>
      </c>
      <c r="E1646" s="1" t="s">
        <v>102</v>
      </c>
      <c r="F1646" s="1" t="s">
        <v>67</v>
      </c>
      <c r="G1646" s="1" t="s">
        <v>46</v>
      </c>
      <c r="H1646" s="1" t="s">
        <v>47</v>
      </c>
      <c r="I1646" s="1" t="s">
        <v>3000</v>
      </c>
      <c r="J1646" s="1" t="s">
        <v>3492</v>
      </c>
      <c r="K1646" s="28">
        <v>44657.455497685187</v>
      </c>
      <c r="L1646" s="28">
        <v>44658.758368055554</v>
      </c>
      <c r="M1646" s="1" t="s">
        <v>50</v>
      </c>
      <c r="N1646" s="35">
        <v>1.3</v>
      </c>
      <c r="O1646" s="1"/>
      <c r="P1646" s="51"/>
    </row>
    <row r="1647" spans="1:16" ht="16.5" hidden="1" customHeight="1" x14ac:dyDescent="0.25">
      <c r="A1647" s="47">
        <v>107154</v>
      </c>
      <c r="B1647" s="1" t="s">
        <v>41</v>
      </c>
      <c r="C1647" s="1" t="s">
        <v>51</v>
      </c>
      <c r="D1647" s="1" t="s">
        <v>81</v>
      </c>
      <c r="E1647" s="1" t="s">
        <v>257</v>
      </c>
      <c r="F1647" s="1" t="s">
        <v>45</v>
      </c>
      <c r="G1647" s="1" t="s">
        <v>46</v>
      </c>
      <c r="H1647" s="1" t="s">
        <v>54</v>
      </c>
      <c r="I1647" s="1" t="s">
        <v>3001</v>
      </c>
      <c r="J1647" s="1" t="s">
        <v>3493</v>
      </c>
      <c r="K1647" s="28">
        <v>44657.472407407404</v>
      </c>
      <c r="L1647" s="28">
        <v>44657.664525462962</v>
      </c>
      <c r="M1647" s="1" t="s">
        <v>50</v>
      </c>
      <c r="N1647" s="35">
        <v>1.3</v>
      </c>
      <c r="O1647" s="1"/>
      <c r="P1647" s="51"/>
    </row>
    <row r="1648" spans="1:16" ht="16.5" hidden="1" customHeight="1" x14ac:dyDescent="0.25">
      <c r="A1648" s="47">
        <v>107155</v>
      </c>
      <c r="B1648" s="1" t="s">
        <v>57</v>
      </c>
      <c r="C1648" s="1" t="s">
        <v>51</v>
      </c>
      <c r="D1648" s="1" t="s">
        <v>43</v>
      </c>
      <c r="E1648" s="1" t="s">
        <v>44</v>
      </c>
      <c r="F1648" s="1" t="s">
        <v>45</v>
      </c>
      <c r="G1648" s="1" t="s">
        <v>46</v>
      </c>
      <c r="H1648" s="1" t="s">
        <v>47</v>
      </c>
      <c r="I1648" s="1" t="s">
        <v>3002</v>
      </c>
      <c r="J1648" s="1" t="s">
        <v>3494</v>
      </c>
      <c r="K1648" s="28">
        <v>44657.475416666668</v>
      </c>
      <c r="L1648" s="28">
        <v>44657.666458333333</v>
      </c>
      <c r="M1648" s="1" t="s">
        <v>50</v>
      </c>
      <c r="N1648" s="35">
        <v>1.1000000000000001</v>
      </c>
      <c r="O1648" s="1"/>
      <c r="P1648" s="51"/>
    </row>
    <row r="1649" spans="1:16" ht="16.5" hidden="1" customHeight="1" x14ac:dyDescent="0.25">
      <c r="A1649" s="47">
        <v>107156</v>
      </c>
      <c r="B1649" s="1" t="s">
        <v>60</v>
      </c>
      <c r="C1649" s="1" t="s">
        <v>99</v>
      </c>
      <c r="D1649" s="1" t="s">
        <v>43</v>
      </c>
      <c r="E1649" s="1" t="s">
        <v>44</v>
      </c>
      <c r="F1649" s="1" t="s">
        <v>45</v>
      </c>
      <c r="G1649" s="1" t="s">
        <v>46</v>
      </c>
      <c r="H1649" s="1" t="s">
        <v>47</v>
      </c>
      <c r="I1649" s="1" t="s">
        <v>2154</v>
      </c>
      <c r="J1649" s="1" t="s">
        <v>3495</v>
      </c>
      <c r="K1649" s="28">
        <v>44657.475740740738</v>
      </c>
      <c r="L1649" s="28">
        <v>44657.665532407409</v>
      </c>
      <c r="M1649" s="1" t="s">
        <v>50</v>
      </c>
      <c r="N1649" s="35">
        <v>1.3</v>
      </c>
      <c r="O1649" s="1"/>
      <c r="P1649" s="51"/>
    </row>
    <row r="1650" spans="1:16" ht="16.5" hidden="1" customHeight="1" x14ac:dyDescent="0.25">
      <c r="A1650" s="47">
        <v>107157</v>
      </c>
      <c r="B1650" s="1" t="s">
        <v>41</v>
      </c>
      <c r="C1650" s="1" t="s">
        <v>150</v>
      </c>
      <c r="D1650" s="1" t="s">
        <v>71</v>
      </c>
      <c r="E1650" s="1" t="s">
        <v>44</v>
      </c>
      <c r="F1650" s="1" t="s">
        <v>45</v>
      </c>
      <c r="G1650" s="1" t="s">
        <v>46</v>
      </c>
      <c r="H1650" s="1" t="s">
        <v>54</v>
      </c>
      <c r="I1650" s="1" t="s">
        <v>3003</v>
      </c>
      <c r="J1650" s="1" t="s">
        <v>3496</v>
      </c>
      <c r="K1650" s="28">
        <v>44657.492743055554</v>
      </c>
      <c r="L1650" s="28">
        <v>44657.665844907409</v>
      </c>
      <c r="M1650" s="1" t="s">
        <v>50</v>
      </c>
      <c r="N1650" s="35" t="s">
        <v>1803</v>
      </c>
      <c r="O1650" s="1"/>
      <c r="P1650" s="51"/>
    </row>
    <row r="1651" spans="1:16" ht="16.5" hidden="1" customHeight="1" x14ac:dyDescent="0.25">
      <c r="A1651" s="47">
        <v>107158</v>
      </c>
      <c r="B1651" s="1" t="s">
        <v>41</v>
      </c>
      <c r="C1651" s="1" t="s">
        <v>51</v>
      </c>
      <c r="D1651" s="1" t="s">
        <v>81</v>
      </c>
      <c r="E1651" s="1" t="s">
        <v>44</v>
      </c>
      <c r="F1651" s="1" t="s">
        <v>45</v>
      </c>
      <c r="G1651" s="1" t="s">
        <v>46</v>
      </c>
      <c r="H1651" s="1" t="s">
        <v>54</v>
      </c>
      <c r="I1651" s="1" t="s">
        <v>3004</v>
      </c>
      <c r="J1651" s="1" t="s">
        <v>3497</v>
      </c>
      <c r="K1651" s="28">
        <v>44657.494444444441</v>
      </c>
      <c r="L1651" s="28">
        <v>44657.669212962966</v>
      </c>
      <c r="M1651" s="1" t="s">
        <v>50</v>
      </c>
      <c r="N1651" s="35">
        <v>1.3</v>
      </c>
      <c r="O1651" s="1"/>
      <c r="P1651" s="51"/>
    </row>
    <row r="1652" spans="1:16" ht="16.5" hidden="1" customHeight="1" x14ac:dyDescent="0.25">
      <c r="A1652" s="47">
        <v>107159</v>
      </c>
      <c r="B1652" s="1" t="s">
        <v>57</v>
      </c>
      <c r="C1652" s="1" t="s">
        <v>51</v>
      </c>
      <c r="D1652" s="1" t="s">
        <v>81</v>
      </c>
      <c r="E1652" s="1" t="s">
        <v>44</v>
      </c>
      <c r="F1652" s="1" t="s">
        <v>53</v>
      </c>
      <c r="G1652" s="1" t="s">
        <v>46</v>
      </c>
      <c r="H1652" s="1" t="s">
        <v>54</v>
      </c>
      <c r="I1652" s="1" t="s">
        <v>3005</v>
      </c>
      <c r="J1652" s="1" t="s">
        <v>3494</v>
      </c>
      <c r="K1652" s="28">
        <v>44657.505659722221</v>
      </c>
      <c r="L1652" s="28">
        <v>44657.666388888887</v>
      </c>
      <c r="M1652" s="1" t="s">
        <v>50</v>
      </c>
      <c r="N1652" s="35">
        <v>1.1000000000000001</v>
      </c>
      <c r="O1652" s="1"/>
      <c r="P1652" s="51"/>
    </row>
    <row r="1653" spans="1:16" ht="16.5" hidden="1" customHeight="1" x14ac:dyDescent="0.25">
      <c r="A1653" s="47">
        <v>107160</v>
      </c>
      <c r="B1653" s="1" t="s">
        <v>41</v>
      </c>
      <c r="C1653" s="1" t="s">
        <v>51</v>
      </c>
      <c r="D1653" s="1" t="s">
        <v>71</v>
      </c>
      <c r="E1653" s="1" t="s">
        <v>62</v>
      </c>
      <c r="F1653" s="1" t="s">
        <v>45</v>
      </c>
      <c r="G1653" s="1" t="s">
        <v>46</v>
      </c>
      <c r="H1653" s="1" t="s">
        <v>47</v>
      </c>
      <c r="I1653" s="1" t="s">
        <v>1539</v>
      </c>
      <c r="J1653" s="1" t="s">
        <v>3498</v>
      </c>
      <c r="K1653" s="28">
        <v>44657.525439814817</v>
      </c>
      <c r="L1653" s="28">
        <v>44657.533009259256</v>
      </c>
      <c r="M1653" s="1" t="s">
        <v>50</v>
      </c>
      <c r="N1653" s="35">
        <v>1.3</v>
      </c>
      <c r="O1653" s="1"/>
      <c r="P1653" s="51"/>
    </row>
    <row r="1654" spans="1:16" ht="16.5" hidden="1" customHeight="1" x14ac:dyDescent="0.25">
      <c r="A1654" s="47">
        <v>107161</v>
      </c>
      <c r="B1654" s="1" t="s">
        <v>41</v>
      </c>
      <c r="C1654" s="1" t="s">
        <v>42</v>
      </c>
      <c r="D1654" s="1" t="s">
        <v>61</v>
      </c>
      <c r="E1654" s="1" t="s">
        <v>44</v>
      </c>
      <c r="F1654" s="1" t="s">
        <v>45</v>
      </c>
      <c r="G1654" s="1" t="s">
        <v>46</v>
      </c>
      <c r="H1654" s="1" t="s">
        <v>47</v>
      </c>
      <c r="I1654" s="1" t="s">
        <v>1877</v>
      </c>
      <c r="J1654" s="1" t="s">
        <v>3428</v>
      </c>
      <c r="K1654" s="28">
        <v>44657.530706018515</v>
      </c>
      <c r="L1654" s="28">
        <v>44657.531273148146</v>
      </c>
      <c r="M1654" s="1" t="s">
        <v>50</v>
      </c>
      <c r="N1654" s="35">
        <v>1.3</v>
      </c>
      <c r="O1654" s="1"/>
      <c r="P1654" s="51"/>
    </row>
    <row r="1655" spans="1:16" ht="16.5" hidden="1" customHeight="1" x14ac:dyDescent="0.25">
      <c r="A1655" s="47">
        <v>107162</v>
      </c>
      <c r="B1655" s="1" t="s">
        <v>57</v>
      </c>
      <c r="C1655" s="1" t="s">
        <v>51</v>
      </c>
      <c r="D1655" s="1" t="s">
        <v>61</v>
      </c>
      <c r="E1655" s="1" t="s">
        <v>66</v>
      </c>
      <c r="F1655" s="1" t="s">
        <v>53</v>
      </c>
      <c r="G1655" s="1" t="s">
        <v>46</v>
      </c>
      <c r="H1655" s="1" t="s">
        <v>54</v>
      </c>
      <c r="I1655" s="1" t="s">
        <v>3006</v>
      </c>
      <c r="J1655" s="1" t="s">
        <v>3499</v>
      </c>
      <c r="K1655" s="28">
        <v>44657.546747685185</v>
      </c>
      <c r="L1655" s="28">
        <v>44659.695034722223</v>
      </c>
      <c r="M1655" s="1" t="s">
        <v>50</v>
      </c>
      <c r="N1655" s="35">
        <v>1.1000000000000001</v>
      </c>
      <c r="O1655" s="1"/>
      <c r="P1655" s="51"/>
    </row>
    <row r="1656" spans="1:16" ht="16.5" hidden="1" customHeight="1" x14ac:dyDescent="0.25">
      <c r="A1656" s="47">
        <v>107163</v>
      </c>
      <c r="B1656" s="1" t="s">
        <v>41</v>
      </c>
      <c r="C1656" s="1" t="s">
        <v>51</v>
      </c>
      <c r="D1656" s="1" t="s">
        <v>52</v>
      </c>
      <c r="E1656" s="1" t="s">
        <v>44</v>
      </c>
      <c r="F1656" s="1" t="s">
        <v>53</v>
      </c>
      <c r="G1656" s="1" t="s">
        <v>498</v>
      </c>
      <c r="H1656" s="1" t="s">
        <v>54</v>
      </c>
      <c r="I1656" s="1" t="s">
        <v>3007</v>
      </c>
      <c r="J1656" s="1" t="s">
        <v>3500</v>
      </c>
      <c r="K1656" s="28">
        <v>44657.554178240738</v>
      </c>
      <c r="L1656" s="28">
        <v>44657.667673611111</v>
      </c>
      <c r="M1656" s="1" t="s">
        <v>50</v>
      </c>
      <c r="N1656" s="35">
        <v>1.3</v>
      </c>
      <c r="O1656" s="1"/>
      <c r="P1656" s="51"/>
    </row>
    <row r="1657" spans="1:16" ht="16.5" hidden="1" customHeight="1" x14ac:dyDescent="0.25">
      <c r="A1657" s="47">
        <v>107164</v>
      </c>
      <c r="B1657" s="1" t="s">
        <v>57</v>
      </c>
      <c r="C1657" s="1" t="s">
        <v>51</v>
      </c>
      <c r="D1657" s="1" t="s">
        <v>43</v>
      </c>
      <c r="E1657" s="1" t="s">
        <v>44</v>
      </c>
      <c r="F1657" s="1" t="s">
        <v>45</v>
      </c>
      <c r="G1657" s="1" t="s">
        <v>46</v>
      </c>
      <c r="H1657" s="1" t="s">
        <v>47</v>
      </c>
      <c r="I1657" s="1" t="s">
        <v>3008</v>
      </c>
      <c r="J1657" s="1" t="s">
        <v>3501</v>
      </c>
      <c r="K1657" s="28">
        <v>44657.595381944448</v>
      </c>
      <c r="L1657" s="28">
        <v>44657.668321759258</v>
      </c>
      <c r="M1657" s="1" t="s">
        <v>50</v>
      </c>
      <c r="N1657" s="35">
        <v>1.1000000000000001</v>
      </c>
      <c r="O1657" s="1"/>
      <c r="P1657" s="51"/>
    </row>
    <row r="1658" spans="1:16" ht="16.5" hidden="1" customHeight="1" x14ac:dyDescent="0.25">
      <c r="A1658" s="47">
        <v>107165</v>
      </c>
      <c r="B1658" s="1" t="s">
        <v>41</v>
      </c>
      <c r="C1658" s="1" t="s">
        <v>51</v>
      </c>
      <c r="D1658" s="1" t="s">
        <v>81</v>
      </c>
      <c r="E1658" s="1" t="s">
        <v>257</v>
      </c>
      <c r="F1658" s="1" t="s">
        <v>53</v>
      </c>
      <c r="G1658" s="1" t="s">
        <v>46</v>
      </c>
      <c r="H1658" s="1" t="s">
        <v>54</v>
      </c>
      <c r="I1658" s="1" t="s">
        <v>3009</v>
      </c>
      <c r="J1658" s="1" t="s">
        <v>3502</v>
      </c>
      <c r="K1658" s="28">
        <v>44657.600462962961</v>
      </c>
      <c r="L1658" s="28">
        <v>44657.670682870368</v>
      </c>
      <c r="M1658" s="1" t="s">
        <v>50</v>
      </c>
      <c r="N1658" s="35">
        <v>1.3</v>
      </c>
      <c r="O1658" s="1"/>
      <c r="P1658" s="51"/>
    </row>
    <row r="1659" spans="1:16" ht="16.5" hidden="1" customHeight="1" x14ac:dyDescent="0.25">
      <c r="A1659" s="47">
        <v>107166</v>
      </c>
      <c r="B1659" s="1" t="s">
        <v>60</v>
      </c>
      <c r="C1659" s="1" t="s">
        <v>90</v>
      </c>
      <c r="D1659" s="1" t="s">
        <v>61</v>
      </c>
      <c r="E1659" s="1" t="s">
        <v>44</v>
      </c>
      <c r="F1659" s="1" t="s">
        <v>67</v>
      </c>
      <c r="G1659" s="1" t="s">
        <v>46</v>
      </c>
      <c r="H1659" s="1" t="s">
        <v>47</v>
      </c>
      <c r="I1659" s="1" t="s">
        <v>3010</v>
      </c>
      <c r="J1659" s="1" t="s">
        <v>3503</v>
      </c>
      <c r="K1659" s="28">
        <v>44657.602962962963</v>
      </c>
      <c r="L1659" s="28">
        <v>44658.759467592594</v>
      </c>
      <c r="M1659" s="1" t="s">
        <v>50</v>
      </c>
      <c r="N1659" s="35">
        <v>1.3</v>
      </c>
      <c r="O1659" s="1"/>
      <c r="P1659" s="51"/>
    </row>
    <row r="1660" spans="1:16" ht="16.5" hidden="1" customHeight="1" x14ac:dyDescent="0.25">
      <c r="A1660" s="47">
        <v>107167</v>
      </c>
      <c r="B1660" s="1" t="s">
        <v>41</v>
      </c>
      <c r="C1660" s="1" t="s">
        <v>150</v>
      </c>
      <c r="D1660" s="1" t="s">
        <v>43</v>
      </c>
      <c r="E1660" s="1" t="s">
        <v>44</v>
      </c>
      <c r="F1660" s="1" t="s">
        <v>45</v>
      </c>
      <c r="G1660" s="1" t="s">
        <v>46</v>
      </c>
      <c r="H1660" s="1" t="s">
        <v>47</v>
      </c>
      <c r="I1660" s="1" t="s">
        <v>3011</v>
      </c>
      <c r="J1660" s="1" t="s">
        <v>3504</v>
      </c>
      <c r="K1660" s="28">
        <v>44657.618425925924</v>
      </c>
      <c r="L1660" s="28">
        <v>44657.639699074076</v>
      </c>
      <c r="M1660" s="1" t="s">
        <v>50</v>
      </c>
      <c r="N1660" s="35">
        <v>1.3</v>
      </c>
      <c r="O1660" s="1"/>
      <c r="P1660" s="51"/>
    </row>
    <row r="1661" spans="1:16" ht="16.5" hidden="1" customHeight="1" x14ac:dyDescent="0.25">
      <c r="A1661" s="47">
        <v>107168</v>
      </c>
      <c r="B1661" s="1" t="s">
        <v>252</v>
      </c>
      <c r="C1661" s="1" t="s">
        <v>51</v>
      </c>
      <c r="D1661" s="1" t="s">
        <v>43</v>
      </c>
      <c r="E1661" s="1" t="s">
        <v>84</v>
      </c>
      <c r="F1661" s="1" t="s">
        <v>67</v>
      </c>
      <c r="G1661" s="1" t="s">
        <v>46</v>
      </c>
      <c r="H1661" s="1" t="s">
        <v>54</v>
      </c>
      <c r="I1661" s="1" t="s">
        <v>3012</v>
      </c>
      <c r="J1661" s="1" t="s">
        <v>3505</v>
      </c>
      <c r="K1661" s="28">
        <v>44657.62462962963</v>
      </c>
      <c r="L1661" s="28">
        <v>44658.763912037037</v>
      </c>
      <c r="M1661" s="1" t="s">
        <v>50</v>
      </c>
      <c r="N1661" s="35">
        <v>1.2</v>
      </c>
      <c r="O1661" s="1"/>
      <c r="P1661" s="51"/>
    </row>
    <row r="1662" spans="1:16" ht="16.5" hidden="1" customHeight="1" x14ac:dyDescent="0.25">
      <c r="A1662" s="47">
        <v>107169</v>
      </c>
      <c r="B1662" s="1" t="s">
        <v>57</v>
      </c>
      <c r="C1662" s="1" t="s">
        <v>51</v>
      </c>
      <c r="D1662" s="1" t="s">
        <v>81</v>
      </c>
      <c r="E1662" s="1" t="s">
        <v>44</v>
      </c>
      <c r="F1662" s="1" t="s">
        <v>45</v>
      </c>
      <c r="G1662" s="1" t="s">
        <v>46</v>
      </c>
      <c r="H1662" s="1" t="s">
        <v>54</v>
      </c>
      <c r="I1662" s="1" t="s">
        <v>3013</v>
      </c>
      <c r="J1662" s="1" t="s">
        <v>1560</v>
      </c>
      <c r="K1662" s="28">
        <v>44657.633113425924</v>
      </c>
      <c r="L1662" s="28">
        <v>44657.63480324074</v>
      </c>
      <c r="M1662" s="1" t="s">
        <v>50</v>
      </c>
      <c r="N1662" s="35">
        <v>1.1000000000000001</v>
      </c>
      <c r="O1662" s="1"/>
      <c r="P1662" s="51"/>
    </row>
    <row r="1663" spans="1:16" ht="16.5" hidden="1" customHeight="1" x14ac:dyDescent="0.25">
      <c r="A1663" s="47">
        <v>107170</v>
      </c>
      <c r="B1663" s="1" t="s">
        <v>41</v>
      </c>
      <c r="C1663" s="1" t="s">
        <v>51</v>
      </c>
      <c r="D1663" s="1" t="s">
        <v>81</v>
      </c>
      <c r="E1663" s="1" t="s">
        <v>257</v>
      </c>
      <c r="F1663" s="1" t="s">
        <v>53</v>
      </c>
      <c r="G1663" s="1" t="s">
        <v>85</v>
      </c>
      <c r="H1663" s="1" t="s">
        <v>54</v>
      </c>
      <c r="I1663" s="1" t="s">
        <v>3014</v>
      </c>
      <c r="J1663" s="1" t="s">
        <v>3506</v>
      </c>
      <c r="K1663" s="28">
        <v>44657.635254629633</v>
      </c>
      <c r="L1663" s="28">
        <v>44657.669270833336</v>
      </c>
      <c r="M1663" s="1" t="s">
        <v>50</v>
      </c>
      <c r="N1663" s="35">
        <v>1.3</v>
      </c>
      <c r="O1663" s="1"/>
      <c r="P1663" s="51"/>
    </row>
    <row r="1664" spans="1:16" ht="16.5" hidden="1" customHeight="1" x14ac:dyDescent="0.25">
      <c r="A1664" s="47">
        <v>107171</v>
      </c>
      <c r="B1664" s="1" t="s">
        <v>60</v>
      </c>
      <c r="C1664" s="1" t="s">
        <v>51</v>
      </c>
      <c r="D1664" s="1" t="s">
        <v>71</v>
      </c>
      <c r="E1664" s="1" t="s">
        <v>62</v>
      </c>
      <c r="F1664" s="1" t="s">
        <v>53</v>
      </c>
      <c r="G1664" s="1" t="s">
        <v>85</v>
      </c>
      <c r="H1664" s="1" t="s">
        <v>54</v>
      </c>
      <c r="I1664" s="1" t="s">
        <v>3015</v>
      </c>
      <c r="J1664" s="1" t="s">
        <v>3507</v>
      </c>
      <c r="K1664" s="28">
        <v>44657.665046296293</v>
      </c>
      <c r="L1664" s="28">
        <v>44657.668935185182</v>
      </c>
      <c r="M1664" s="1" t="s">
        <v>50</v>
      </c>
      <c r="N1664" s="35">
        <v>1.3</v>
      </c>
      <c r="O1664" s="1"/>
      <c r="P1664" s="51"/>
    </row>
    <row r="1665" spans="1:16" ht="16.5" hidden="1" customHeight="1" x14ac:dyDescent="0.25">
      <c r="A1665" s="47">
        <v>107172</v>
      </c>
      <c r="B1665" s="1" t="s">
        <v>41</v>
      </c>
      <c r="C1665" s="1" t="s">
        <v>114</v>
      </c>
      <c r="D1665" s="1" t="s">
        <v>61</v>
      </c>
      <c r="E1665" s="1" t="s">
        <v>44</v>
      </c>
      <c r="F1665" s="1" t="s">
        <v>45</v>
      </c>
      <c r="G1665" s="1" t="s">
        <v>46</v>
      </c>
      <c r="H1665" s="1" t="s">
        <v>54</v>
      </c>
      <c r="I1665" s="1" t="s">
        <v>3016</v>
      </c>
      <c r="J1665" s="1" t="s">
        <v>3508</v>
      </c>
      <c r="K1665" s="28">
        <v>44657.676562499997</v>
      </c>
      <c r="L1665" s="28">
        <v>44657.715624999997</v>
      </c>
      <c r="M1665" s="1" t="s">
        <v>50</v>
      </c>
      <c r="N1665" s="35">
        <v>1.3</v>
      </c>
      <c r="O1665" s="1"/>
      <c r="P1665" s="51"/>
    </row>
    <row r="1666" spans="1:16" ht="16.5" hidden="1" customHeight="1" x14ac:dyDescent="0.25">
      <c r="A1666" s="47">
        <v>107173</v>
      </c>
      <c r="B1666" s="1" t="s">
        <v>41</v>
      </c>
      <c r="C1666" s="1" t="s">
        <v>150</v>
      </c>
      <c r="D1666" s="1" t="s">
        <v>43</v>
      </c>
      <c r="E1666" s="1" t="s">
        <v>62</v>
      </c>
      <c r="F1666" s="1" t="s">
        <v>45</v>
      </c>
      <c r="G1666" s="1" t="s">
        <v>46</v>
      </c>
      <c r="H1666" s="1" t="s">
        <v>54</v>
      </c>
      <c r="I1666" s="1" t="s">
        <v>3017</v>
      </c>
      <c r="J1666" s="1" t="s">
        <v>3509</v>
      </c>
      <c r="K1666" s="28">
        <v>44657.681747685187</v>
      </c>
      <c r="L1666" s="28">
        <v>44657.712731481479</v>
      </c>
      <c r="M1666" s="1" t="s">
        <v>50</v>
      </c>
      <c r="N1666" s="35">
        <v>1.3</v>
      </c>
      <c r="O1666" s="1"/>
      <c r="P1666" s="51"/>
    </row>
    <row r="1667" spans="1:16" ht="16.5" hidden="1" customHeight="1" x14ac:dyDescent="0.25">
      <c r="A1667" s="47">
        <v>107174</v>
      </c>
      <c r="B1667" s="1" t="s">
        <v>41</v>
      </c>
      <c r="C1667" s="1" t="s">
        <v>42</v>
      </c>
      <c r="D1667" s="1" t="s">
        <v>52</v>
      </c>
      <c r="E1667" s="1" t="s">
        <v>62</v>
      </c>
      <c r="F1667" s="1" t="s">
        <v>67</v>
      </c>
      <c r="G1667" s="1" t="s">
        <v>46</v>
      </c>
      <c r="H1667" s="1" t="s">
        <v>54</v>
      </c>
      <c r="I1667" s="1" t="s">
        <v>3018</v>
      </c>
      <c r="J1667" s="1" t="s">
        <v>3510</v>
      </c>
      <c r="K1667" s="28">
        <v>44657.698854166665</v>
      </c>
      <c r="L1667" s="28">
        <v>44657.711481481485</v>
      </c>
      <c r="M1667" s="1" t="s">
        <v>50</v>
      </c>
      <c r="N1667" s="35">
        <v>1.3</v>
      </c>
      <c r="O1667" s="1"/>
      <c r="P1667" s="51"/>
    </row>
    <row r="1668" spans="1:16" ht="16.5" hidden="1" customHeight="1" x14ac:dyDescent="0.25">
      <c r="A1668" s="47">
        <v>107175</v>
      </c>
      <c r="B1668" s="1" t="s">
        <v>60</v>
      </c>
      <c r="C1668" s="1" t="s">
        <v>150</v>
      </c>
      <c r="D1668" s="1" t="s">
        <v>61</v>
      </c>
      <c r="E1668" s="1" t="s">
        <v>44</v>
      </c>
      <c r="F1668" s="1" t="s">
        <v>45</v>
      </c>
      <c r="G1668" s="1" t="s">
        <v>46</v>
      </c>
      <c r="H1668" s="1" t="s">
        <v>47</v>
      </c>
      <c r="I1668" s="1" t="s">
        <v>3019</v>
      </c>
      <c r="J1668" s="1" t="s">
        <v>3511</v>
      </c>
      <c r="K1668" s="28">
        <v>44657.712962962964</v>
      </c>
      <c r="L1668" s="28">
        <v>44658.479108796295</v>
      </c>
      <c r="M1668" s="1" t="s">
        <v>50</v>
      </c>
      <c r="N1668" s="35">
        <v>1.3</v>
      </c>
      <c r="O1668" s="1"/>
      <c r="P1668" s="51"/>
    </row>
    <row r="1669" spans="1:16" ht="16.5" hidden="1" customHeight="1" x14ac:dyDescent="0.25">
      <c r="A1669" s="47">
        <v>107176</v>
      </c>
      <c r="B1669" s="1" t="s">
        <v>60</v>
      </c>
      <c r="C1669" s="1" t="s">
        <v>51</v>
      </c>
      <c r="D1669" s="1" t="s">
        <v>52</v>
      </c>
      <c r="E1669" s="1" t="s">
        <v>44</v>
      </c>
      <c r="F1669" s="1" t="s">
        <v>45</v>
      </c>
      <c r="G1669" s="1" t="s">
        <v>46</v>
      </c>
      <c r="H1669" s="1" t="s">
        <v>47</v>
      </c>
      <c r="I1669" s="1" t="s">
        <v>3020</v>
      </c>
      <c r="J1669" s="1" t="s">
        <v>3512</v>
      </c>
      <c r="K1669" s="28">
        <v>44657.717002314814</v>
      </c>
      <c r="L1669" s="28">
        <v>44657.727858796294</v>
      </c>
      <c r="M1669" s="1" t="s">
        <v>50</v>
      </c>
      <c r="N1669" s="35">
        <v>1.3</v>
      </c>
      <c r="O1669" s="1"/>
      <c r="P1669" s="51"/>
    </row>
    <row r="1670" spans="1:16" ht="16.5" hidden="1" customHeight="1" x14ac:dyDescent="0.25">
      <c r="A1670" s="47">
        <v>107177</v>
      </c>
      <c r="B1670" s="1" t="s">
        <v>41</v>
      </c>
      <c r="C1670" s="1" t="s">
        <v>114</v>
      </c>
      <c r="D1670" s="1" t="s">
        <v>61</v>
      </c>
      <c r="E1670" s="1" t="s">
        <v>542</v>
      </c>
      <c r="F1670" s="1" t="s">
        <v>67</v>
      </c>
      <c r="G1670" s="1" t="s">
        <v>46</v>
      </c>
      <c r="H1670" s="1" t="s">
        <v>47</v>
      </c>
      <c r="I1670" s="1" t="s">
        <v>3021</v>
      </c>
      <c r="J1670" s="1" t="s">
        <v>3513</v>
      </c>
      <c r="K1670" s="28">
        <v>44657.72378472222</v>
      </c>
      <c r="L1670" s="28">
        <v>44658.481574074074</v>
      </c>
      <c r="M1670" s="1" t="s">
        <v>50</v>
      </c>
      <c r="N1670" s="35">
        <v>1.3</v>
      </c>
      <c r="O1670" s="1"/>
      <c r="P1670" s="51"/>
    </row>
    <row r="1671" spans="1:16" ht="16.5" hidden="1" customHeight="1" x14ac:dyDescent="0.25">
      <c r="A1671" s="47">
        <v>107178</v>
      </c>
      <c r="B1671" s="1" t="s">
        <v>41</v>
      </c>
      <c r="C1671" s="1" t="s">
        <v>51</v>
      </c>
      <c r="D1671" s="1" t="s">
        <v>43</v>
      </c>
      <c r="E1671" s="1" t="s">
        <v>44</v>
      </c>
      <c r="F1671" s="1" t="s">
        <v>53</v>
      </c>
      <c r="G1671" s="1" t="s">
        <v>85</v>
      </c>
      <c r="H1671" s="1" t="s">
        <v>54</v>
      </c>
      <c r="I1671" s="1" t="s">
        <v>3022</v>
      </c>
      <c r="J1671" s="1" t="s">
        <v>3514</v>
      </c>
      <c r="K1671" s="28">
        <v>44657.735682870371</v>
      </c>
      <c r="L1671" s="28">
        <v>44657.75167824074</v>
      </c>
      <c r="M1671" s="1" t="s">
        <v>50</v>
      </c>
      <c r="N1671" s="35">
        <v>1.3</v>
      </c>
      <c r="O1671" s="1"/>
      <c r="P1671" s="51"/>
    </row>
    <row r="1672" spans="1:16" ht="16.5" hidden="1" customHeight="1" x14ac:dyDescent="0.25">
      <c r="A1672" s="47">
        <v>107179</v>
      </c>
      <c r="B1672" s="1" t="s">
        <v>252</v>
      </c>
      <c r="C1672" s="1" t="s">
        <v>114</v>
      </c>
      <c r="D1672" s="1" t="s">
        <v>52</v>
      </c>
      <c r="E1672" s="1" t="s">
        <v>207</v>
      </c>
      <c r="F1672" s="1" t="s">
        <v>67</v>
      </c>
      <c r="G1672" s="1" t="s">
        <v>46</v>
      </c>
      <c r="H1672" s="1" t="s">
        <v>54</v>
      </c>
      <c r="I1672" s="1" t="s">
        <v>3023</v>
      </c>
      <c r="J1672" s="1" t="s">
        <v>3515</v>
      </c>
      <c r="K1672" s="28">
        <v>44657.824560185189</v>
      </c>
      <c r="L1672" s="28">
        <v>44658.767916666664</v>
      </c>
      <c r="M1672" s="1" t="s">
        <v>50</v>
      </c>
      <c r="N1672" s="35">
        <v>1.1000000000000001</v>
      </c>
      <c r="O1672" s="1"/>
      <c r="P1672" s="51"/>
    </row>
    <row r="1673" spans="1:16" ht="16.5" hidden="1" customHeight="1" x14ac:dyDescent="0.25">
      <c r="A1673" s="47">
        <v>107180</v>
      </c>
      <c r="B1673" s="1" t="s">
        <v>60</v>
      </c>
      <c r="C1673" s="1" t="s">
        <v>51</v>
      </c>
      <c r="D1673" s="1" t="s">
        <v>71</v>
      </c>
      <c r="E1673" s="1" t="s">
        <v>102</v>
      </c>
      <c r="F1673" s="1" t="s">
        <v>67</v>
      </c>
      <c r="G1673" s="1" t="s">
        <v>46</v>
      </c>
      <c r="H1673" s="1" t="s">
        <v>54</v>
      </c>
      <c r="I1673" s="1" t="s">
        <v>3024</v>
      </c>
      <c r="J1673" s="1" t="s">
        <v>3516</v>
      </c>
      <c r="K1673" s="28">
        <v>44658.396967592591</v>
      </c>
      <c r="L1673" s="28">
        <v>44662.803668981483</v>
      </c>
      <c r="M1673" s="1" t="s">
        <v>50</v>
      </c>
      <c r="N1673" s="35">
        <v>1.3</v>
      </c>
      <c r="O1673" s="1"/>
      <c r="P1673" s="51"/>
    </row>
    <row r="1674" spans="1:16" ht="16.5" hidden="1" customHeight="1" x14ac:dyDescent="0.25">
      <c r="A1674" s="47">
        <v>107181</v>
      </c>
      <c r="B1674" s="1" t="s">
        <v>60</v>
      </c>
      <c r="C1674" s="1" t="s">
        <v>51</v>
      </c>
      <c r="D1674" s="1" t="s">
        <v>61</v>
      </c>
      <c r="E1674" s="1" t="s">
        <v>44</v>
      </c>
      <c r="F1674" s="1" t="s">
        <v>45</v>
      </c>
      <c r="G1674" s="1" t="s">
        <v>46</v>
      </c>
      <c r="H1674" s="1" t="s">
        <v>47</v>
      </c>
      <c r="I1674" s="1" t="s">
        <v>3025</v>
      </c>
      <c r="J1674" s="1" t="s">
        <v>3517</v>
      </c>
      <c r="K1674" s="28">
        <v>44658.411712962959</v>
      </c>
      <c r="L1674" s="28">
        <v>44659.695393518516</v>
      </c>
      <c r="M1674" s="1" t="s">
        <v>50</v>
      </c>
      <c r="N1674" s="35">
        <v>1.3</v>
      </c>
      <c r="O1674" s="1"/>
      <c r="P1674" s="51"/>
    </row>
    <row r="1675" spans="1:16" ht="16.5" hidden="1" customHeight="1" x14ac:dyDescent="0.25">
      <c r="A1675" s="47">
        <v>107182</v>
      </c>
      <c r="B1675" s="1" t="s">
        <v>60</v>
      </c>
      <c r="C1675" s="1" t="s">
        <v>51</v>
      </c>
      <c r="D1675" s="1" t="s">
        <v>81</v>
      </c>
      <c r="E1675" s="1" t="s">
        <v>44</v>
      </c>
      <c r="F1675" s="1" t="s">
        <v>53</v>
      </c>
      <c r="G1675" s="1" t="s">
        <v>85</v>
      </c>
      <c r="H1675" s="1" t="s">
        <v>47</v>
      </c>
      <c r="I1675" s="1" t="s">
        <v>3026</v>
      </c>
      <c r="J1675" s="1" t="s">
        <v>3518</v>
      </c>
      <c r="K1675" s="28">
        <v>44658.416168981479</v>
      </c>
      <c r="L1675" s="28">
        <v>44659.538460648146</v>
      </c>
      <c r="M1675" s="1" t="s">
        <v>50</v>
      </c>
      <c r="N1675" s="35">
        <v>1.3</v>
      </c>
      <c r="O1675" s="1"/>
      <c r="P1675" s="51"/>
    </row>
    <row r="1676" spans="1:16" ht="16.5" hidden="1" customHeight="1" x14ac:dyDescent="0.25">
      <c r="A1676" s="47">
        <v>107183</v>
      </c>
      <c r="B1676" s="1" t="s">
        <v>60</v>
      </c>
      <c r="C1676" s="1" t="s">
        <v>42</v>
      </c>
      <c r="D1676" s="1" t="s">
        <v>71</v>
      </c>
      <c r="E1676" s="1" t="s">
        <v>44</v>
      </c>
      <c r="F1676" s="1" t="s">
        <v>53</v>
      </c>
      <c r="G1676" s="1" t="s">
        <v>85</v>
      </c>
      <c r="H1676" s="1" t="s">
        <v>54</v>
      </c>
      <c r="I1676" s="1" t="s">
        <v>3027</v>
      </c>
      <c r="J1676" s="1" t="s">
        <v>3519</v>
      </c>
      <c r="K1676" s="28">
        <v>44658.418969907405</v>
      </c>
      <c r="L1676" s="28">
        <v>44662.479490740741</v>
      </c>
      <c r="M1676" s="1" t="s">
        <v>50</v>
      </c>
      <c r="N1676" s="35">
        <v>1.3</v>
      </c>
      <c r="O1676" s="1"/>
      <c r="P1676" s="51"/>
    </row>
    <row r="1677" spans="1:16" ht="16.5" hidden="1" customHeight="1" x14ac:dyDescent="0.25">
      <c r="A1677" s="47">
        <v>107184</v>
      </c>
      <c r="B1677" s="1" t="s">
        <v>60</v>
      </c>
      <c r="C1677" s="1" t="s">
        <v>200</v>
      </c>
      <c r="D1677" s="1" t="s">
        <v>81</v>
      </c>
      <c r="E1677" s="1" t="s">
        <v>44</v>
      </c>
      <c r="F1677" s="1" t="s">
        <v>53</v>
      </c>
      <c r="G1677" s="1" t="s">
        <v>498</v>
      </c>
      <c r="H1677" s="1" t="s">
        <v>54</v>
      </c>
      <c r="I1677" s="1" t="s">
        <v>3028</v>
      </c>
      <c r="J1677" s="1" t="s">
        <v>3520</v>
      </c>
      <c r="K1677" s="28">
        <v>44658.422037037039</v>
      </c>
      <c r="L1677" s="28">
        <v>44658.485138888886</v>
      </c>
      <c r="M1677" s="1" t="s">
        <v>50</v>
      </c>
      <c r="N1677" s="35">
        <v>1.3</v>
      </c>
      <c r="O1677" s="1"/>
      <c r="P1677" s="51"/>
    </row>
    <row r="1678" spans="1:16" ht="16.5" hidden="1" customHeight="1" x14ac:dyDescent="0.25">
      <c r="A1678" s="47">
        <v>107185</v>
      </c>
      <c r="B1678" s="1" t="s">
        <v>41</v>
      </c>
      <c r="C1678" s="1" t="s">
        <v>782</v>
      </c>
      <c r="D1678" s="1" t="s">
        <v>61</v>
      </c>
      <c r="E1678" s="1" t="s">
        <v>44</v>
      </c>
      <c r="F1678" s="1" t="s">
        <v>45</v>
      </c>
      <c r="G1678" s="1" t="s">
        <v>46</v>
      </c>
      <c r="H1678" s="1" t="s">
        <v>47</v>
      </c>
      <c r="I1678" s="1" t="s">
        <v>3029</v>
      </c>
      <c r="J1678" s="1" t="s">
        <v>3521</v>
      </c>
      <c r="K1678" s="28">
        <v>44658.435219907406</v>
      </c>
      <c r="L1678" s="28">
        <v>44658.746319444443</v>
      </c>
      <c r="M1678" s="1" t="s">
        <v>50</v>
      </c>
      <c r="N1678" s="35">
        <v>1.3</v>
      </c>
      <c r="O1678" s="1"/>
      <c r="P1678" s="51"/>
    </row>
    <row r="1679" spans="1:16" ht="16.5" hidden="1" customHeight="1" x14ac:dyDescent="0.25">
      <c r="A1679" s="47">
        <v>107186</v>
      </c>
      <c r="B1679" s="1" t="s">
        <v>41</v>
      </c>
      <c r="C1679" s="1" t="s">
        <v>51</v>
      </c>
      <c r="D1679" s="1" t="s">
        <v>71</v>
      </c>
      <c r="E1679" s="1" t="s">
        <v>62</v>
      </c>
      <c r="F1679" s="1" t="s">
        <v>45</v>
      </c>
      <c r="G1679" s="1" t="s">
        <v>46</v>
      </c>
      <c r="H1679" s="1" t="s">
        <v>47</v>
      </c>
      <c r="I1679" s="1" t="s">
        <v>3030</v>
      </c>
      <c r="J1679" s="1" t="s">
        <v>3522</v>
      </c>
      <c r="K1679" s="28">
        <v>44658.455231481479</v>
      </c>
      <c r="L1679" s="28">
        <v>44658.782523148147</v>
      </c>
      <c r="M1679" s="1" t="s">
        <v>50</v>
      </c>
      <c r="N1679" s="35">
        <v>1.3</v>
      </c>
      <c r="O1679" s="1"/>
      <c r="P1679" s="51"/>
    </row>
    <row r="1680" spans="1:16" ht="16.5" hidden="1" customHeight="1" x14ac:dyDescent="0.25">
      <c r="A1680" s="47">
        <v>107187</v>
      </c>
      <c r="B1680" s="1" t="s">
        <v>41</v>
      </c>
      <c r="C1680" s="1" t="s">
        <v>51</v>
      </c>
      <c r="D1680" s="1" t="s">
        <v>52</v>
      </c>
      <c r="E1680" s="1" t="s">
        <v>44</v>
      </c>
      <c r="F1680" s="1" t="s">
        <v>53</v>
      </c>
      <c r="G1680" s="1" t="s">
        <v>498</v>
      </c>
      <c r="H1680" s="1" t="s">
        <v>47</v>
      </c>
      <c r="I1680" s="1" t="s">
        <v>3031</v>
      </c>
      <c r="J1680" s="1" t="s">
        <v>3523</v>
      </c>
      <c r="K1680" s="28">
        <v>44658.464953703704</v>
      </c>
      <c r="L1680" s="28">
        <v>44658.485451388886</v>
      </c>
      <c r="M1680" s="1" t="s">
        <v>50</v>
      </c>
      <c r="N1680" s="35" t="s">
        <v>1803</v>
      </c>
      <c r="O1680" s="1"/>
      <c r="P1680" s="51"/>
    </row>
    <row r="1681" spans="1:16" ht="16.5" hidden="1" customHeight="1" x14ac:dyDescent="0.25">
      <c r="A1681" s="47">
        <v>107188</v>
      </c>
      <c r="B1681" s="1" t="s">
        <v>41</v>
      </c>
      <c r="C1681" s="1" t="s">
        <v>51</v>
      </c>
      <c r="D1681" s="1" t="s">
        <v>43</v>
      </c>
      <c r="E1681" s="1" t="s">
        <v>44</v>
      </c>
      <c r="F1681" s="1" t="s">
        <v>45</v>
      </c>
      <c r="G1681" s="1" t="s">
        <v>46</v>
      </c>
      <c r="H1681" s="1" t="s">
        <v>54</v>
      </c>
      <c r="I1681" s="1" t="s">
        <v>3032</v>
      </c>
      <c r="J1681" s="1" t="s">
        <v>3428</v>
      </c>
      <c r="K1681" s="28">
        <v>44658.465277777781</v>
      </c>
      <c r="L1681" s="28">
        <v>44662.481273148151</v>
      </c>
      <c r="M1681" s="1" t="s">
        <v>50</v>
      </c>
      <c r="N1681" s="35">
        <v>1.3</v>
      </c>
      <c r="O1681" s="1"/>
      <c r="P1681" s="51"/>
    </row>
    <row r="1682" spans="1:16" ht="16.5" hidden="1" customHeight="1" x14ac:dyDescent="0.25">
      <c r="A1682" s="47">
        <v>107189</v>
      </c>
      <c r="B1682" s="1" t="s">
        <v>41</v>
      </c>
      <c r="C1682" s="1" t="s">
        <v>42</v>
      </c>
      <c r="D1682" s="1" t="s">
        <v>43</v>
      </c>
      <c r="E1682" s="1" t="s">
        <v>44</v>
      </c>
      <c r="F1682" s="1" t="s">
        <v>45</v>
      </c>
      <c r="G1682" s="1" t="s">
        <v>46</v>
      </c>
      <c r="H1682" s="1" t="s">
        <v>47</v>
      </c>
      <c r="I1682" s="1" t="s">
        <v>1641</v>
      </c>
      <c r="J1682" s="1" t="s">
        <v>1635</v>
      </c>
      <c r="K1682" s="28">
        <v>44658.484317129631</v>
      </c>
      <c r="L1682" s="28">
        <v>44658.484699074077</v>
      </c>
      <c r="M1682" s="1" t="s">
        <v>50</v>
      </c>
      <c r="N1682" s="35">
        <v>1.3</v>
      </c>
      <c r="O1682" s="1"/>
      <c r="P1682" s="51"/>
    </row>
    <row r="1683" spans="1:16" ht="16.5" hidden="1" customHeight="1" x14ac:dyDescent="0.25">
      <c r="A1683" s="47">
        <v>107190</v>
      </c>
      <c r="B1683" s="1" t="s">
        <v>60</v>
      </c>
      <c r="C1683" s="1" t="s">
        <v>51</v>
      </c>
      <c r="D1683" s="1" t="s">
        <v>71</v>
      </c>
      <c r="E1683" s="1" t="s">
        <v>44</v>
      </c>
      <c r="F1683" s="1" t="s">
        <v>53</v>
      </c>
      <c r="G1683" s="1" t="s">
        <v>46</v>
      </c>
      <c r="H1683" s="1" t="s">
        <v>54</v>
      </c>
      <c r="I1683" s="1" t="s">
        <v>3033</v>
      </c>
      <c r="J1683" s="1" t="s">
        <v>3524</v>
      </c>
      <c r="K1683" s="28">
        <v>44658.488263888888</v>
      </c>
      <c r="L1683" s="28">
        <v>44659.696851851855</v>
      </c>
      <c r="M1683" s="1" t="s">
        <v>50</v>
      </c>
      <c r="N1683" s="35">
        <v>1.3</v>
      </c>
      <c r="O1683" s="1"/>
      <c r="P1683" s="51"/>
    </row>
    <row r="1684" spans="1:16" ht="16.5" hidden="1" customHeight="1" x14ac:dyDescent="0.25">
      <c r="A1684" s="47">
        <v>107191</v>
      </c>
      <c r="B1684" s="1" t="s">
        <v>41</v>
      </c>
      <c r="C1684" s="1" t="s">
        <v>51</v>
      </c>
      <c r="D1684" s="1" t="s">
        <v>71</v>
      </c>
      <c r="E1684" s="1" t="s">
        <v>44</v>
      </c>
      <c r="F1684" s="1" t="s">
        <v>45</v>
      </c>
      <c r="G1684" s="1" t="s">
        <v>46</v>
      </c>
      <c r="H1684" s="1" t="s">
        <v>54</v>
      </c>
      <c r="I1684" s="1" t="s">
        <v>2154</v>
      </c>
      <c r="J1684" s="1" t="s">
        <v>3525</v>
      </c>
      <c r="K1684" s="28">
        <v>44658.49291666667</v>
      </c>
      <c r="L1684" s="28">
        <v>44662.63380787037</v>
      </c>
      <c r="M1684" s="1" t="s">
        <v>50</v>
      </c>
      <c r="N1684" s="35">
        <v>1.3</v>
      </c>
      <c r="O1684" s="1"/>
      <c r="P1684" s="51"/>
    </row>
    <row r="1685" spans="1:16" ht="16.5" hidden="1" customHeight="1" x14ac:dyDescent="0.25">
      <c r="A1685" s="47">
        <v>107192</v>
      </c>
      <c r="B1685" s="1" t="s">
        <v>60</v>
      </c>
      <c r="C1685" s="1" t="s">
        <v>51</v>
      </c>
      <c r="D1685" s="1" t="s">
        <v>71</v>
      </c>
      <c r="E1685" s="1" t="s">
        <v>62</v>
      </c>
      <c r="F1685" s="1" t="s">
        <v>53</v>
      </c>
      <c r="G1685" s="1" t="s">
        <v>85</v>
      </c>
      <c r="H1685" s="1" t="s">
        <v>47</v>
      </c>
      <c r="I1685" s="1" t="s">
        <v>3034</v>
      </c>
      <c r="J1685" s="1" t="s">
        <v>3526</v>
      </c>
      <c r="K1685" s="28">
        <v>44658.495173611111</v>
      </c>
      <c r="L1685" s="28">
        <v>44658.657071759262</v>
      </c>
      <c r="M1685" s="1" t="s">
        <v>50</v>
      </c>
      <c r="N1685" s="35">
        <v>1.3</v>
      </c>
      <c r="O1685" s="1"/>
      <c r="P1685" s="51"/>
    </row>
    <row r="1686" spans="1:16" ht="16.5" hidden="1" customHeight="1" x14ac:dyDescent="0.25">
      <c r="A1686" s="47">
        <v>107193</v>
      </c>
      <c r="B1686" s="1" t="s">
        <v>41</v>
      </c>
      <c r="C1686" s="1" t="s">
        <v>99</v>
      </c>
      <c r="D1686" s="1" t="s">
        <v>71</v>
      </c>
      <c r="E1686" s="1" t="s">
        <v>44</v>
      </c>
      <c r="F1686" s="1" t="s">
        <v>45</v>
      </c>
      <c r="G1686" s="1" t="s">
        <v>46</v>
      </c>
      <c r="H1686" s="1" t="s">
        <v>47</v>
      </c>
      <c r="I1686" s="1" t="s">
        <v>3035</v>
      </c>
      <c r="J1686" s="1" t="s">
        <v>3527</v>
      </c>
      <c r="K1686" s="28">
        <v>44658.500787037039</v>
      </c>
      <c r="L1686" s="28">
        <v>44658.67114583333</v>
      </c>
      <c r="M1686" s="1" t="s">
        <v>50</v>
      </c>
      <c r="N1686" s="35">
        <v>1.3</v>
      </c>
      <c r="O1686" s="1"/>
      <c r="P1686" s="51"/>
    </row>
    <row r="1687" spans="1:16" ht="16.5" hidden="1" customHeight="1" x14ac:dyDescent="0.25">
      <c r="A1687" s="47">
        <v>107194</v>
      </c>
      <c r="B1687" s="1" t="s">
        <v>41</v>
      </c>
      <c r="C1687" s="1" t="s">
        <v>51</v>
      </c>
      <c r="D1687" s="1" t="s">
        <v>61</v>
      </c>
      <c r="E1687" s="1" t="s">
        <v>44</v>
      </c>
      <c r="F1687" s="1" t="s">
        <v>45</v>
      </c>
      <c r="G1687" s="1" t="s">
        <v>46</v>
      </c>
      <c r="H1687" s="1" t="s">
        <v>54</v>
      </c>
      <c r="I1687" s="1" t="s">
        <v>2297</v>
      </c>
      <c r="J1687" s="1" t="s">
        <v>3528</v>
      </c>
      <c r="K1687" s="28">
        <v>44658.505567129629</v>
      </c>
      <c r="L1687" s="28">
        <v>44658.669652777775</v>
      </c>
      <c r="M1687" s="1" t="s">
        <v>50</v>
      </c>
      <c r="N1687" s="35">
        <v>1.3</v>
      </c>
      <c r="O1687" s="1"/>
      <c r="P1687" s="51"/>
    </row>
    <row r="1688" spans="1:16" ht="16.5" hidden="1" customHeight="1" x14ac:dyDescent="0.25">
      <c r="A1688" s="47">
        <v>107195</v>
      </c>
      <c r="B1688" s="1" t="s">
        <v>41</v>
      </c>
      <c r="C1688" s="1" t="s">
        <v>150</v>
      </c>
      <c r="D1688" s="1" t="s">
        <v>43</v>
      </c>
      <c r="E1688" s="1" t="s">
        <v>44</v>
      </c>
      <c r="F1688" s="1" t="s">
        <v>45</v>
      </c>
      <c r="G1688" s="1" t="s">
        <v>46</v>
      </c>
      <c r="H1688" s="1" t="s">
        <v>47</v>
      </c>
      <c r="I1688" s="1" t="s">
        <v>3036</v>
      </c>
      <c r="J1688" s="1" t="s">
        <v>1881</v>
      </c>
      <c r="K1688" s="28">
        <v>44658.51972222222</v>
      </c>
      <c r="L1688" s="28">
        <v>44658.667245370372</v>
      </c>
      <c r="M1688" s="1" t="s">
        <v>50</v>
      </c>
      <c r="N1688" s="35">
        <v>1.3</v>
      </c>
      <c r="O1688" s="1"/>
      <c r="P1688" s="51"/>
    </row>
    <row r="1689" spans="1:16" ht="16.5" hidden="1" customHeight="1" x14ac:dyDescent="0.25">
      <c r="A1689" s="47">
        <v>107196</v>
      </c>
      <c r="B1689" s="1" t="s">
        <v>41</v>
      </c>
      <c r="C1689" s="1" t="s">
        <v>51</v>
      </c>
      <c r="D1689" s="1" t="s">
        <v>81</v>
      </c>
      <c r="E1689" s="1" t="s">
        <v>44</v>
      </c>
      <c r="F1689" s="1" t="s">
        <v>53</v>
      </c>
      <c r="G1689" s="1" t="s">
        <v>85</v>
      </c>
      <c r="H1689" s="1" t="s">
        <v>47</v>
      </c>
      <c r="I1689" s="1" t="s">
        <v>3037</v>
      </c>
      <c r="J1689" s="1" t="s">
        <v>3529</v>
      </c>
      <c r="K1689" s="28">
        <v>44658.526701388888</v>
      </c>
      <c r="L1689" s="28">
        <v>44658.74459490741</v>
      </c>
      <c r="M1689" s="1" t="s">
        <v>50</v>
      </c>
      <c r="N1689" s="35">
        <v>1.3</v>
      </c>
      <c r="O1689" s="1"/>
      <c r="P1689" s="51"/>
    </row>
    <row r="1690" spans="1:16" ht="16.5" hidden="1" customHeight="1" x14ac:dyDescent="0.25">
      <c r="A1690" s="47">
        <v>107197</v>
      </c>
      <c r="B1690" s="1" t="s">
        <v>41</v>
      </c>
      <c r="C1690" s="1" t="s">
        <v>51</v>
      </c>
      <c r="D1690" s="1" t="s">
        <v>563</v>
      </c>
      <c r="E1690" s="1" t="s">
        <v>102</v>
      </c>
      <c r="F1690" s="1" t="s">
        <v>45</v>
      </c>
      <c r="G1690" s="1" t="s">
        <v>46</v>
      </c>
      <c r="H1690" s="1" t="s">
        <v>54</v>
      </c>
      <c r="I1690" s="1" t="s">
        <v>3038</v>
      </c>
      <c r="J1690" s="1" t="s">
        <v>3530</v>
      </c>
      <c r="K1690" s="28">
        <v>44658.533414351848</v>
      </c>
      <c r="L1690" s="28">
        <v>44662.483263888891</v>
      </c>
      <c r="M1690" s="1" t="s">
        <v>50</v>
      </c>
      <c r="N1690" s="35">
        <v>1.3</v>
      </c>
      <c r="O1690" s="1"/>
      <c r="P1690" s="51"/>
    </row>
    <row r="1691" spans="1:16" ht="16.5" hidden="1" customHeight="1" x14ac:dyDescent="0.25">
      <c r="A1691" s="47">
        <v>107198</v>
      </c>
      <c r="B1691" s="1" t="s">
        <v>60</v>
      </c>
      <c r="C1691" s="1" t="s">
        <v>51</v>
      </c>
      <c r="D1691" s="1" t="s">
        <v>43</v>
      </c>
      <c r="E1691" s="1" t="s">
        <v>75</v>
      </c>
      <c r="F1691" s="1" t="s">
        <v>67</v>
      </c>
      <c r="G1691" s="1" t="s">
        <v>46</v>
      </c>
      <c r="H1691" s="1" t="s">
        <v>47</v>
      </c>
      <c r="I1691" s="1" t="s">
        <v>3039</v>
      </c>
      <c r="J1691" s="1" t="s">
        <v>3531</v>
      </c>
      <c r="K1691" s="28">
        <v>44658.540856481479</v>
      </c>
      <c r="L1691" s="28">
        <v>44659.503599537034</v>
      </c>
      <c r="M1691" s="1" t="s">
        <v>50</v>
      </c>
      <c r="N1691" s="35">
        <v>1.3</v>
      </c>
      <c r="O1691" s="1"/>
      <c r="P1691" s="51"/>
    </row>
    <row r="1692" spans="1:16" ht="16.5" hidden="1" customHeight="1" x14ac:dyDescent="0.25">
      <c r="A1692" s="47">
        <v>107199</v>
      </c>
      <c r="B1692" s="1" t="s">
        <v>41</v>
      </c>
      <c r="C1692" s="1" t="s">
        <v>51</v>
      </c>
      <c r="D1692" s="1" t="s">
        <v>71</v>
      </c>
      <c r="E1692" s="1" t="s">
        <v>44</v>
      </c>
      <c r="F1692" s="1" t="s">
        <v>53</v>
      </c>
      <c r="G1692" s="1" t="s">
        <v>85</v>
      </c>
      <c r="H1692" s="1" t="s">
        <v>54</v>
      </c>
      <c r="I1692" s="1" t="s">
        <v>3040</v>
      </c>
      <c r="J1692" s="1" t="s">
        <v>3532</v>
      </c>
      <c r="K1692" s="28">
        <v>44658.548900462964</v>
      </c>
      <c r="L1692" s="28">
        <v>44658.743958333333</v>
      </c>
      <c r="M1692" s="1" t="s">
        <v>50</v>
      </c>
      <c r="N1692" s="35">
        <v>1.3</v>
      </c>
      <c r="O1692" s="1"/>
      <c r="P1692" s="51"/>
    </row>
    <row r="1693" spans="1:16" ht="16.5" hidden="1" customHeight="1" x14ac:dyDescent="0.25">
      <c r="A1693" s="47">
        <v>107200</v>
      </c>
      <c r="B1693" s="1" t="s">
        <v>41</v>
      </c>
      <c r="C1693" s="1" t="s">
        <v>51</v>
      </c>
      <c r="D1693" s="1" t="s">
        <v>71</v>
      </c>
      <c r="E1693" s="1" t="s">
        <v>44</v>
      </c>
      <c r="F1693" s="1" t="s">
        <v>45</v>
      </c>
      <c r="G1693" s="1" t="s">
        <v>46</v>
      </c>
      <c r="H1693" s="1" t="s">
        <v>47</v>
      </c>
      <c r="I1693" s="1" t="s">
        <v>3041</v>
      </c>
      <c r="J1693" s="1" t="s">
        <v>3533</v>
      </c>
      <c r="K1693" s="28">
        <v>44658.551458333335</v>
      </c>
      <c r="L1693" s="28">
        <v>44658.665509259263</v>
      </c>
      <c r="M1693" s="1" t="s">
        <v>50</v>
      </c>
      <c r="N1693" s="35">
        <v>1.3</v>
      </c>
      <c r="O1693" s="1"/>
      <c r="P1693" s="51"/>
    </row>
    <row r="1694" spans="1:16" ht="16.5" hidden="1" customHeight="1" x14ac:dyDescent="0.25">
      <c r="A1694" s="47">
        <v>107201</v>
      </c>
      <c r="B1694" s="1" t="s">
        <v>41</v>
      </c>
      <c r="C1694" s="1" t="s">
        <v>150</v>
      </c>
      <c r="D1694" s="1" t="s">
        <v>43</v>
      </c>
      <c r="E1694" s="1" t="s">
        <v>84</v>
      </c>
      <c r="F1694" s="1" t="s">
        <v>45</v>
      </c>
      <c r="G1694" s="1" t="s">
        <v>46</v>
      </c>
      <c r="H1694" s="1" t="s">
        <v>54</v>
      </c>
      <c r="I1694" s="1" t="s">
        <v>3042</v>
      </c>
      <c r="J1694" s="1" t="s">
        <v>3534</v>
      </c>
      <c r="K1694" s="28">
        <v>44658.554745370369</v>
      </c>
      <c r="L1694" s="28">
        <v>44659.635509259257</v>
      </c>
      <c r="M1694" s="1" t="s">
        <v>50</v>
      </c>
      <c r="N1694" s="35">
        <v>1.3</v>
      </c>
      <c r="O1694" s="1"/>
      <c r="P1694" s="51"/>
    </row>
    <row r="1695" spans="1:16" ht="16.5" hidden="1" customHeight="1" x14ac:dyDescent="0.25">
      <c r="A1695" s="47">
        <v>107202</v>
      </c>
      <c r="B1695" s="1" t="s">
        <v>41</v>
      </c>
      <c r="C1695" s="1" t="s">
        <v>782</v>
      </c>
      <c r="D1695" s="1" t="s">
        <v>71</v>
      </c>
      <c r="E1695" s="1" t="s">
        <v>44</v>
      </c>
      <c r="F1695" s="1" t="s">
        <v>45</v>
      </c>
      <c r="G1695" s="1" t="s">
        <v>46</v>
      </c>
      <c r="H1695" s="1" t="s">
        <v>47</v>
      </c>
      <c r="I1695" s="1" t="s">
        <v>3043</v>
      </c>
      <c r="J1695" s="1" t="s">
        <v>3535</v>
      </c>
      <c r="K1695" s="28">
        <v>44658.579444444447</v>
      </c>
      <c r="L1695" s="28">
        <v>44658.755300925928</v>
      </c>
      <c r="M1695" s="1" t="s">
        <v>50</v>
      </c>
      <c r="N1695" s="35">
        <v>1.3</v>
      </c>
      <c r="O1695" s="1"/>
      <c r="P1695" s="51"/>
    </row>
    <row r="1696" spans="1:16" ht="16.5" hidden="1" customHeight="1" x14ac:dyDescent="0.25">
      <c r="A1696" s="47">
        <v>107203</v>
      </c>
      <c r="B1696" s="1" t="s">
        <v>41</v>
      </c>
      <c r="C1696" s="1" t="s">
        <v>126</v>
      </c>
      <c r="D1696" s="1" t="s">
        <v>61</v>
      </c>
      <c r="E1696" s="1" t="s">
        <v>44</v>
      </c>
      <c r="F1696" s="1" t="s">
        <v>45</v>
      </c>
      <c r="G1696" s="1" t="s">
        <v>46</v>
      </c>
      <c r="H1696" s="1" t="s">
        <v>47</v>
      </c>
      <c r="I1696" s="1" t="s">
        <v>3044</v>
      </c>
      <c r="J1696" s="1" t="s">
        <v>3536</v>
      </c>
      <c r="K1696" s="28">
        <v>44658.58902777778</v>
      </c>
      <c r="L1696" s="28">
        <v>44658.662557870368</v>
      </c>
      <c r="M1696" s="1" t="s">
        <v>50</v>
      </c>
      <c r="N1696" s="35">
        <v>1.3</v>
      </c>
      <c r="O1696" s="1"/>
      <c r="P1696" s="51"/>
    </row>
    <row r="1697" spans="1:16" ht="16.5" hidden="1" customHeight="1" x14ac:dyDescent="0.25">
      <c r="A1697" s="47">
        <v>107204</v>
      </c>
      <c r="B1697" s="1" t="s">
        <v>60</v>
      </c>
      <c r="C1697" s="1" t="s">
        <v>200</v>
      </c>
      <c r="D1697" s="1" t="s">
        <v>81</v>
      </c>
      <c r="E1697" s="1" t="s">
        <v>62</v>
      </c>
      <c r="F1697" s="1" t="s">
        <v>45</v>
      </c>
      <c r="G1697" s="1" t="s">
        <v>46</v>
      </c>
      <c r="H1697" s="1" t="s">
        <v>54</v>
      </c>
      <c r="I1697" s="1" t="s">
        <v>3045</v>
      </c>
      <c r="J1697" s="1" t="s">
        <v>3537</v>
      </c>
      <c r="K1697" s="28">
        <v>44658.596261574072</v>
      </c>
      <c r="L1697" s="28">
        <v>44658.748333333337</v>
      </c>
      <c r="M1697" s="1" t="s">
        <v>50</v>
      </c>
      <c r="N1697" s="35">
        <v>1.3</v>
      </c>
      <c r="O1697" s="1"/>
      <c r="P1697" s="51"/>
    </row>
    <row r="1698" spans="1:16" ht="16.5" hidden="1" customHeight="1" x14ac:dyDescent="0.25">
      <c r="A1698" s="47">
        <v>107205</v>
      </c>
      <c r="B1698" s="1" t="s">
        <v>57</v>
      </c>
      <c r="C1698" s="1" t="s">
        <v>51</v>
      </c>
      <c r="D1698" s="1" t="s">
        <v>61</v>
      </c>
      <c r="E1698" s="1" t="s">
        <v>66</v>
      </c>
      <c r="F1698" s="1" t="s">
        <v>53</v>
      </c>
      <c r="G1698" s="1" t="s">
        <v>46</v>
      </c>
      <c r="H1698" s="1" t="s">
        <v>54</v>
      </c>
      <c r="I1698" s="1" t="s">
        <v>3046</v>
      </c>
      <c r="J1698" s="1" t="s">
        <v>3538</v>
      </c>
      <c r="K1698" s="28">
        <v>44658.602465277778</v>
      </c>
      <c r="L1698" s="28">
        <v>44658.661296296297</v>
      </c>
      <c r="M1698" s="1" t="s">
        <v>50</v>
      </c>
      <c r="N1698" s="35">
        <v>1.1000000000000001</v>
      </c>
      <c r="O1698" s="1"/>
      <c r="P1698" s="51"/>
    </row>
    <row r="1699" spans="1:16" ht="16.5" hidden="1" customHeight="1" x14ac:dyDescent="0.25">
      <c r="A1699" s="47">
        <v>107206</v>
      </c>
      <c r="B1699" s="1" t="s">
        <v>57</v>
      </c>
      <c r="C1699" s="1" t="s">
        <v>42</v>
      </c>
      <c r="D1699" s="1" t="s">
        <v>43</v>
      </c>
      <c r="E1699" s="1" t="s">
        <v>44</v>
      </c>
      <c r="F1699" s="1" t="s">
        <v>45</v>
      </c>
      <c r="G1699" s="1" t="s">
        <v>85</v>
      </c>
      <c r="H1699" s="1" t="s">
        <v>54</v>
      </c>
      <c r="I1699" s="1" t="s">
        <v>3047</v>
      </c>
      <c r="J1699" s="1" t="s">
        <v>3539</v>
      </c>
      <c r="K1699" s="28">
        <v>44658.606192129628</v>
      </c>
      <c r="L1699" s="28">
        <v>44658.658379629633</v>
      </c>
      <c r="M1699" s="1" t="s">
        <v>50</v>
      </c>
      <c r="N1699" s="35">
        <v>1.1000000000000001</v>
      </c>
      <c r="O1699" s="1"/>
      <c r="P1699" s="51"/>
    </row>
    <row r="1700" spans="1:16" ht="16.5" hidden="1" customHeight="1" x14ac:dyDescent="0.25">
      <c r="A1700" s="47">
        <v>107207</v>
      </c>
      <c r="B1700" s="1" t="s">
        <v>41</v>
      </c>
      <c r="C1700" s="1" t="s">
        <v>782</v>
      </c>
      <c r="D1700" s="1" t="s">
        <v>81</v>
      </c>
      <c r="E1700" s="1" t="s">
        <v>44</v>
      </c>
      <c r="F1700" s="1" t="s">
        <v>45</v>
      </c>
      <c r="G1700" s="1" t="s">
        <v>46</v>
      </c>
      <c r="H1700" s="1" t="s">
        <v>47</v>
      </c>
      <c r="I1700" s="1" t="s">
        <v>3048</v>
      </c>
      <c r="J1700" s="1" t="s">
        <v>3540</v>
      </c>
      <c r="K1700" s="28">
        <v>44658.625925925924</v>
      </c>
      <c r="L1700" s="28">
        <v>44658.629108796296</v>
      </c>
      <c r="M1700" s="1" t="s">
        <v>50</v>
      </c>
      <c r="N1700" s="35">
        <v>1.3</v>
      </c>
      <c r="O1700" s="1"/>
      <c r="P1700" s="51"/>
    </row>
    <row r="1701" spans="1:16" ht="16.5" hidden="1" customHeight="1" x14ac:dyDescent="0.25">
      <c r="A1701" s="47">
        <v>107208</v>
      </c>
      <c r="B1701" s="1" t="s">
        <v>41</v>
      </c>
      <c r="C1701" s="1" t="s">
        <v>51</v>
      </c>
      <c r="D1701" s="1" t="s">
        <v>61</v>
      </c>
      <c r="E1701" s="1" t="s">
        <v>44</v>
      </c>
      <c r="F1701" s="1" t="s">
        <v>53</v>
      </c>
      <c r="G1701" s="1" t="s">
        <v>46</v>
      </c>
      <c r="H1701" s="1" t="s">
        <v>54</v>
      </c>
      <c r="I1701" s="1" t="s">
        <v>3049</v>
      </c>
      <c r="J1701" s="1" t="s">
        <v>3541</v>
      </c>
      <c r="K1701" s="28">
        <v>44658.640150462961</v>
      </c>
      <c r="L1701" s="28">
        <v>44662.633217592593</v>
      </c>
      <c r="M1701" s="1" t="s">
        <v>50</v>
      </c>
      <c r="N1701" s="35">
        <v>1.3</v>
      </c>
      <c r="O1701" s="1"/>
      <c r="P1701" s="51"/>
    </row>
    <row r="1702" spans="1:16" ht="16.5" hidden="1" customHeight="1" x14ac:dyDescent="0.25">
      <c r="A1702" s="47">
        <v>107209</v>
      </c>
      <c r="B1702" s="1" t="s">
        <v>41</v>
      </c>
      <c r="C1702" s="1" t="s">
        <v>51</v>
      </c>
      <c r="D1702" s="1" t="s">
        <v>71</v>
      </c>
      <c r="E1702" s="1" t="s">
        <v>44</v>
      </c>
      <c r="F1702" s="1" t="s">
        <v>53</v>
      </c>
      <c r="G1702" s="1" t="s">
        <v>46</v>
      </c>
      <c r="H1702" s="1" t="s">
        <v>54</v>
      </c>
      <c r="I1702" s="1" t="s">
        <v>3050</v>
      </c>
      <c r="J1702" s="1" t="s">
        <v>3542</v>
      </c>
      <c r="K1702" s="28">
        <v>44658.657199074078</v>
      </c>
      <c r="L1702" s="28">
        <v>44658.741516203707</v>
      </c>
      <c r="M1702" s="1" t="s">
        <v>50</v>
      </c>
      <c r="N1702" s="35">
        <v>1.3</v>
      </c>
      <c r="O1702" s="1"/>
      <c r="P1702" s="51"/>
    </row>
    <row r="1703" spans="1:16" ht="16.5" hidden="1" customHeight="1" x14ac:dyDescent="0.25">
      <c r="A1703" s="47">
        <v>107210</v>
      </c>
      <c r="B1703" s="1" t="s">
        <v>513</v>
      </c>
      <c r="C1703" s="1" t="s">
        <v>51</v>
      </c>
      <c r="D1703" s="1" t="s">
        <v>52</v>
      </c>
      <c r="E1703" s="1" t="s">
        <v>44</v>
      </c>
      <c r="F1703" s="1" t="s">
        <v>53</v>
      </c>
      <c r="G1703" s="1" t="s">
        <v>85</v>
      </c>
      <c r="H1703" s="1" t="s">
        <v>54</v>
      </c>
      <c r="I1703" s="1" t="s">
        <v>3051</v>
      </c>
      <c r="J1703" s="1" t="s">
        <v>3543</v>
      </c>
      <c r="K1703" s="28">
        <v>44658.680439814816</v>
      </c>
      <c r="L1703" s="28">
        <v>44658.740069444444</v>
      </c>
      <c r="M1703" s="1" t="s">
        <v>50</v>
      </c>
      <c r="N1703" s="35">
        <v>1.1000000000000001</v>
      </c>
      <c r="O1703" s="1"/>
      <c r="P1703" s="51"/>
    </row>
    <row r="1704" spans="1:16" ht="16.5" hidden="1" customHeight="1" x14ac:dyDescent="0.25">
      <c r="A1704" s="47">
        <v>107211</v>
      </c>
      <c r="B1704" s="1" t="s">
        <v>513</v>
      </c>
      <c r="C1704" s="1" t="s">
        <v>51</v>
      </c>
      <c r="D1704" s="1" t="s">
        <v>52</v>
      </c>
      <c r="E1704" s="1" t="s">
        <v>44</v>
      </c>
      <c r="F1704" s="1" t="s">
        <v>53</v>
      </c>
      <c r="G1704" s="1" t="s">
        <v>46</v>
      </c>
      <c r="H1704" s="1" t="s">
        <v>54</v>
      </c>
      <c r="I1704" s="1" t="s">
        <v>3052</v>
      </c>
      <c r="J1704" s="1" t="s">
        <v>3544</v>
      </c>
      <c r="K1704" s="28">
        <v>44658.683969907404</v>
      </c>
      <c r="L1704" s="28">
        <v>44658.739733796298</v>
      </c>
      <c r="M1704" s="1" t="s">
        <v>50</v>
      </c>
      <c r="N1704" s="35">
        <v>1.1000000000000001</v>
      </c>
      <c r="O1704" s="1"/>
      <c r="P1704" s="51"/>
    </row>
    <row r="1705" spans="1:16" ht="16.5" hidden="1" customHeight="1" x14ac:dyDescent="0.25">
      <c r="A1705" s="47">
        <v>107212</v>
      </c>
      <c r="B1705" s="1" t="s">
        <v>41</v>
      </c>
      <c r="C1705" s="1" t="s">
        <v>200</v>
      </c>
      <c r="D1705" s="1" t="s">
        <v>43</v>
      </c>
      <c r="E1705" s="1" t="s">
        <v>84</v>
      </c>
      <c r="F1705" s="1" t="s">
        <v>45</v>
      </c>
      <c r="G1705" s="1" t="s">
        <v>46</v>
      </c>
      <c r="H1705" s="1" t="s">
        <v>54</v>
      </c>
      <c r="I1705" s="1" t="s">
        <v>3053</v>
      </c>
      <c r="J1705" s="1" t="s">
        <v>3545</v>
      </c>
      <c r="K1705" s="28">
        <v>44658.684131944443</v>
      </c>
      <c r="L1705" s="28">
        <v>44658.739398148151</v>
      </c>
      <c r="M1705" s="1" t="s">
        <v>50</v>
      </c>
      <c r="N1705" s="35">
        <v>1.3</v>
      </c>
      <c r="O1705" s="1"/>
      <c r="P1705" s="51"/>
    </row>
    <row r="1706" spans="1:16" ht="16.5" hidden="1" customHeight="1" x14ac:dyDescent="0.25">
      <c r="A1706" s="47">
        <v>107213</v>
      </c>
      <c r="B1706" s="1" t="s">
        <v>41</v>
      </c>
      <c r="C1706" s="1" t="s">
        <v>126</v>
      </c>
      <c r="D1706" s="1" t="s">
        <v>43</v>
      </c>
      <c r="E1706" s="1" t="s">
        <v>44</v>
      </c>
      <c r="F1706" s="1" t="s">
        <v>45</v>
      </c>
      <c r="G1706" s="1" t="s">
        <v>46</v>
      </c>
      <c r="H1706" s="1" t="s">
        <v>47</v>
      </c>
      <c r="I1706" s="1" t="s">
        <v>3054</v>
      </c>
      <c r="J1706" s="1" t="s">
        <v>3546</v>
      </c>
      <c r="K1706" s="28">
        <v>44658.686747685184</v>
      </c>
      <c r="L1706" s="28">
        <v>44658.738668981481</v>
      </c>
      <c r="M1706" s="1" t="s">
        <v>50</v>
      </c>
      <c r="N1706" s="35">
        <v>1.3</v>
      </c>
      <c r="O1706" s="1"/>
      <c r="P1706" s="51"/>
    </row>
    <row r="1707" spans="1:16" ht="16.5" hidden="1" customHeight="1" x14ac:dyDescent="0.25">
      <c r="A1707" s="47">
        <v>107214</v>
      </c>
      <c r="B1707" s="1" t="s">
        <v>60</v>
      </c>
      <c r="C1707" s="1" t="s">
        <v>51</v>
      </c>
      <c r="D1707" s="1" t="s">
        <v>81</v>
      </c>
      <c r="E1707" s="1" t="s">
        <v>62</v>
      </c>
      <c r="F1707" s="1" t="s">
        <v>45</v>
      </c>
      <c r="G1707" s="1" t="s">
        <v>46</v>
      </c>
      <c r="H1707" s="1" t="s">
        <v>54</v>
      </c>
      <c r="I1707" s="1" t="s">
        <v>3055</v>
      </c>
      <c r="J1707" s="1" t="s">
        <v>382</v>
      </c>
      <c r="K1707" s="28">
        <v>44658.71607638889</v>
      </c>
      <c r="L1707" s="28">
        <v>44658.736111111109</v>
      </c>
      <c r="M1707" s="1" t="s">
        <v>50</v>
      </c>
      <c r="N1707" s="35">
        <v>1.3</v>
      </c>
      <c r="O1707" s="1"/>
      <c r="P1707" s="51"/>
    </row>
    <row r="1708" spans="1:16" ht="16.5" hidden="1" customHeight="1" x14ac:dyDescent="0.25">
      <c r="A1708" s="47">
        <v>107215</v>
      </c>
      <c r="B1708" s="1" t="s">
        <v>41</v>
      </c>
      <c r="C1708" s="1" t="s">
        <v>126</v>
      </c>
      <c r="D1708" s="1" t="s">
        <v>61</v>
      </c>
      <c r="E1708" s="1" t="s">
        <v>44</v>
      </c>
      <c r="F1708" s="1" t="s">
        <v>45</v>
      </c>
      <c r="G1708" s="1" t="s">
        <v>46</v>
      </c>
      <c r="H1708" s="1" t="s">
        <v>47</v>
      </c>
      <c r="I1708" s="1" t="s">
        <v>1877</v>
      </c>
      <c r="J1708" s="1" t="s">
        <v>3428</v>
      </c>
      <c r="K1708" s="28">
        <v>44658.721608796295</v>
      </c>
      <c r="L1708" s="28">
        <v>44658.735821759263</v>
      </c>
      <c r="M1708" s="1" t="s">
        <v>50</v>
      </c>
      <c r="N1708" s="35">
        <v>1.3</v>
      </c>
      <c r="O1708" s="1"/>
      <c r="P1708" s="51"/>
    </row>
    <row r="1709" spans="1:16" ht="16.5" hidden="1" customHeight="1" x14ac:dyDescent="0.25">
      <c r="A1709" s="47">
        <v>107216</v>
      </c>
      <c r="B1709" s="1" t="s">
        <v>60</v>
      </c>
      <c r="C1709" s="1" t="s">
        <v>200</v>
      </c>
      <c r="D1709" s="1" t="s">
        <v>43</v>
      </c>
      <c r="E1709" s="1" t="s">
        <v>886</v>
      </c>
      <c r="F1709" s="1" t="s">
        <v>53</v>
      </c>
      <c r="G1709" s="1" t="s">
        <v>46</v>
      </c>
      <c r="H1709" s="1" t="s">
        <v>47</v>
      </c>
      <c r="I1709" s="1" t="s">
        <v>3056</v>
      </c>
      <c r="J1709" s="1" t="s">
        <v>3547</v>
      </c>
      <c r="K1709" s="28">
        <v>44658.73809027778</v>
      </c>
      <c r="L1709" s="28">
        <v>44662.804039351853</v>
      </c>
      <c r="M1709" s="1" t="s">
        <v>50</v>
      </c>
      <c r="N1709" s="35">
        <v>1.3</v>
      </c>
      <c r="O1709" s="1"/>
      <c r="P1709" s="51"/>
    </row>
    <row r="1710" spans="1:16" ht="16.5" hidden="1" customHeight="1" x14ac:dyDescent="0.25">
      <c r="A1710" s="47">
        <v>107217</v>
      </c>
      <c r="B1710" s="1" t="s">
        <v>41</v>
      </c>
      <c r="C1710" s="1" t="s">
        <v>1164</v>
      </c>
      <c r="D1710" s="1" t="s">
        <v>43</v>
      </c>
      <c r="E1710" s="1" t="s">
        <v>62</v>
      </c>
      <c r="F1710" s="1" t="s">
        <v>53</v>
      </c>
      <c r="G1710" s="1" t="s">
        <v>46</v>
      </c>
      <c r="H1710" s="1" t="s">
        <v>47</v>
      </c>
      <c r="I1710" s="1" t="s">
        <v>3057</v>
      </c>
      <c r="J1710" s="1" t="s">
        <v>3548</v>
      </c>
      <c r="K1710" s="28">
        <v>44658.756053240744</v>
      </c>
      <c r="L1710" s="28">
        <v>44658.768784722219</v>
      </c>
      <c r="M1710" s="1" t="s">
        <v>50</v>
      </c>
      <c r="N1710" s="35">
        <v>1.3</v>
      </c>
      <c r="O1710" s="1"/>
      <c r="P1710" s="51"/>
    </row>
    <row r="1711" spans="1:16" ht="16.5" hidden="1" customHeight="1" x14ac:dyDescent="0.25">
      <c r="A1711" s="47">
        <v>107218</v>
      </c>
      <c r="B1711" s="1" t="s">
        <v>60</v>
      </c>
      <c r="C1711" s="1" t="s">
        <v>189</v>
      </c>
      <c r="D1711" s="1" t="s">
        <v>81</v>
      </c>
      <c r="E1711" s="1" t="s">
        <v>257</v>
      </c>
      <c r="F1711" s="1" t="s">
        <v>45</v>
      </c>
      <c r="G1711" s="1" t="s">
        <v>46</v>
      </c>
      <c r="H1711" s="1" t="s">
        <v>54</v>
      </c>
      <c r="I1711" s="1" t="s">
        <v>3058</v>
      </c>
      <c r="J1711" s="1" t="s">
        <v>3549</v>
      </c>
      <c r="K1711" s="28">
        <v>44658.774965277778</v>
      </c>
      <c r="L1711" s="28">
        <v>44662.804178240738</v>
      </c>
      <c r="M1711" s="1" t="s">
        <v>50</v>
      </c>
      <c r="N1711" s="35">
        <v>1.3</v>
      </c>
      <c r="O1711" s="1"/>
      <c r="P1711" s="51"/>
    </row>
    <row r="1712" spans="1:16" ht="16.5" hidden="1" customHeight="1" x14ac:dyDescent="0.25">
      <c r="A1712" s="47">
        <v>107219</v>
      </c>
      <c r="B1712" s="1" t="s">
        <v>41</v>
      </c>
      <c r="C1712" s="1" t="s">
        <v>51</v>
      </c>
      <c r="D1712" s="1" t="s">
        <v>71</v>
      </c>
      <c r="E1712" s="1" t="s">
        <v>62</v>
      </c>
      <c r="F1712" s="1" t="s">
        <v>53</v>
      </c>
      <c r="G1712" s="1" t="s">
        <v>85</v>
      </c>
      <c r="H1712" s="1" t="s">
        <v>54</v>
      </c>
      <c r="I1712" s="1" t="s">
        <v>3059</v>
      </c>
      <c r="J1712" s="1" t="s">
        <v>3550</v>
      </c>
      <c r="K1712" s="28">
        <v>44659.405150462961</v>
      </c>
      <c r="L1712" s="28">
        <v>44659.636261574073</v>
      </c>
      <c r="M1712" s="1" t="s">
        <v>50</v>
      </c>
      <c r="N1712" s="35">
        <v>1.3</v>
      </c>
      <c r="O1712" s="1"/>
      <c r="P1712" s="51"/>
    </row>
    <row r="1713" spans="1:16" ht="16.5" hidden="1" customHeight="1" x14ac:dyDescent="0.25">
      <c r="A1713" s="47">
        <v>107220</v>
      </c>
      <c r="B1713" s="1" t="s">
        <v>41</v>
      </c>
      <c r="C1713" s="1" t="s">
        <v>782</v>
      </c>
      <c r="D1713" s="1" t="s">
        <v>43</v>
      </c>
      <c r="E1713" s="1" t="s">
        <v>84</v>
      </c>
      <c r="F1713" s="1" t="s">
        <v>45</v>
      </c>
      <c r="G1713" s="1" t="s">
        <v>46</v>
      </c>
      <c r="H1713" s="1" t="s">
        <v>47</v>
      </c>
      <c r="I1713" s="1" t="s">
        <v>3060</v>
      </c>
      <c r="J1713" s="1" t="s">
        <v>3551</v>
      </c>
      <c r="K1713" s="28">
        <v>44659.41778935185</v>
      </c>
      <c r="L1713" s="28">
        <v>44659.651539351849</v>
      </c>
      <c r="M1713" s="1" t="s">
        <v>50</v>
      </c>
      <c r="N1713" s="35">
        <v>1.3</v>
      </c>
      <c r="O1713" s="1"/>
      <c r="P1713" s="51"/>
    </row>
    <row r="1714" spans="1:16" ht="16.5" hidden="1" customHeight="1" x14ac:dyDescent="0.25">
      <c r="A1714" s="47">
        <v>107221</v>
      </c>
      <c r="B1714" s="1" t="s">
        <v>41</v>
      </c>
      <c r="C1714" s="1" t="s">
        <v>114</v>
      </c>
      <c r="D1714" s="1" t="s">
        <v>61</v>
      </c>
      <c r="E1714" s="1" t="s">
        <v>44</v>
      </c>
      <c r="F1714" s="1" t="s">
        <v>45</v>
      </c>
      <c r="G1714" s="1" t="s">
        <v>46</v>
      </c>
      <c r="H1714" s="1" t="s">
        <v>54</v>
      </c>
      <c r="I1714" s="1" t="s">
        <v>3061</v>
      </c>
      <c r="J1714" s="1" t="s">
        <v>3552</v>
      </c>
      <c r="K1714" s="28">
        <v>44659.451342592591</v>
      </c>
      <c r="L1714" s="28">
        <v>44662.484409722223</v>
      </c>
      <c r="M1714" s="1" t="s">
        <v>50</v>
      </c>
      <c r="N1714" s="35">
        <v>1.3</v>
      </c>
      <c r="O1714" s="1"/>
      <c r="P1714" s="51"/>
    </row>
    <row r="1715" spans="1:16" ht="16.5" hidden="1" customHeight="1" x14ac:dyDescent="0.25">
      <c r="A1715" s="47">
        <v>107222</v>
      </c>
      <c r="B1715" s="1" t="s">
        <v>41</v>
      </c>
      <c r="C1715" s="1" t="s">
        <v>99</v>
      </c>
      <c r="D1715" s="1" t="s">
        <v>61</v>
      </c>
      <c r="E1715" s="1" t="s">
        <v>84</v>
      </c>
      <c r="F1715" s="1" t="s">
        <v>45</v>
      </c>
      <c r="G1715" s="1" t="s">
        <v>46</v>
      </c>
      <c r="H1715" s="1" t="s">
        <v>47</v>
      </c>
      <c r="I1715" s="1" t="s">
        <v>3062</v>
      </c>
      <c r="J1715" s="1" t="s">
        <v>3553</v>
      </c>
      <c r="K1715" s="28">
        <v>44659.458240740743</v>
      </c>
      <c r="L1715" s="28">
        <v>44659.650972222225</v>
      </c>
      <c r="M1715" s="1" t="s">
        <v>50</v>
      </c>
      <c r="N1715" s="35">
        <v>1.3</v>
      </c>
      <c r="O1715" s="1"/>
      <c r="P1715" s="51"/>
    </row>
    <row r="1716" spans="1:16" ht="16.5" hidden="1" customHeight="1" x14ac:dyDescent="0.25">
      <c r="A1716" s="47">
        <v>107223</v>
      </c>
      <c r="B1716" s="1" t="s">
        <v>57</v>
      </c>
      <c r="C1716" s="1" t="s">
        <v>51</v>
      </c>
      <c r="D1716" s="1" t="s">
        <v>43</v>
      </c>
      <c r="E1716" s="1" t="s">
        <v>62</v>
      </c>
      <c r="F1716" s="1" t="s">
        <v>67</v>
      </c>
      <c r="G1716" s="1" t="s">
        <v>68</v>
      </c>
      <c r="H1716" s="1" t="s">
        <v>54</v>
      </c>
      <c r="I1716" s="1" t="s">
        <v>3063</v>
      </c>
      <c r="J1716" s="1" t="s">
        <v>3554</v>
      </c>
      <c r="K1716" s="28">
        <v>44659.459768518522</v>
      </c>
      <c r="L1716" s="28">
        <v>44662.804768518516</v>
      </c>
      <c r="M1716" s="1" t="s">
        <v>50</v>
      </c>
      <c r="N1716" s="35">
        <v>1.1000000000000001</v>
      </c>
      <c r="O1716" s="1"/>
      <c r="P1716" s="51"/>
    </row>
    <row r="1717" spans="1:16" ht="16.5" hidden="1" customHeight="1" x14ac:dyDescent="0.25">
      <c r="A1717" s="47">
        <v>107224</v>
      </c>
      <c r="B1717" s="1" t="s">
        <v>60</v>
      </c>
      <c r="C1717" s="1" t="s">
        <v>42</v>
      </c>
      <c r="D1717" s="1" t="s">
        <v>43</v>
      </c>
      <c r="E1717" s="1" t="s">
        <v>44</v>
      </c>
      <c r="F1717" s="1" t="s">
        <v>45</v>
      </c>
      <c r="G1717" s="1" t="s">
        <v>46</v>
      </c>
      <c r="H1717" s="1" t="s">
        <v>47</v>
      </c>
      <c r="I1717" s="1" t="s">
        <v>3064</v>
      </c>
      <c r="J1717" s="1" t="s">
        <v>3555</v>
      </c>
      <c r="K1717" s="28">
        <v>44659.460138888891</v>
      </c>
      <c r="L1717" s="28">
        <v>44659.602719907409</v>
      </c>
      <c r="M1717" s="1" t="s">
        <v>50</v>
      </c>
      <c r="N1717" s="35">
        <v>1.3</v>
      </c>
      <c r="O1717" s="1"/>
      <c r="P1717" s="51"/>
    </row>
    <row r="1718" spans="1:16" ht="16.5" hidden="1" customHeight="1" x14ac:dyDescent="0.25">
      <c r="A1718" s="47">
        <v>107225</v>
      </c>
      <c r="B1718" s="1" t="s">
        <v>41</v>
      </c>
      <c r="C1718" s="1" t="s">
        <v>150</v>
      </c>
      <c r="D1718" s="1" t="s">
        <v>71</v>
      </c>
      <c r="E1718" s="1" t="s">
        <v>62</v>
      </c>
      <c r="F1718" s="1" t="s">
        <v>53</v>
      </c>
      <c r="G1718" s="1" t="s">
        <v>46</v>
      </c>
      <c r="H1718" s="1" t="s">
        <v>54</v>
      </c>
      <c r="I1718" s="1" t="s">
        <v>3065</v>
      </c>
      <c r="J1718" s="1" t="s">
        <v>3556</v>
      </c>
      <c r="K1718" s="28">
        <v>44659.482314814813</v>
      </c>
      <c r="L1718" s="28">
        <v>44659.702499999999</v>
      </c>
      <c r="M1718" s="1" t="s">
        <v>50</v>
      </c>
      <c r="N1718" s="35">
        <v>1.3</v>
      </c>
      <c r="O1718" s="1"/>
      <c r="P1718" s="51"/>
    </row>
    <row r="1719" spans="1:16" ht="16.5" hidden="1" customHeight="1" x14ac:dyDescent="0.25">
      <c r="A1719" s="47">
        <v>107226</v>
      </c>
      <c r="B1719" s="1" t="s">
        <v>41</v>
      </c>
      <c r="C1719" s="1" t="s">
        <v>51</v>
      </c>
      <c r="D1719" s="1" t="s">
        <v>61</v>
      </c>
      <c r="E1719" s="1" t="s">
        <v>44</v>
      </c>
      <c r="F1719" s="1" t="s">
        <v>53</v>
      </c>
      <c r="G1719" s="1" t="s">
        <v>46</v>
      </c>
      <c r="H1719" s="1" t="s">
        <v>47</v>
      </c>
      <c r="I1719" s="1" t="s">
        <v>2290</v>
      </c>
      <c r="J1719" s="1" t="s">
        <v>3557</v>
      </c>
      <c r="K1719" s="28">
        <v>44659.495474537034</v>
      </c>
      <c r="L1719" s="28">
        <v>44659.534085648149</v>
      </c>
      <c r="M1719" s="1" t="s">
        <v>50</v>
      </c>
      <c r="N1719" s="35">
        <v>1.3</v>
      </c>
      <c r="O1719" s="1"/>
      <c r="P1719" s="51"/>
    </row>
    <row r="1720" spans="1:16" ht="16.5" hidden="1" customHeight="1" x14ac:dyDescent="0.25">
      <c r="A1720" s="47">
        <v>107227</v>
      </c>
      <c r="B1720" s="1" t="s">
        <v>41</v>
      </c>
      <c r="C1720" s="1" t="s">
        <v>150</v>
      </c>
      <c r="D1720" s="1" t="s">
        <v>71</v>
      </c>
      <c r="E1720" s="1" t="s">
        <v>62</v>
      </c>
      <c r="F1720" s="1" t="s">
        <v>53</v>
      </c>
      <c r="G1720" s="1" t="s">
        <v>46</v>
      </c>
      <c r="H1720" s="1" t="s">
        <v>54</v>
      </c>
      <c r="I1720" s="1" t="s">
        <v>3065</v>
      </c>
      <c r="J1720" s="1" t="s">
        <v>3558</v>
      </c>
      <c r="K1720" s="28">
        <v>44659.498877314814</v>
      </c>
      <c r="L1720" s="28">
        <v>44659.531967592593</v>
      </c>
      <c r="M1720" s="1" t="s">
        <v>50</v>
      </c>
      <c r="N1720" s="35">
        <v>1.3</v>
      </c>
      <c r="O1720" s="1"/>
      <c r="P1720" s="51"/>
    </row>
    <row r="1721" spans="1:16" ht="16.5" hidden="1" customHeight="1" x14ac:dyDescent="0.25">
      <c r="A1721" s="47">
        <v>107228</v>
      </c>
      <c r="B1721" s="1" t="s">
        <v>41</v>
      </c>
      <c r="C1721" s="1" t="s">
        <v>51</v>
      </c>
      <c r="D1721" s="1" t="s">
        <v>61</v>
      </c>
      <c r="E1721" s="1" t="s">
        <v>44</v>
      </c>
      <c r="F1721" s="1" t="s">
        <v>45</v>
      </c>
      <c r="G1721" s="1" t="s">
        <v>46</v>
      </c>
      <c r="H1721" s="1" t="s">
        <v>47</v>
      </c>
      <c r="I1721" s="1" t="s">
        <v>1105</v>
      </c>
      <c r="J1721" s="1" t="s">
        <v>1813</v>
      </c>
      <c r="K1721" s="28">
        <v>44659.49927083333</v>
      </c>
      <c r="L1721" s="28">
        <v>44662.485682870371</v>
      </c>
      <c r="M1721" s="1" t="s">
        <v>50</v>
      </c>
      <c r="N1721" s="35">
        <v>1.3</v>
      </c>
      <c r="O1721" s="1"/>
      <c r="P1721" s="51"/>
    </row>
    <row r="1722" spans="1:16" ht="16.5" hidden="1" customHeight="1" x14ac:dyDescent="0.25">
      <c r="A1722" s="47">
        <v>107229</v>
      </c>
      <c r="B1722" s="1" t="s">
        <v>41</v>
      </c>
      <c r="C1722" s="1" t="s">
        <v>90</v>
      </c>
      <c r="D1722" s="1" t="s">
        <v>61</v>
      </c>
      <c r="E1722" s="1" t="s">
        <v>44</v>
      </c>
      <c r="F1722" s="1" t="s">
        <v>45</v>
      </c>
      <c r="G1722" s="1" t="s">
        <v>46</v>
      </c>
      <c r="H1722" s="1" t="s">
        <v>54</v>
      </c>
      <c r="I1722" s="1" t="s">
        <v>3066</v>
      </c>
      <c r="J1722" s="1" t="s">
        <v>382</v>
      </c>
      <c r="K1722" s="28">
        <v>44659.500069444446</v>
      </c>
      <c r="L1722" s="28">
        <v>44659.531030092592</v>
      </c>
      <c r="M1722" s="1" t="s">
        <v>50</v>
      </c>
      <c r="N1722" s="35">
        <v>1.3</v>
      </c>
      <c r="O1722" s="1"/>
      <c r="P1722" s="51"/>
    </row>
    <row r="1723" spans="1:16" ht="16.5" hidden="1" customHeight="1" x14ac:dyDescent="0.25">
      <c r="A1723" s="47">
        <v>107230</v>
      </c>
      <c r="B1723" s="1" t="s">
        <v>60</v>
      </c>
      <c r="C1723" s="1" t="s">
        <v>51</v>
      </c>
      <c r="D1723" s="1" t="s">
        <v>52</v>
      </c>
      <c r="E1723" s="1" t="s">
        <v>44</v>
      </c>
      <c r="F1723" s="1" t="s">
        <v>53</v>
      </c>
      <c r="G1723" s="1" t="s">
        <v>85</v>
      </c>
      <c r="H1723" s="1" t="s">
        <v>54</v>
      </c>
      <c r="I1723" s="1" t="s">
        <v>3067</v>
      </c>
      <c r="J1723" s="1" t="s">
        <v>3559</v>
      </c>
      <c r="K1723" s="28">
        <v>44659.505196759259</v>
      </c>
      <c r="L1723" s="28">
        <v>44662.489027777781</v>
      </c>
      <c r="M1723" s="1" t="s">
        <v>50</v>
      </c>
      <c r="N1723" s="35">
        <v>1.3</v>
      </c>
      <c r="O1723" s="1"/>
      <c r="P1723" s="51"/>
    </row>
    <row r="1724" spans="1:16" ht="16.5" hidden="1" customHeight="1" x14ac:dyDescent="0.25">
      <c r="A1724" s="47">
        <v>107231</v>
      </c>
      <c r="B1724" s="1" t="s">
        <v>41</v>
      </c>
      <c r="C1724" s="1" t="s">
        <v>150</v>
      </c>
      <c r="D1724" s="1" t="s">
        <v>71</v>
      </c>
      <c r="E1724" s="1" t="s">
        <v>62</v>
      </c>
      <c r="F1724" s="1" t="s">
        <v>53</v>
      </c>
      <c r="G1724" s="1" t="s">
        <v>46</v>
      </c>
      <c r="H1724" s="1" t="s">
        <v>54</v>
      </c>
      <c r="I1724" s="1" t="s">
        <v>3068</v>
      </c>
      <c r="J1724" s="1" t="s">
        <v>3560</v>
      </c>
      <c r="K1724" s="28">
        <v>44659.51321759259</v>
      </c>
      <c r="L1724" s="28">
        <v>44659.530729166669</v>
      </c>
      <c r="M1724" s="1" t="s">
        <v>50</v>
      </c>
      <c r="N1724" s="35">
        <v>1.3</v>
      </c>
      <c r="O1724" s="1"/>
      <c r="P1724" s="51"/>
    </row>
    <row r="1725" spans="1:16" ht="16.5" hidden="1" customHeight="1" x14ac:dyDescent="0.25">
      <c r="A1725" s="47">
        <v>107232</v>
      </c>
      <c r="B1725" s="1" t="s">
        <v>60</v>
      </c>
      <c r="C1725" s="1" t="s">
        <v>51</v>
      </c>
      <c r="D1725" s="1" t="s">
        <v>43</v>
      </c>
      <c r="E1725" s="1" t="s">
        <v>44</v>
      </c>
      <c r="F1725" s="1" t="s">
        <v>45</v>
      </c>
      <c r="G1725" s="1" t="s">
        <v>46</v>
      </c>
      <c r="H1725" s="1" t="s">
        <v>54</v>
      </c>
      <c r="I1725" s="1" t="s">
        <v>3069</v>
      </c>
      <c r="J1725" s="1" t="s">
        <v>3561</v>
      </c>
      <c r="K1725" s="28">
        <v>44659.521412037036</v>
      </c>
      <c r="L1725" s="28">
        <v>44662.804942129631</v>
      </c>
      <c r="M1725" s="1" t="s">
        <v>50</v>
      </c>
      <c r="N1725" s="35">
        <v>1.3</v>
      </c>
      <c r="O1725" s="1"/>
      <c r="P1725" s="51"/>
    </row>
    <row r="1726" spans="1:16" ht="16.5" hidden="1" customHeight="1" x14ac:dyDescent="0.25">
      <c r="A1726" s="47">
        <v>107233</v>
      </c>
      <c r="B1726" s="1" t="s">
        <v>41</v>
      </c>
      <c r="C1726" s="1" t="s">
        <v>51</v>
      </c>
      <c r="D1726" s="1" t="s">
        <v>61</v>
      </c>
      <c r="E1726" s="1" t="s">
        <v>44</v>
      </c>
      <c r="F1726" s="1" t="s">
        <v>67</v>
      </c>
      <c r="G1726" s="1" t="s">
        <v>46</v>
      </c>
      <c r="H1726" s="1" t="s">
        <v>47</v>
      </c>
      <c r="I1726" s="1" t="s">
        <v>3070</v>
      </c>
      <c r="J1726" s="1" t="s">
        <v>3562</v>
      </c>
      <c r="K1726" s="28">
        <v>44659.565428240741</v>
      </c>
      <c r="L1726" s="28">
        <v>44669.684467592589</v>
      </c>
      <c r="M1726" s="1" t="s">
        <v>50</v>
      </c>
      <c r="N1726" s="35">
        <v>1.3</v>
      </c>
      <c r="O1726" s="1"/>
      <c r="P1726" s="51"/>
    </row>
    <row r="1727" spans="1:16" ht="16.5" hidden="1" customHeight="1" x14ac:dyDescent="0.25">
      <c r="A1727" s="47">
        <v>107234</v>
      </c>
      <c r="B1727" s="1" t="s">
        <v>252</v>
      </c>
      <c r="C1727" s="1" t="s">
        <v>51</v>
      </c>
      <c r="D1727" s="1" t="s">
        <v>43</v>
      </c>
      <c r="E1727" s="1" t="s">
        <v>44</v>
      </c>
      <c r="F1727" s="1" t="s">
        <v>45</v>
      </c>
      <c r="G1727" s="1" t="s">
        <v>46</v>
      </c>
      <c r="H1727" s="1" t="s">
        <v>47</v>
      </c>
      <c r="I1727" s="1" t="s">
        <v>1908</v>
      </c>
      <c r="J1727" s="1" t="s">
        <v>3563</v>
      </c>
      <c r="K1727" s="28">
        <v>44659.624224537038</v>
      </c>
      <c r="L1727" s="28">
        <v>44659.626527777778</v>
      </c>
      <c r="M1727" s="1" t="s">
        <v>50</v>
      </c>
      <c r="N1727" s="35" t="s">
        <v>1803</v>
      </c>
      <c r="O1727" s="1"/>
      <c r="P1727" s="51"/>
    </row>
    <row r="1728" spans="1:16" ht="16.5" hidden="1" customHeight="1" x14ac:dyDescent="0.25">
      <c r="A1728" s="47">
        <v>107235</v>
      </c>
      <c r="B1728" s="1" t="s">
        <v>41</v>
      </c>
      <c r="C1728" s="1" t="s">
        <v>200</v>
      </c>
      <c r="D1728" s="1" t="s">
        <v>81</v>
      </c>
      <c r="E1728" s="1" t="s">
        <v>62</v>
      </c>
      <c r="F1728" s="1" t="s">
        <v>45</v>
      </c>
      <c r="G1728" s="1" t="s">
        <v>46</v>
      </c>
      <c r="H1728" s="1" t="s">
        <v>54</v>
      </c>
      <c r="I1728" s="1" t="s">
        <v>1105</v>
      </c>
      <c r="J1728" s="1" t="s">
        <v>1813</v>
      </c>
      <c r="K1728" s="28">
        <v>44659.633784722224</v>
      </c>
      <c r="L1728" s="28">
        <v>44659.635023148148</v>
      </c>
      <c r="M1728" s="1" t="s">
        <v>50</v>
      </c>
      <c r="N1728" s="35">
        <v>1.3</v>
      </c>
      <c r="O1728" s="1"/>
      <c r="P1728" s="51"/>
    </row>
    <row r="1729" spans="1:16" ht="16.5" hidden="1" customHeight="1" x14ac:dyDescent="0.25">
      <c r="A1729" s="47">
        <v>107236</v>
      </c>
      <c r="B1729" s="1" t="s">
        <v>41</v>
      </c>
      <c r="C1729" s="1" t="s">
        <v>90</v>
      </c>
      <c r="D1729" s="1" t="s">
        <v>61</v>
      </c>
      <c r="E1729" s="1" t="s">
        <v>44</v>
      </c>
      <c r="F1729" s="1" t="s">
        <v>45</v>
      </c>
      <c r="G1729" s="1" t="s">
        <v>85</v>
      </c>
      <c r="H1729" s="1" t="s">
        <v>54</v>
      </c>
      <c r="I1729" s="1" t="s">
        <v>3071</v>
      </c>
      <c r="J1729" s="1" t="s">
        <v>3564</v>
      </c>
      <c r="K1729" s="28">
        <v>44659.670011574075</v>
      </c>
      <c r="L1729" s="28">
        <v>44659.698113425926</v>
      </c>
      <c r="M1729" s="1" t="s">
        <v>50</v>
      </c>
      <c r="N1729" s="35">
        <v>1.3</v>
      </c>
      <c r="O1729" s="1"/>
      <c r="P1729" s="51"/>
    </row>
    <row r="1730" spans="1:16" ht="16.5" hidden="1" customHeight="1" x14ac:dyDescent="0.25">
      <c r="A1730" s="47">
        <v>107237</v>
      </c>
      <c r="B1730" s="1" t="s">
        <v>60</v>
      </c>
      <c r="C1730" s="1" t="s">
        <v>51</v>
      </c>
      <c r="D1730" s="1" t="s">
        <v>43</v>
      </c>
      <c r="E1730" s="1" t="s">
        <v>44</v>
      </c>
      <c r="F1730" s="1" t="s">
        <v>45</v>
      </c>
      <c r="G1730" s="1" t="s">
        <v>46</v>
      </c>
      <c r="H1730" s="1" t="s">
        <v>47</v>
      </c>
      <c r="I1730" s="1" t="s">
        <v>3072</v>
      </c>
      <c r="J1730" s="1" t="s">
        <v>3565</v>
      </c>
      <c r="K1730" s="28">
        <v>44659.670231481483</v>
      </c>
      <c r="L1730" s="28">
        <v>44659.699386574073</v>
      </c>
      <c r="M1730" s="1" t="s">
        <v>50</v>
      </c>
      <c r="N1730" s="35">
        <v>1.3</v>
      </c>
      <c r="O1730" s="1"/>
      <c r="P1730" s="51"/>
    </row>
    <row r="1731" spans="1:16" ht="16.5" hidden="1" customHeight="1" x14ac:dyDescent="0.25">
      <c r="A1731" s="47">
        <v>107238</v>
      </c>
      <c r="B1731" s="1" t="s">
        <v>252</v>
      </c>
      <c r="C1731" s="1" t="s">
        <v>51</v>
      </c>
      <c r="D1731" s="1" t="s">
        <v>52</v>
      </c>
      <c r="E1731" s="1" t="s">
        <v>440</v>
      </c>
      <c r="F1731" s="1" t="s">
        <v>67</v>
      </c>
      <c r="G1731" s="1" t="s">
        <v>401</v>
      </c>
      <c r="H1731" s="1" t="s">
        <v>54</v>
      </c>
      <c r="I1731" s="1" t="s">
        <v>3073</v>
      </c>
      <c r="J1731" s="1" t="s">
        <v>3566</v>
      </c>
      <c r="K1731" s="28">
        <v>44659.670798611114</v>
      </c>
      <c r="L1731" s="28">
        <v>44669.685416666667</v>
      </c>
      <c r="M1731" s="1" t="s">
        <v>50</v>
      </c>
      <c r="N1731" s="35" t="s">
        <v>443</v>
      </c>
      <c r="O1731" s="1"/>
      <c r="P1731" s="51"/>
    </row>
    <row r="1732" spans="1:16" ht="16.5" hidden="1" customHeight="1" x14ac:dyDescent="0.25">
      <c r="A1732" s="47">
        <v>107239</v>
      </c>
      <c r="B1732" s="1" t="s">
        <v>41</v>
      </c>
      <c r="C1732" s="1" t="s">
        <v>90</v>
      </c>
      <c r="D1732" s="1" t="s">
        <v>71</v>
      </c>
      <c r="E1732" s="1" t="s">
        <v>44</v>
      </c>
      <c r="F1732" s="1" t="s">
        <v>45</v>
      </c>
      <c r="G1732" s="1" t="s">
        <v>85</v>
      </c>
      <c r="H1732" s="1" t="s">
        <v>47</v>
      </c>
      <c r="I1732" s="1" t="s">
        <v>3074</v>
      </c>
      <c r="J1732" s="1" t="s">
        <v>3567</v>
      </c>
      <c r="K1732" s="28">
        <v>44659.675659722219</v>
      </c>
      <c r="L1732" s="28">
        <v>44659.701643518521</v>
      </c>
      <c r="M1732" s="1" t="s">
        <v>50</v>
      </c>
      <c r="N1732" s="35">
        <v>1.3</v>
      </c>
      <c r="O1732" s="1"/>
      <c r="P1732" s="51"/>
    </row>
    <row r="1733" spans="1:16" ht="16.5" hidden="1" customHeight="1" x14ac:dyDescent="0.25">
      <c r="A1733" s="47">
        <v>107240</v>
      </c>
      <c r="B1733" s="1" t="s">
        <v>41</v>
      </c>
      <c r="C1733" s="1" t="s">
        <v>114</v>
      </c>
      <c r="D1733" s="1" t="s">
        <v>81</v>
      </c>
      <c r="E1733" s="1" t="s">
        <v>44</v>
      </c>
      <c r="F1733" s="1" t="s">
        <v>53</v>
      </c>
      <c r="G1733" s="1" t="s">
        <v>46</v>
      </c>
      <c r="H1733" s="1" t="s">
        <v>47</v>
      </c>
      <c r="I1733" s="1" t="s">
        <v>3075</v>
      </c>
      <c r="J1733" s="1" t="s">
        <v>3568</v>
      </c>
      <c r="K1733" s="28">
        <v>44659.696122685185</v>
      </c>
      <c r="L1733" s="28">
        <v>44659.700162037036</v>
      </c>
      <c r="M1733" s="1" t="s">
        <v>50</v>
      </c>
      <c r="N1733" s="35">
        <v>1.3</v>
      </c>
      <c r="O1733" s="1"/>
      <c r="P1733" s="51"/>
    </row>
    <row r="1734" spans="1:16" ht="16.5" hidden="1" customHeight="1" x14ac:dyDescent="0.25">
      <c r="A1734" s="47">
        <v>107241</v>
      </c>
      <c r="B1734" s="1" t="s">
        <v>252</v>
      </c>
      <c r="C1734" s="1" t="s">
        <v>114</v>
      </c>
      <c r="D1734" s="1" t="s">
        <v>43</v>
      </c>
      <c r="E1734" s="1" t="s">
        <v>62</v>
      </c>
      <c r="F1734" s="1" t="s">
        <v>67</v>
      </c>
      <c r="G1734" s="1" t="s">
        <v>46</v>
      </c>
      <c r="H1734" s="1" t="s">
        <v>54</v>
      </c>
      <c r="I1734" s="1" t="s">
        <v>3076</v>
      </c>
      <c r="J1734" s="1" t="s">
        <v>3569</v>
      </c>
      <c r="K1734" s="28">
        <v>44659.79650462963</v>
      </c>
      <c r="L1734" s="28">
        <v>44669.68577546296</v>
      </c>
      <c r="M1734" s="1" t="s">
        <v>50</v>
      </c>
      <c r="N1734" s="35">
        <v>1.2</v>
      </c>
      <c r="O1734" s="1"/>
      <c r="P1734" s="51"/>
    </row>
    <row r="1735" spans="1:16" ht="16.5" hidden="1" customHeight="1" x14ac:dyDescent="0.25">
      <c r="A1735" s="47">
        <v>107242</v>
      </c>
      <c r="B1735" s="1" t="s">
        <v>74</v>
      </c>
      <c r="C1735" s="1" t="s">
        <v>51</v>
      </c>
      <c r="D1735" s="1" t="s">
        <v>43</v>
      </c>
      <c r="E1735" s="1" t="s">
        <v>44</v>
      </c>
      <c r="F1735" s="1" t="s">
        <v>67</v>
      </c>
      <c r="G1735" s="1" t="s">
        <v>401</v>
      </c>
      <c r="H1735" s="1" t="s">
        <v>54</v>
      </c>
      <c r="I1735" s="1" t="s">
        <v>3077</v>
      </c>
      <c r="J1735" s="1" t="s">
        <v>3570</v>
      </c>
      <c r="K1735" s="28">
        <v>44662.401180555556</v>
      </c>
      <c r="L1735" s="28">
        <v>44671.493263888886</v>
      </c>
      <c r="M1735" s="1" t="s">
        <v>50</v>
      </c>
      <c r="N1735" s="35" t="s">
        <v>429</v>
      </c>
      <c r="O1735" s="1"/>
      <c r="P1735" s="51"/>
    </row>
    <row r="1736" spans="1:16" ht="16.5" hidden="1" customHeight="1" x14ac:dyDescent="0.25">
      <c r="A1736" s="47">
        <v>107243</v>
      </c>
      <c r="B1736" s="1" t="s">
        <v>41</v>
      </c>
      <c r="C1736" s="1" t="s">
        <v>51</v>
      </c>
      <c r="D1736" s="1" t="s">
        <v>81</v>
      </c>
      <c r="E1736" s="1" t="s">
        <v>44</v>
      </c>
      <c r="F1736" s="1" t="s">
        <v>53</v>
      </c>
      <c r="G1736" s="1" t="s">
        <v>46</v>
      </c>
      <c r="H1736" s="1" t="s">
        <v>47</v>
      </c>
      <c r="I1736" s="1" t="s">
        <v>3078</v>
      </c>
      <c r="J1736" s="1" t="s">
        <v>3571</v>
      </c>
      <c r="K1736" s="28">
        <v>44662.424756944441</v>
      </c>
      <c r="L1736" s="28">
        <v>44662.805358796293</v>
      </c>
      <c r="M1736" s="1" t="s">
        <v>50</v>
      </c>
      <c r="N1736" s="35">
        <v>1.3</v>
      </c>
      <c r="O1736" s="1"/>
      <c r="P1736" s="51"/>
    </row>
    <row r="1737" spans="1:16" ht="16.5" hidden="1" customHeight="1" x14ac:dyDescent="0.25">
      <c r="A1737" s="47">
        <v>107244</v>
      </c>
      <c r="B1737" s="1" t="s">
        <v>60</v>
      </c>
      <c r="C1737" s="1" t="s">
        <v>51</v>
      </c>
      <c r="D1737" s="1" t="s">
        <v>71</v>
      </c>
      <c r="E1737" s="1" t="s">
        <v>44</v>
      </c>
      <c r="F1737" s="1" t="s">
        <v>45</v>
      </c>
      <c r="G1737" s="1" t="s">
        <v>46</v>
      </c>
      <c r="H1737" s="1" t="s">
        <v>47</v>
      </c>
      <c r="I1737" s="1" t="s">
        <v>3079</v>
      </c>
      <c r="J1737" s="1" t="s">
        <v>3572</v>
      </c>
      <c r="K1737" s="28">
        <v>44662.426932870374</v>
      </c>
      <c r="L1737" s="28">
        <v>44671.493587962963</v>
      </c>
      <c r="M1737" s="1" t="s">
        <v>50</v>
      </c>
      <c r="N1737" s="35">
        <v>1.3</v>
      </c>
      <c r="O1737" s="1"/>
      <c r="P1737" s="51"/>
    </row>
    <row r="1738" spans="1:16" ht="16.5" hidden="1" customHeight="1" x14ac:dyDescent="0.25">
      <c r="A1738" s="47">
        <v>107245</v>
      </c>
      <c r="B1738" s="1" t="s">
        <v>41</v>
      </c>
      <c r="C1738" s="1" t="s">
        <v>51</v>
      </c>
      <c r="D1738" s="1" t="s">
        <v>81</v>
      </c>
      <c r="E1738" s="1" t="s">
        <v>44</v>
      </c>
      <c r="F1738" s="1" t="s">
        <v>53</v>
      </c>
      <c r="G1738" s="1" t="s">
        <v>498</v>
      </c>
      <c r="H1738" s="1" t="s">
        <v>47</v>
      </c>
      <c r="I1738" s="1" t="s">
        <v>3080</v>
      </c>
      <c r="J1738" s="1" t="s">
        <v>3573</v>
      </c>
      <c r="K1738" s="28">
        <v>44662.427870370368</v>
      </c>
      <c r="L1738" s="28">
        <v>44671.493888888886</v>
      </c>
      <c r="M1738" s="1" t="s">
        <v>50</v>
      </c>
      <c r="N1738" s="35">
        <v>1.3</v>
      </c>
      <c r="O1738" s="1"/>
      <c r="P1738" s="51"/>
    </row>
    <row r="1739" spans="1:16" ht="16.5" hidden="1" customHeight="1" x14ac:dyDescent="0.25">
      <c r="A1739" s="47">
        <v>107246</v>
      </c>
      <c r="B1739" s="1" t="s">
        <v>60</v>
      </c>
      <c r="C1739" s="1" t="s">
        <v>109</v>
      </c>
      <c r="D1739" s="1" t="s">
        <v>43</v>
      </c>
      <c r="E1739" s="1" t="s">
        <v>44</v>
      </c>
      <c r="F1739" s="1" t="s">
        <v>45</v>
      </c>
      <c r="G1739" s="1" t="s">
        <v>46</v>
      </c>
      <c r="H1739" s="1" t="s">
        <v>54</v>
      </c>
      <c r="I1739" s="1" t="s">
        <v>3081</v>
      </c>
      <c r="J1739" s="1" t="s">
        <v>1635</v>
      </c>
      <c r="K1739" s="28">
        <v>44662.432210648149</v>
      </c>
      <c r="L1739" s="28">
        <v>44662.445231481484</v>
      </c>
      <c r="M1739" s="1" t="s">
        <v>50</v>
      </c>
      <c r="N1739" s="35">
        <v>1.3</v>
      </c>
      <c r="O1739" s="1"/>
      <c r="P1739" s="51"/>
    </row>
    <row r="1740" spans="1:16" ht="16.5" hidden="1" customHeight="1" x14ac:dyDescent="0.25">
      <c r="A1740" s="47">
        <v>107247</v>
      </c>
      <c r="B1740" s="1" t="s">
        <v>57</v>
      </c>
      <c r="C1740" s="1" t="s">
        <v>51</v>
      </c>
      <c r="D1740" s="1" t="s">
        <v>43</v>
      </c>
      <c r="E1740" s="1" t="s">
        <v>44</v>
      </c>
      <c r="F1740" s="1" t="s">
        <v>45</v>
      </c>
      <c r="G1740" s="1" t="s">
        <v>46</v>
      </c>
      <c r="H1740" s="1" t="s">
        <v>47</v>
      </c>
      <c r="I1740" s="1" t="s">
        <v>3082</v>
      </c>
      <c r="J1740" s="1" t="s">
        <v>3574</v>
      </c>
      <c r="K1740" s="28">
        <v>44662.435868055552</v>
      </c>
      <c r="L1740" s="28">
        <v>44662.490752314814</v>
      </c>
      <c r="M1740" s="1" t="s">
        <v>50</v>
      </c>
      <c r="N1740" s="35">
        <v>1.1000000000000001</v>
      </c>
      <c r="O1740" s="1"/>
      <c r="P1740" s="51"/>
    </row>
    <row r="1741" spans="1:16" ht="16.5" hidden="1" customHeight="1" x14ac:dyDescent="0.25">
      <c r="A1741" s="47">
        <v>107248</v>
      </c>
      <c r="B1741" s="1" t="s">
        <v>41</v>
      </c>
      <c r="C1741" s="1" t="s">
        <v>51</v>
      </c>
      <c r="D1741" s="1" t="s">
        <v>52</v>
      </c>
      <c r="E1741" s="1" t="s">
        <v>62</v>
      </c>
      <c r="F1741" s="1" t="s">
        <v>45</v>
      </c>
      <c r="G1741" s="1" t="s">
        <v>46</v>
      </c>
      <c r="H1741" s="1" t="s">
        <v>47</v>
      </c>
      <c r="I1741" s="1" t="s">
        <v>1105</v>
      </c>
      <c r="J1741" s="1" t="s">
        <v>1813</v>
      </c>
      <c r="K1741" s="28">
        <v>44662.436331018522</v>
      </c>
      <c r="L1741" s="28">
        <v>44662.490844907406</v>
      </c>
      <c r="M1741" s="1" t="s">
        <v>50</v>
      </c>
      <c r="N1741" s="35">
        <v>1.3</v>
      </c>
      <c r="O1741" s="1"/>
      <c r="P1741" s="51"/>
    </row>
    <row r="1742" spans="1:16" ht="16.5" hidden="1" customHeight="1" x14ac:dyDescent="0.25">
      <c r="A1742" s="47">
        <v>107249</v>
      </c>
      <c r="B1742" s="1" t="s">
        <v>41</v>
      </c>
      <c r="C1742" s="1" t="s">
        <v>51</v>
      </c>
      <c r="D1742" s="1" t="s">
        <v>52</v>
      </c>
      <c r="E1742" s="1" t="s">
        <v>44</v>
      </c>
      <c r="F1742" s="1" t="s">
        <v>53</v>
      </c>
      <c r="G1742" s="1" t="s">
        <v>46</v>
      </c>
      <c r="H1742" s="1" t="s">
        <v>47</v>
      </c>
      <c r="I1742" s="1" t="s">
        <v>3083</v>
      </c>
      <c r="J1742" s="1" t="s">
        <v>3575</v>
      </c>
      <c r="K1742" s="28">
        <v>44662.438101851854</v>
      </c>
      <c r="L1742" s="28">
        <v>44662.491400462961</v>
      </c>
      <c r="M1742" s="1" t="s">
        <v>50</v>
      </c>
      <c r="N1742" s="35">
        <v>1.3</v>
      </c>
      <c r="O1742" s="1"/>
      <c r="P1742" s="51"/>
    </row>
    <row r="1743" spans="1:16" ht="16.5" hidden="1" customHeight="1" x14ac:dyDescent="0.25">
      <c r="A1743" s="47">
        <v>107250</v>
      </c>
      <c r="B1743" s="1" t="s">
        <v>60</v>
      </c>
      <c r="C1743" s="1" t="s">
        <v>114</v>
      </c>
      <c r="D1743" s="1" t="s">
        <v>43</v>
      </c>
      <c r="E1743" s="1" t="s">
        <v>102</v>
      </c>
      <c r="F1743" s="1" t="s">
        <v>45</v>
      </c>
      <c r="G1743" s="1" t="s">
        <v>46</v>
      </c>
      <c r="H1743" s="1" t="s">
        <v>47</v>
      </c>
      <c r="I1743" s="1" t="s">
        <v>1451</v>
      </c>
      <c r="J1743" s="1" t="s">
        <v>3576</v>
      </c>
      <c r="K1743" s="28">
        <v>44662.439826388887</v>
      </c>
      <c r="L1743" s="28">
        <v>44662.445162037038</v>
      </c>
      <c r="M1743" s="1" t="s">
        <v>50</v>
      </c>
      <c r="N1743" s="35">
        <v>1.3</v>
      </c>
      <c r="O1743" s="1"/>
      <c r="P1743" s="51"/>
    </row>
    <row r="1744" spans="1:16" ht="16.5" hidden="1" customHeight="1" x14ac:dyDescent="0.25">
      <c r="A1744" s="47">
        <v>107251</v>
      </c>
      <c r="B1744" s="1" t="s">
        <v>60</v>
      </c>
      <c r="C1744" s="1" t="s">
        <v>51</v>
      </c>
      <c r="D1744" s="1" t="s">
        <v>52</v>
      </c>
      <c r="E1744" s="1" t="s">
        <v>44</v>
      </c>
      <c r="F1744" s="1" t="s">
        <v>45</v>
      </c>
      <c r="G1744" s="1" t="s">
        <v>46</v>
      </c>
      <c r="H1744" s="1" t="s">
        <v>47</v>
      </c>
      <c r="I1744" s="1" t="s">
        <v>3084</v>
      </c>
      <c r="J1744" s="1" t="s">
        <v>3577</v>
      </c>
      <c r="K1744" s="28">
        <v>44662.447291666664</v>
      </c>
      <c r="L1744" s="28">
        <v>44662.493888888886</v>
      </c>
      <c r="M1744" s="1" t="s">
        <v>50</v>
      </c>
      <c r="N1744" s="35">
        <v>1.3</v>
      </c>
      <c r="O1744" s="1"/>
      <c r="P1744" s="51"/>
    </row>
    <row r="1745" spans="1:16" ht="16.5" hidden="1" customHeight="1" x14ac:dyDescent="0.25">
      <c r="A1745" s="47">
        <v>107252</v>
      </c>
      <c r="B1745" s="1" t="s">
        <v>41</v>
      </c>
      <c r="C1745" s="1" t="s">
        <v>51</v>
      </c>
      <c r="D1745" s="1" t="s">
        <v>71</v>
      </c>
      <c r="E1745" s="1" t="s">
        <v>44</v>
      </c>
      <c r="F1745" s="1" t="s">
        <v>45</v>
      </c>
      <c r="G1745" s="1" t="s">
        <v>46</v>
      </c>
      <c r="H1745" s="1" t="s">
        <v>54</v>
      </c>
      <c r="I1745" s="1" t="s">
        <v>3085</v>
      </c>
      <c r="J1745" s="1" t="s">
        <v>3578</v>
      </c>
      <c r="K1745" s="28">
        <v>44662.458275462966</v>
      </c>
      <c r="L1745" s="28">
        <v>44662.461550925924</v>
      </c>
      <c r="M1745" s="1" t="s">
        <v>50</v>
      </c>
      <c r="N1745" s="35">
        <v>1.3</v>
      </c>
      <c r="O1745" s="1"/>
      <c r="P1745" s="51"/>
    </row>
    <row r="1746" spans="1:16" ht="16.5" hidden="1" customHeight="1" x14ac:dyDescent="0.25">
      <c r="A1746" s="47">
        <v>107253</v>
      </c>
      <c r="B1746" s="1" t="s">
        <v>74</v>
      </c>
      <c r="C1746" s="1" t="s">
        <v>51</v>
      </c>
      <c r="D1746" s="1" t="s">
        <v>43</v>
      </c>
      <c r="E1746" s="1" t="s">
        <v>44</v>
      </c>
      <c r="F1746" s="1" t="s">
        <v>67</v>
      </c>
      <c r="G1746" s="1" t="s">
        <v>46</v>
      </c>
      <c r="H1746" s="1" t="s">
        <v>47</v>
      </c>
      <c r="I1746" s="1" t="s">
        <v>3086</v>
      </c>
      <c r="J1746" s="1" t="s">
        <v>3579</v>
      </c>
      <c r="K1746" s="28">
        <v>44662.464432870373</v>
      </c>
      <c r="L1746" s="28">
        <v>44671.496076388888</v>
      </c>
      <c r="M1746" s="1" t="s">
        <v>50</v>
      </c>
      <c r="N1746" s="35">
        <v>1.1000000000000001</v>
      </c>
      <c r="O1746" s="1"/>
      <c r="P1746" s="51"/>
    </row>
    <row r="1747" spans="1:16" ht="16.5" hidden="1" customHeight="1" x14ac:dyDescent="0.25">
      <c r="A1747" s="47">
        <v>107254</v>
      </c>
      <c r="B1747" s="1" t="s">
        <v>41</v>
      </c>
      <c r="C1747" s="1" t="s">
        <v>651</v>
      </c>
      <c r="D1747" s="1" t="s">
        <v>61</v>
      </c>
      <c r="E1747" s="1" t="s">
        <v>44</v>
      </c>
      <c r="F1747" s="1" t="s">
        <v>45</v>
      </c>
      <c r="G1747" s="1" t="s">
        <v>46</v>
      </c>
      <c r="H1747" s="1" t="s">
        <v>47</v>
      </c>
      <c r="I1747" s="1" t="s">
        <v>3087</v>
      </c>
      <c r="J1747" s="1" t="s">
        <v>3580</v>
      </c>
      <c r="K1747" s="28">
        <v>44662.474293981482</v>
      </c>
      <c r="L1747" s="28">
        <v>44662.49459490741</v>
      </c>
      <c r="M1747" s="1" t="s">
        <v>50</v>
      </c>
      <c r="N1747" s="35">
        <v>1.3</v>
      </c>
      <c r="O1747" s="1"/>
      <c r="P1747" s="51"/>
    </row>
    <row r="1748" spans="1:16" ht="16.5" hidden="1" customHeight="1" x14ac:dyDescent="0.25">
      <c r="A1748" s="47">
        <v>107255</v>
      </c>
      <c r="B1748" s="1" t="s">
        <v>41</v>
      </c>
      <c r="C1748" s="1" t="s">
        <v>51</v>
      </c>
      <c r="D1748" s="1" t="s">
        <v>71</v>
      </c>
      <c r="E1748" s="1" t="s">
        <v>44</v>
      </c>
      <c r="F1748" s="1" t="s">
        <v>45</v>
      </c>
      <c r="G1748" s="1" t="s">
        <v>46</v>
      </c>
      <c r="H1748" s="1" t="s">
        <v>54</v>
      </c>
      <c r="I1748" s="1" t="s">
        <v>1306</v>
      </c>
      <c r="J1748" s="1" t="s">
        <v>1635</v>
      </c>
      <c r="K1748" s="28">
        <v>44662.477083333331</v>
      </c>
      <c r="L1748" s="28">
        <v>44662.477500000001</v>
      </c>
      <c r="M1748" s="1" t="s">
        <v>50</v>
      </c>
      <c r="N1748" s="35">
        <v>1.3</v>
      </c>
      <c r="O1748" s="1"/>
      <c r="P1748" s="51"/>
    </row>
    <row r="1749" spans="1:16" ht="16.5" hidden="1" customHeight="1" x14ac:dyDescent="0.25">
      <c r="A1749" s="47">
        <v>107256</v>
      </c>
      <c r="B1749" s="1" t="s">
        <v>41</v>
      </c>
      <c r="C1749" s="1" t="s">
        <v>200</v>
      </c>
      <c r="D1749" s="1" t="s">
        <v>81</v>
      </c>
      <c r="E1749" s="1" t="s">
        <v>44</v>
      </c>
      <c r="F1749" s="1" t="s">
        <v>45</v>
      </c>
      <c r="G1749" s="1" t="s">
        <v>46</v>
      </c>
      <c r="H1749" s="1" t="s">
        <v>54</v>
      </c>
      <c r="I1749" s="1" t="s">
        <v>3088</v>
      </c>
      <c r="J1749" s="1" t="s">
        <v>3581</v>
      </c>
      <c r="K1749" s="28">
        <v>44662.480671296296</v>
      </c>
      <c r="L1749" s="28">
        <v>44671.496944444443</v>
      </c>
      <c r="M1749" s="1" t="s">
        <v>50</v>
      </c>
      <c r="N1749" s="35">
        <v>1.3</v>
      </c>
      <c r="O1749" s="1"/>
      <c r="P1749" s="51"/>
    </row>
    <row r="1750" spans="1:16" ht="16.5" hidden="1" customHeight="1" x14ac:dyDescent="0.25">
      <c r="A1750" s="47">
        <v>107257</v>
      </c>
      <c r="B1750" s="1" t="s">
        <v>60</v>
      </c>
      <c r="C1750" s="1" t="s">
        <v>200</v>
      </c>
      <c r="D1750" s="1" t="s">
        <v>52</v>
      </c>
      <c r="E1750" s="1" t="s">
        <v>62</v>
      </c>
      <c r="F1750" s="1" t="s">
        <v>45</v>
      </c>
      <c r="G1750" s="1" t="s">
        <v>46</v>
      </c>
      <c r="H1750" s="1" t="s">
        <v>47</v>
      </c>
      <c r="I1750" s="1" t="s">
        <v>3089</v>
      </c>
      <c r="J1750" s="1" t="s">
        <v>3582</v>
      </c>
      <c r="K1750" s="28">
        <v>44662.483090277776</v>
      </c>
      <c r="L1750" s="28">
        <v>44662.565185185187</v>
      </c>
      <c r="M1750" s="1" t="s">
        <v>50</v>
      </c>
      <c r="N1750" s="35" t="s">
        <v>1803</v>
      </c>
      <c r="O1750" s="1"/>
      <c r="P1750" s="51"/>
    </row>
    <row r="1751" spans="1:16" ht="16.5" hidden="1" customHeight="1" x14ac:dyDescent="0.25">
      <c r="A1751" s="47">
        <v>107258</v>
      </c>
      <c r="B1751" s="1" t="s">
        <v>57</v>
      </c>
      <c r="C1751" s="1" t="s">
        <v>51</v>
      </c>
      <c r="D1751" s="1" t="s">
        <v>52</v>
      </c>
      <c r="E1751" s="1" t="s">
        <v>62</v>
      </c>
      <c r="F1751" s="1" t="s">
        <v>53</v>
      </c>
      <c r="G1751" s="1" t="s">
        <v>46</v>
      </c>
      <c r="H1751" s="1" t="s">
        <v>54</v>
      </c>
      <c r="I1751" s="1" t="s">
        <v>3090</v>
      </c>
      <c r="J1751" s="1" t="s">
        <v>3583</v>
      </c>
      <c r="K1751" s="28">
        <v>44662.49695601852</v>
      </c>
      <c r="L1751" s="28">
        <v>44662.504537037035</v>
      </c>
      <c r="M1751" s="1" t="s">
        <v>50</v>
      </c>
      <c r="N1751" s="35">
        <v>1.1000000000000001</v>
      </c>
      <c r="O1751" s="1"/>
      <c r="P1751" s="51"/>
    </row>
    <row r="1752" spans="1:16" ht="16.5" hidden="1" customHeight="1" x14ac:dyDescent="0.25">
      <c r="A1752" s="47">
        <v>107259</v>
      </c>
      <c r="B1752" s="1" t="s">
        <v>60</v>
      </c>
      <c r="C1752" s="1" t="s">
        <v>51</v>
      </c>
      <c r="D1752" s="1" t="s">
        <v>52</v>
      </c>
      <c r="E1752" s="1" t="s">
        <v>44</v>
      </c>
      <c r="F1752" s="1" t="s">
        <v>45</v>
      </c>
      <c r="G1752" s="1" t="s">
        <v>46</v>
      </c>
      <c r="H1752" s="1" t="s">
        <v>47</v>
      </c>
      <c r="I1752" s="1" t="s">
        <v>3091</v>
      </c>
      <c r="J1752" s="1" t="s">
        <v>3584</v>
      </c>
      <c r="K1752" s="28">
        <v>44662.497106481482</v>
      </c>
      <c r="L1752" s="28">
        <v>44662.504837962966</v>
      </c>
      <c r="M1752" s="1" t="s">
        <v>50</v>
      </c>
      <c r="N1752" s="35">
        <v>1.3</v>
      </c>
      <c r="O1752" s="1"/>
      <c r="P1752" s="51"/>
    </row>
    <row r="1753" spans="1:16" ht="16.5" hidden="1" customHeight="1" x14ac:dyDescent="0.25">
      <c r="A1753" s="47">
        <v>107260</v>
      </c>
      <c r="B1753" s="1" t="s">
        <v>41</v>
      </c>
      <c r="C1753" s="1" t="s">
        <v>189</v>
      </c>
      <c r="D1753" s="1" t="s">
        <v>61</v>
      </c>
      <c r="E1753" s="1" t="s">
        <v>62</v>
      </c>
      <c r="F1753" s="1" t="s">
        <v>53</v>
      </c>
      <c r="G1753" s="1" t="s">
        <v>46</v>
      </c>
      <c r="H1753" s="1" t="s">
        <v>54</v>
      </c>
      <c r="I1753" s="1" t="s">
        <v>3092</v>
      </c>
      <c r="J1753" s="1" t="s">
        <v>3585</v>
      </c>
      <c r="K1753" s="28">
        <v>44662.514733796299</v>
      </c>
      <c r="L1753" s="28">
        <v>44662.565474537034</v>
      </c>
      <c r="M1753" s="1" t="s">
        <v>50</v>
      </c>
      <c r="N1753" s="35">
        <v>1.3</v>
      </c>
      <c r="O1753" s="1"/>
      <c r="P1753" s="51"/>
    </row>
    <row r="1754" spans="1:16" ht="16.5" hidden="1" customHeight="1" x14ac:dyDescent="0.25">
      <c r="A1754" s="47">
        <v>107261</v>
      </c>
      <c r="B1754" s="1" t="s">
        <v>60</v>
      </c>
      <c r="C1754" s="1" t="s">
        <v>51</v>
      </c>
      <c r="D1754" s="1" t="s">
        <v>81</v>
      </c>
      <c r="E1754" s="1" t="s">
        <v>62</v>
      </c>
      <c r="F1754" s="1" t="s">
        <v>53</v>
      </c>
      <c r="G1754" s="1" t="s">
        <v>85</v>
      </c>
      <c r="H1754" s="1" t="s">
        <v>54</v>
      </c>
      <c r="I1754" s="1" t="s">
        <v>3093</v>
      </c>
      <c r="J1754" s="1" t="s">
        <v>3586</v>
      </c>
      <c r="K1754" s="28">
        <v>44662.522974537038</v>
      </c>
      <c r="L1754" s="28">
        <v>44671.497916666667</v>
      </c>
      <c r="M1754" s="1" t="s">
        <v>50</v>
      </c>
      <c r="N1754" s="35">
        <v>1.3</v>
      </c>
      <c r="O1754" s="1"/>
      <c r="P1754" s="51"/>
    </row>
    <row r="1755" spans="1:16" ht="16.5" hidden="1" customHeight="1" x14ac:dyDescent="0.25">
      <c r="A1755" s="47">
        <v>107262</v>
      </c>
      <c r="B1755" s="1" t="s">
        <v>41</v>
      </c>
      <c r="C1755" s="1" t="s">
        <v>51</v>
      </c>
      <c r="D1755" s="1" t="s">
        <v>71</v>
      </c>
      <c r="E1755" s="1" t="s">
        <v>44</v>
      </c>
      <c r="F1755" s="1" t="s">
        <v>45</v>
      </c>
      <c r="G1755" s="1" t="s">
        <v>46</v>
      </c>
      <c r="H1755" s="1" t="s">
        <v>47</v>
      </c>
      <c r="I1755" s="1" t="s">
        <v>3094</v>
      </c>
      <c r="J1755" s="1" t="s">
        <v>3587</v>
      </c>
      <c r="K1755" s="28">
        <v>44662.550057870372</v>
      </c>
      <c r="L1755" s="28">
        <v>44662.566087962965</v>
      </c>
      <c r="M1755" s="1" t="s">
        <v>50</v>
      </c>
      <c r="N1755" s="35">
        <v>1.3</v>
      </c>
      <c r="O1755" s="1"/>
      <c r="P1755" s="51"/>
    </row>
    <row r="1756" spans="1:16" ht="16.5" hidden="1" customHeight="1" x14ac:dyDescent="0.25">
      <c r="A1756" s="47">
        <v>107263</v>
      </c>
      <c r="B1756" s="1" t="s">
        <v>60</v>
      </c>
      <c r="C1756" s="1" t="s">
        <v>51</v>
      </c>
      <c r="D1756" s="1" t="s">
        <v>81</v>
      </c>
      <c r="E1756" s="1" t="s">
        <v>62</v>
      </c>
      <c r="F1756" s="1" t="s">
        <v>53</v>
      </c>
      <c r="G1756" s="1" t="s">
        <v>46</v>
      </c>
      <c r="H1756" s="1" t="s">
        <v>54</v>
      </c>
      <c r="I1756" s="1" t="s">
        <v>3095</v>
      </c>
      <c r="J1756" s="1" t="s">
        <v>3588</v>
      </c>
      <c r="K1756" s="28">
        <v>44662.557025462964</v>
      </c>
      <c r="L1756" s="28">
        <v>44671.498368055552</v>
      </c>
      <c r="M1756" s="1" t="s">
        <v>50</v>
      </c>
      <c r="N1756" s="35">
        <v>1.3</v>
      </c>
      <c r="O1756" s="1"/>
      <c r="P1756" s="51"/>
    </row>
    <row r="1757" spans="1:16" ht="16.5" hidden="1" customHeight="1" x14ac:dyDescent="0.25">
      <c r="A1757" s="47">
        <v>107264</v>
      </c>
      <c r="B1757" s="1" t="s">
        <v>1187</v>
      </c>
      <c r="C1757" s="1" t="s">
        <v>150</v>
      </c>
      <c r="D1757" s="1" t="s">
        <v>151</v>
      </c>
      <c r="E1757" s="1" t="s">
        <v>241</v>
      </c>
      <c r="F1757" s="1" t="s">
        <v>67</v>
      </c>
      <c r="G1757" s="1" t="s">
        <v>46</v>
      </c>
      <c r="H1757" s="1" t="s">
        <v>47</v>
      </c>
      <c r="I1757" s="1" t="s">
        <v>3096</v>
      </c>
      <c r="J1757" s="1" t="s">
        <v>3589</v>
      </c>
      <c r="K1757" s="28">
        <v>44662.562858796293</v>
      </c>
      <c r="L1757" s="28">
        <v>44671.526377314818</v>
      </c>
      <c r="M1757" s="1" t="s">
        <v>50</v>
      </c>
      <c r="N1757" s="35">
        <v>1.2</v>
      </c>
      <c r="O1757" s="1"/>
      <c r="P1757" s="51"/>
    </row>
    <row r="1758" spans="1:16" ht="16.5" hidden="1" customHeight="1" x14ac:dyDescent="0.25">
      <c r="A1758" s="47">
        <v>107265</v>
      </c>
      <c r="B1758" s="1" t="s">
        <v>252</v>
      </c>
      <c r="C1758" s="1" t="s">
        <v>90</v>
      </c>
      <c r="D1758" s="1" t="s">
        <v>71</v>
      </c>
      <c r="E1758" s="1" t="s">
        <v>44</v>
      </c>
      <c r="F1758" s="1" t="s">
        <v>45</v>
      </c>
      <c r="G1758" s="1" t="s">
        <v>46</v>
      </c>
      <c r="H1758" s="1" t="s">
        <v>54</v>
      </c>
      <c r="I1758" s="1" t="s">
        <v>3097</v>
      </c>
      <c r="J1758" s="1" t="s">
        <v>3590</v>
      </c>
      <c r="K1758" s="28">
        <v>44662.565532407411</v>
      </c>
      <c r="L1758" s="28">
        <v>44662.567314814813</v>
      </c>
      <c r="M1758" s="1" t="s">
        <v>50</v>
      </c>
      <c r="N1758" s="35">
        <v>1.2</v>
      </c>
      <c r="O1758" s="1"/>
      <c r="P1758" s="51"/>
    </row>
    <row r="1759" spans="1:16" ht="16.5" hidden="1" customHeight="1" x14ac:dyDescent="0.25">
      <c r="A1759" s="47">
        <v>107266</v>
      </c>
      <c r="B1759" s="1" t="s">
        <v>41</v>
      </c>
      <c r="C1759" s="1" t="s">
        <v>51</v>
      </c>
      <c r="D1759" s="1" t="s">
        <v>61</v>
      </c>
      <c r="E1759" s="1" t="s">
        <v>44</v>
      </c>
      <c r="F1759" s="1" t="s">
        <v>53</v>
      </c>
      <c r="G1759" s="1" t="s">
        <v>498</v>
      </c>
      <c r="H1759" s="1" t="s">
        <v>47</v>
      </c>
      <c r="I1759" s="1" t="s">
        <v>3098</v>
      </c>
      <c r="J1759" s="1" t="s">
        <v>3591</v>
      </c>
      <c r="K1759" s="28">
        <v>44662.583495370367</v>
      </c>
      <c r="L1759" s="28">
        <v>44662.634409722225</v>
      </c>
      <c r="M1759" s="1" t="s">
        <v>50</v>
      </c>
      <c r="N1759" s="35">
        <v>1.3</v>
      </c>
      <c r="O1759" s="1"/>
      <c r="P1759" s="51"/>
    </row>
    <row r="1760" spans="1:16" ht="16.5" hidden="1" customHeight="1" x14ac:dyDescent="0.25">
      <c r="A1760" s="47">
        <v>107267</v>
      </c>
      <c r="B1760" s="1" t="s">
        <v>41</v>
      </c>
      <c r="C1760" s="1" t="s">
        <v>51</v>
      </c>
      <c r="D1760" s="1" t="s">
        <v>81</v>
      </c>
      <c r="E1760" s="1" t="s">
        <v>44</v>
      </c>
      <c r="F1760" s="1" t="s">
        <v>53</v>
      </c>
      <c r="G1760" s="1" t="s">
        <v>85</v>
      </c>
      <c r="H1760" s="1" t="s">
        <v>47</v>
      </c>
      <c r="I1760" s="1" t="s">
        <v>3099</v>
      </c>
      <c r="J1760" s="1" t="s">
        <v>3592</v>
      </c>
      <c r="K1760" s="28">
        <v>44662.591111111113</v>
      </c>
      <c r="L1760" s="28">
        <v>44662.634606481479</v>
      </c>
      <c r="M1760" s="1" t="s">
        <v>50</v>
      </c>
      <c r="N1760" s="35">
        <v>1.3</v>
      </c>
      <c r="O1760" s="1"/>
      <c r="P1760" s="51"/>
    </row>
    <row r="1761" spans="1:16" ht="16.5" hidden="1" customHeight="1" x14ac:dyDescent="0.25">
      <c r="A1761" s="47">
        <v>107268</v>
      </c>
      <c r="B1761" s="1" t="s">
        <v>57</v>
      </c>
      <c r="C1761" s="1" t="s">
        <v>189</v>
      </c>
      <c r="D1761" s="1" t="s">
        <v>61</v>
      </c>
      <c r="E1761" s="1" t="s">
        <v>62</v>
      </c>
      <c r="F1761" s="1" t="s">
        <v>45</v>
      </c>
      <c r="G1761" s="1" t="s">
        <v>46</v>
      </c>
      <c r="H1761" s="1" t="s">
        <v>54</v>
      </c>
      <c r="I1761" s="1" t="s">
        <v>3100</v>
      </c>
      <c r="J1761" s="1" t="s">
        <v>3593</v>
      </c>
      <c r="K1761" s="28">
        <v>44662.595590277779</v>
      </c>
      <c r="L1761" s="28">
        <v>44662.635277777779</v>
      </c>
      <c r="M1761" s="1" t="s">
        <v>50</v>
      </c>
      <c r="N1761" s="35">
        <v>1.1000000000000001</v>
      </c>
      <c r="O1761" s="1"/>
      <c r="P1761" s="51"/>
    </row>
    <row r="1762" spans="1:16" ht="16.5" hidden="1" customHeight="1" x14ac:dyDescent="0.25">
      <c r="A1762" s="47">
        <v>107269</v>
      </c>
      <c r="B1762" s="1" t="s">
        <v>57</v>
      </c>
      <c r="C1762" s="1" t="s">
        <v>51</v>
      </c>
      <c r="D1762" s="1" t="s">
        <v>71</v>
      </c>
      <c r="E1762" s="1" t="s">
        <v>44</v>
      </c>
      <c r="F1762" s="1" t="s">
        <v>53</v>
      </c>
      <c r="G1762" s="1" t="s">
        <v>46</v>
      </c>
      <c r="H1762" s="1" t="s">
        <v>54</v>
      </c>
      <c r="I1762" s="1" t="s">
        <v>3101</v>
      </c>
      <c r="J1762" s="1" t="s">
        <v>3594</v>
      </c>
      <c r="K1762" s="28">
        <v>44662.601331018515</v>
      </c>
      <c r="L1762" s="28">
        <v>44662.63554398148</v>
      </c>
      <c r="M1762" s="1" t="s">
        <v>50</v>
      </c>
      <c r="N1762" s="35">
        <v>1.1000000000000001</v>
      </c>
      <c r="O1762" s="1"/>
      <c r="P1762" s="51"/>
    </row>
    <row r="1763" spans="1:16" ht="16.5" hidden="1" customHeight="1" x14ac:dyDescent="0.25">
      <c r="A1763" s="47">
        <v>107270</v>
      </c>
      <c r="B1763" s="1" t="s">
        <v>60</v>
      </c>
      <c r="C1763" s="1" t="s">
        <v>51</v>
      </c>
      <c r="D1763" s="1" t="s">
        <v>61</v>
      </c>
      <c r="E1763" s="1" t="s">
        <v>102</v>
      </c>
      <c r="F1763" s="1" t="s">
        <v>53</v>
      </c>
      <c r="G1763" s="1" t="s">
        <v>46</v>
      </c>
      <c r="H1763" s="1" t="s">
        <v>54</v>
      </c>
      <c r="I1763" s="1" t="s">
        <v>3102</v>
      </c>
      <c r="J1763" s="1" t="s">
        <v>3595</v>
      </c>
      <c r="K1763" s="28">
        <v>44662.661539351851</v>
      </c>
      <c r="L1763" s="28">
        <v>44662.680891203701</v>
      </c>
      <c r="M1763" s="1" t="s">
        <v>50</v>
      </c>
      <c r="N1763" s="35">
        <v>1.3</v>
      </c>
      <c r="O1763" s="1"/>
      <c r="P1763" s="51"/>
    </row>
    <row r="1764" spans="1:16" ht="16.5" hidden="1" customHeight="1" x14ac:dyDescent="0.25">
      <c r="A1764" s="47">
        <v>107271</v>
      </c>
      <c r="B1764" s="1" t="s">
        <v>252</v>
      </c>
      <c r="C1764" s="1" t="s">
        <v>114</v>
      </c>
      <c r="D1764" s="1" t="s">
        <v>52</v>
      </c>
      <c r="E1764" s="1" t="s">
        <v>44</v>
      </c>
      <c r="F1764" s="1" t="s">
        <v>45</v>
      </c>
      <c r="G1764" s="1" t="s">
        <v>46</v>
      </c>
      <c r="H1764" s="1" t="s">
        <v>54</v>
      </c>
      <c r="I1764" s="1" t="s">
        <v>3103</v>
      </c>
      <c r="J1764" s="1" t="s">
        <v>3596</v>
      </c>
      <c r="K1764" s="28">
        <v>44662.675879629627</v>
      </c>
      <c r="L1764" s="28">
        <v>44662.680138888885</v>
      </c>
      <c r="M1764" s="1" t="s">
        <v>50</v>
      </c>
      <c r="N1764" s="35">
        <v>1.2</v>
      </c>
      <c r="O1764" s="1"/>
      <c r="P1764" s="51"/>
    </row>
    <row r="1765" spans="1:16" ht="16.5" hidden="1" customHeight="1" x14ac:dyDescent="0.25">
      <c r="A1765" s="47">
        <v>107272</v>
      </c>
      <c r="B1765" s="1" t="s">
        <v>41</v>
      </c>
      <c r="C1765" s="1" t="s">
        <v>126</v>
      </c>
      <c r="D1765" s="1" t="s">
        <v>61</v>
      </c>
      <c r="E1765" s="1" t="s">
        <v>44</v>
      </c>
      <c r="F1765" s="1" t="s">
        <v>45</v>
      </c>
      <c r="G1765" s="1" t="s">
        <v>46</v>
      </c>
      <c r="H1765" s="1" t="s">
        <v>47</v>
      </c>
      <c r="I1765" s="1" t="s">
        <v>3104</v>
      </c>
      <c r="J1765" s="1" t="s">
        <v>3597</v>
      </c>
      <c r="K1765" s="28">
        <v>44662.682280092595</v>
      </c>
      <c r="L1765" s="28">
        <v>44662.707303240742</v>
      </c>
      <c r="M1765" s="1" t="s">
        <v>50</v>
      </c>
      <c r="N1765" s="35">
        <v>1.3</v>
      </c>
      <c r="O1765" s="1"/>
      <c r="P1765" s="51"/>
    </row>
    <row r="1766" spans="1:16" ht="16.5" hidden="1" customHeight="1" x14ac:dyDescent="0.25">
      <c r="A1766" s="47">
        <v>107273</v>
      </c>
      <c r="B1766" s="1" t="s">
        <v>41</v>
      </c>
      <c r="C1766" s="1" t="s">
        <v>51</v>
      </c>
      <c r="D1766" s="1" t="s">
        <v>52</v>
      </c>
      <c r="E1766" s="1" t="s">
        <v>44</v>
      </c>
      <c r="F1766" s="1" t="s">
        <v>45</v>
      </c>
      <c r="G1766" s="1" t="s">
        <v>46</v>
      </c>
      <c r="H1766" s="1" t="s">
        <v>54</v>
      </c>
      <c r="I1766" s="1" t="s">
        <v>2154</v>
      </c>
      <c r="J1766" s="1" t="s">
        <v>3598</v>
      </c>
      <c r="K1766" s="28">
        <v>44662.682372685187</v>
      </c>
      <c r="L1766" s="28">
        <v>44671.498784722222</v>
      </c>
      <c r="M1766" s="1" t="s">
        <v>50</v>
      </c>
      <c r="N1766" s="35">
        <v>1.3</v>
      </c>
      <c r="O1766" s="1"/>
      <c r="P1766" s="51"/>
    </row>
    <row r="1767" spans="1:16" ht="16.5" hidden="1" customHeight="1" x14ac:dyDescent="0.25">
      <c r="A1767" s="47">
        <v>107274</v>
      </c>
      <c r="B1767" s="1" t="s">
        <v>41</v>
      </c>
      <c r="C1767" s="1" t="s">
        <v>114</v>
      </c>
      <c r="D1767" s="1" t="s">
        <v>61</v>
      </c>
      <c r="E1767" s="1" t="s">
        <v>44</v>
      </c>
      <c r="F1767" s="1" t="s">
        <v>53</v>
      </c>
      <c r="G1767" s="1" t="s">
        <v>46</v>
      </c>
      <c r="H1767" s="1" t="s">
        <v>54</v>
      </c>
      <c r="I1767" s="1" t="s">
        <v>3105</v>
      </c>
      <c r="J1767" s="1" t="s">
        <v>3599</v>
      </c>
      <c r="K1767" s="28">
        <v>44662.692245370374</v>
      </c>
      <c r="L1767" s="28">
        <v>44662.706655092596</v>
      </c>
      <c r="M1767" s="1" t="s">
        <v>50</v>
      </c>
      <c r="N1767" s="35">
        <v>1.3</v>
      </c>
      <c r="O1767" s="1"/>
      <c r="P1767" s="51"/>
    </row>
    <row r="1768" spans="1:16" ht="16.5" hidden="1" customHeight="1" x14ac:dyDescent="0.25">
      <c r="A1768" s="47">
        <v>107275</v>
      </c>
      <c r="B1768" s="1" t="s">
        <v>41</v>
      </c>
      <c r="C1768" s="1" t="s">
        <v>51</v>
      </c>
      <c r="D1768" s="1" t="s">
        <v>81</v>
      </c>
      <c r="E1768" s="1" t="s">
        <v>44</v>
      </c>
      <c r="F1768" s="1" t="s">
        <v>53</v>
      </c>
      <c r="G1768" s="1" t="s">
        <v>85</v>
      </c>
      <c r="H1768" s="1" t="s">
        <v>47</v>
      </c>
      <c r="I1768" s="1" t="s">
        <v>3106</v>
      </c>
      <c r="J1768" s="1" t="s">
        <v>1440</v>
      </c>
      <c r="K1768" s="28">
        <v>44662.692476851851</v>
      </c>
      <c r="L1768" s="28">
        <v>44671.499131944445</v>
      </c>
      <c r="M1768" s="1" t="s">
        <v>50</v>
      </c>
      <c r="N1768" s="35">
        <v>1.3</v>
      </c>
      <c r="O1768" s="1"/>
      <c r="P1768" s="51"/>
    </row>
    <row r="1769" spans="1:16" ht="16.5" hidden="1" customHeight="1" x14ac:dyDescent="0.25">
      <c r="A1769" s="47">
        <v>107276</v>
      </c>
      <c r="B1769" s="1" t="s">
        <v>60</v>
      </c>
      <c r="C1769" s="1" t="s">
        <v>42</v>
      </c>
      <c r="D1769" s="1" t="s">
        <v>81</v>
      </c>
      <c r="E1769" s="1" t="s">
        <v>257</v>
      </c>
      <c r="F1769" s="1" t="s">
        <v>45</v>
      </c>
      <c r="G1769" s="1" t="s">
        <v>46</v>
      </c>
      <c r="H1769" s="1" t="s">
        <v>47</v>
      </c>
      <c r="I1769" s="1" t="s">
        <v>3107</v>
      </c>
      <c r="J1769" s="1" t="s">
        <v>3600</v>
      </c>
      <c r="K1769" s="28">
        <v>44662.704664351855</v>
      </c>
      <c r="L1769" s="28">
        <v>44671.499872685185</v>
      </c>
      <c r="M1769" s="1" t="s">
        <v>50</v>
      </c>
      <c r="N1769" s="35">
        <v>1.3</v>
      </c>
      <c r="O1769" s="1"/>
      <c r="P1769" s="51"/>
    </row>
    <row r="1770" spans="1:16" ht="16.5" hidden="1" customHeight="1" x14ac:dyDescent="0.25">
      <c r="A1770" s="47">
        <v>107277</v>
      </c>
      <c r="B1770" s="1" t="s">
        <v>41</v>
      </c>
      <c r="C1770" s="1" t="s">
        <v>51</v>
      </c>
      <c r="D1770" s="1" t="s">
        <v>61</v>
      </c>
      <c r="E1770" s="1" t="s">
        <v>44</v>
      </c>
      <c r="F1770" s="1" t="s">
        <v>53</v>
      </c>
      <c r="G1770" s="1" t="s">
        <v>46</v>
      </c>
      <c r="H1770" s="1" t="s">
        <v>54</v>
      </c>
      <c r="I1770" s="1" t="s">
        <v>3108</v>
      </c>
      <c r="J1770" s="1" t="s">
        <v>3601</v>
      </c>
      <c r="K1770" s="28">
        <v>44662.719039351854</v>
      </c>
      <c r="L1770" s="28">
        <v>44671.502152777779</v>
      </c>
      <c r="M1770" s="1" t="s">
        <v>50</v>
      </c>
      <c r="N1770" s="35">
        <v>1.1000000000000001</v>
      </c>
      <c r="O1770" s="1"/>
      <c r="P1770" s="51"/>
    </row>
    <row r="1771" spans="1:16" ht="16.5" hidden="1" customHeight="1" x14ac:dyDescent="0.25">
      <c r="A1771" s="47">
        <v>107278</v>
      </c>
      <c r="B1771" s="1" t="s">
        <v>60</v>
      </c>
      <c r="C1771" s="1" t="s">
        <v>51</v>
      </c>
      <c r="D1771" s="1" t="s">
        <v>81</v>
      </c>
      <c r="E1771" s="1" t="s">
        <v>44</v>
      </c>
      <c r="F1771" s="1" t="s">
        <v>53</v>
      </c>
      <c r="G1771" s="1" t="s">
        <v>46</v>
      </c>
      <c r="H1771" s="1" t="s">
        <v>47</v>
      </c>
      <c r="I1771" s="1" t="s">
        <v>3109</v>
      </c>
      <c r="J1771" s="1" t="s">
        <v>3602</v>
      </c>
      <c r="K1771" s="28">
        <v>44662.719097222223</v>
      </c>
      <c r="L1771" s="28">
        <v>44671.507326388892</v>
      </c>
      <c r="M1771" s="1" t="s">
        <v>50</v>
      </c>
      <c r="N1771" s="35">
        <v>1.3</v>
      </c>
      <c r="O1771" s="1"/>
      <c r="P1771" s="51"/>
    </row>
    <row r="1772" spans="1:16" ht="16.5" hidden="1" customHeight="1" x14ac:dyDescent="0.25">
      <c r="A1772" s="47">
        <v>107279</v>
      </c>
      <c r="B1772" s="1" t="s">
        <v>57</v>
      </c>
      <c r="C1772" s="1" t="s">
        <v>51</v>
      </c>
      <c r="D1772" s="1" t="s">
        <v>61</v>
      </c>
      <c r="E1772" s="1" t="s">
        <v>44</v>
      </c>
      <c r="F1772" s="1" t="s">
        <v>45</v>
      </c>
      <c r="G1772" s="1" t="s">
        <v>46</v>
      </c>
      <c r="H1772" s="1" t="s">
        <v>47</v>
      </c>
      <c r="I1772" s="1" t="s">
        <v>3110</v>
      </c>
      <c r="J1772" s="1" t="s">
        <v>3603</v>
      </c>
      <c r="K1772" s="28">
        <v>44662.729120370372</v>
      </c>
      <c r="L1772" s="28">
        <v>44671.509618055556</v>
      </c>
      <c r="M1772" s="1" t="s">
        <v>50</v>
      </c>
      <c r="N1772" s="35">
        <v>1.1000000000000001</v>
      </c>
      <c r="O1772" s="1"/>
      <c r="P1772" s="51"/>
    </row>
    <row r="1773" spans="1:16" ht="16.5" hidden="1" customHeight="1" x14ac:dyDescent="0.25">
      <c r="A1773" s="47">
        <v>107280</v>
      </c>
      <c r="B1773" s="1" t="s">
        <v>41</v>
      </c>
      <c r="C1773" s="1" t="s">
        <v>90</v>
      </c>
      <c r="D1773" s="1" t="s">
        <v>71</v>
      </c>
      <c r="E1773" s="1" t="s">
        <v>44</v>
      </c>
      <c r="F1773" s="1" t="s">
        <v>53</v>
      </c>
      <c r="G1773" s="1" t="s">
        <v>85</v>
      </c>
      <c r="H1773" s="1" t="s">
        <v>47</v>
      </c>
      <c r="I1773" s="1" t="s">
        <v>3111</v>
      </c>
      <c r="J1773" s="1" t="s">
        <v>3604</v>
      </c>
      <c r="K1773" s="28">
        <v>44662.73678240741</v>
      </c>
      <c r="L1773" s="28">
        <v>44671.517222222225</v>
      </c>
      <c r="M1773" s="1" t="s">
        <v>50</v>
      </c>
      <c r="N1773" s="35">
        <v>1.3</v>
      </c>
      <c r="O1773" s="1"/>
      <c r="P1773" s="51"/>
    </row>
    <row r="1774" spans="1:16" ht="16.5" hidden="1" customHeight="1" x14ac:dyDescent="0.25">
      <c r="A1774" s="47">
        <v>107281</v>
      </c>
      <c r="B1774" s="1" t="s">
        <v>41</v>
      </c>
      <c r="C1774" s="1" t="s">
        <v>51</v>
      </c>
      <c r="D1774" s="1" t="s">
        <v>71</v>
      </c>
      <c r="E1774" s="1" t="s">
        <v>44</v>
      </c>
      <c r="F1774" s="1" t="s">
        <v>45</v>
      </c>
      <c r="G1774" s="1" t="s">
        <v>46</v>
      </c>
      <c r="H1774" s="1" t="s">
        <v>54</v>
      </c>
      <c r="I1774" s="1" t="s">
        <v>2154</v>
      </c>
      <c r="J1774" s="1" t="s">
        <v>3605</v>
      </c>
      <c r="K1774" s="28">
        <v>44662.738587962966</v>
      </c>
      <c r="L1774" s="28">
        <v>44671.517766203702</v>
      </c>
      <c r="M1774" s="1" t="s">
        <v>50</v>
      </c>
      <c r="N1774" s="35">
        <v>1.3</v>
      </c>
      <c r="O1774" s="1"/>
      <c r="P1774" s="51"/>
    </row>
    <row r="1775" spans="1:16" ht="16.5" hidden="1" customHeight="1" x14ac:dyDescent="0.25">
      <c r="A1775" s="47">
        <v>107282</v>
      </c>
      <c r="B1775" s="1" t="s">
        <v>74</v>
      </c>
      <c r="C1775" s="1" t="s">
        <v>42</v>
      </c>
      <c r="D1775" s="1" t="s">
        <v>43</v>
      </c>
      <c r="E1775" s="1" t="s">
        <v>62</v>
      </c>
      <c r="F1775" s="1" t="s">
        <v>67</v>
      </c>
      <c r="G1775" s="1" t="s">
        <v>401</v>
      </c>
      <c r="H1775" s="1" t="s">
        <v>54</v>
      </c>
      <c r="I1775" s="1" t="s">
        <v>3112</v>
      </c>
      <c r="J1775" s="1" t="s">
        <v>3606</v>
      </c>
      <c r="K1775" s="28">
        <v>44662.741157407407</v>
      </c>
      <c r="L1775" s="28">
        <v>44671.516203703701</v>
      </c>
      <c r="M1775" s="1" t="s">
        <v>50</v>
      </c>
      <c r="N1775" s="35" t="s">
        <v>443</v>
      </c>
      <c r="O1775" s="1"/>
      <c r="P1775" s="51"/>
    </row>
    <row r="1776" spans="1:16" ht="16.5" hidden="1" customHeight="1" x14ac:dyDescent="0.25">
      <c r="A1776" s="47">
        <v>107283</v>
      </c>
      <c r="B1776" s="1" t="s">
        <v>2901</v>
      </c>
      <c r="C1776" s="1" t="s">
        <v>200</v>
      </c>
      <c r="D1776" s="1" t="s">
        <v>43</v>
      </c>
      <c r="E1776" s="1" t="s">
        <v>66</v>
      </c>
      <c r="F1776" s="1" t="s">
        <v>45</v>
      </c>
      <c r="G1776" s="1" t="s">
        <v>46</v>
      </c>
      <c r="H1776" s="1" t="s">
        <v>54</v>
      </c>
      <c r="I1776" s="1" t="s">
        <v>3113</v>
      </c>
      <c r="J1776" s="1" t="s">
        <v>3607</v>
      </c>
      <c r="K1776" s="28">
        <v>44662.744699074072</v>
      </c>
      <c r="L1776" s="28">
        <v>44671.518229166664</v>
      </c>
      <c r="M1776" s="1" t="s">
        <v>50</v>
      </c>
      <c r="N1776" s="35" t="s">
        <v>1803</v>
      </c>
      <c r="O1776" s="1"/>
      <c r="P1776" s="51"/>
    </row>
    <row r="1777" spans="1:16" ht="16.5" hidden="1" customHeight="1" x14ac:dyDescent="0.25">
      <c r="A1777" s="47">
        <v>107284</v>
      </c>
      <c r="B1777" s="1" t="s">
        <v>60</v>
      </c>
      <c r="C1777" s="1" t="s">
        <v>51</v>
      </c>
      <c r="D1777" s="1" t="s">
        <v>61</v>
      </c>
      <c r="E1777" s="1" t="s">
        <v>75</v>
      </c>
      <c r="F1777" s="1" t="s">
        <v>45</v>
      </c>
      <c r="G1777" s="1" t="s">
        <v>46</v>
      </c>
      <c r="H1777" s="1" t="s">
        <v>47</v>
      </c>
      <c r="I1777" s="1" t="s">
        <v>3114</v>
      </c>
      <c r="J1777" s="1" t="s">
        <v>3608</v>
      </c>
      <c r="K1777" s="28">
        <v>44662.75439814815</v>
      </c>
      <c r="L1777" s="28">
        <v>44671.526736111111</v>
      </c>
      <c r="M1777" s="1" t="s">
        <v>50</v>
      </c>
      <c r="N1777" s="35">
        <v>1.3</v>
      </c>
      <c r="O1777" s="1"/>
      <c r="P1777" s="51"/>
    </row>
    <row r="1778" spans="1:16" ht="16.5" hidden="1" customHeight="1" x14ac:dyDescent="0.25">
      <c r="A1778" s="47">
        <v>107285</v>
      </c>
      <c r="B1778" s="1" t="s">
        <v>60</v>
      </c>
      <c r="C1778" s="1" t="s">
        <v>51</v>
      </c>
      <c r="D1778" s="1" t="s">
        <v>81</v>
      </c>
      <c r="E1778" s="1" t="s">
        <v>44</v>
      </c>
      <c r="F1778" s="1" t="s">
        <v>53</v>
      </c>
      <c r="G1778" s="1" t="s">
        <v>498</v>
      </c>
      <c r="H1778" s="1" t="s">
        <v>47</v>
      </c>
      <c r="I1778" s="1" t="s">
        <v>1266</v>
      </c>
      <c r="J1778" s="1" t="s">
        <v>3609</v>
      </c>
      <c r="K1778" s="28">
        <v>44663.378344907411</v>
      </c>
      <c r="L1778" s="28">
        <v>44671.530011574076</v>
      </c>
      <c r="M1778" s="1" t="s">
        <v>50</v>
      </c>
      <c r="N1778" s="35">
        <v>1.3</v>
      </c>
      <c r="O1778" s="1"/>
      <c r="P1778" s="51"/>
    </row>
    <row r="1779" spans="1:16" ht="16.5" hidden="1" customHeight="1" x14ac:dyDescent="0.25">
      <c r="A1779" s="47">
        <v>107286</v>
      </c>
      <c r="B1779" s="1" t="s">
        <v>41</v>
      </c>
      <c r="C1779" s="1" t="s">
        <v>51</v>
      </c>
      <c r="D1779" s="1" t="s">
        <v>71</v>
      </c>
      <c r="E1779" s="1" t="s">
        <v>62</v>
      </c>
      <c r="F1779" s="1" t="s">
        <v>53</v>
      </c>
      <c r="G1779" s="1" t="s">
        <v>85</v>
      </c>
      <c r="H1779" s="1" t="s">
        <v>54</v>
      </c>
      <c r="I1779" s="1" t="s">
        <v>3115</v>
      </c>
      <c r="J1779" s="1" t="s">
        <v>3610</v>
      </c>
      <c r="K1779" s="28">
        <v>44663.384652777779</v>
      </c>
      <c r="L1779" s="28">
        <v>44671.530844907407</v>
      </c>
      <c r="M1779" s="1" t="s">
        <v>50</v>
      </c>
      <c r="N1779" s="35">
        <v>1.3</v>
      </c>
      <c r="O1779" s="1"/>
      <c r="P1779" s="51"/>
    </row>
    <row r="1780" spans="1:16" ht="16.5" hidden="1" customHeight="1" x14ac:dyDescent="0.25">
      <c r="A1780" s="47">
        <v>107287</v>
      </c>
      <c r="B1780" s="1" t="s">
        <v>41</v>
      </c>
      <c r="C1780" s="1" t="s">
        <v>51</v>
      </c>
      <c r="D1780" s="1" t="s">
        <v>71</v>
      </c>
      <c r="E1780" s="1" t="s">
        <v>62</v>
      </c>
      <c r="F1780" s="1" t="s">
        <v>53</v>
      </c>
      <c r="G1780" s="1" t="s">
        <v>498</v>
      </c>
      <c r="H1780" s="1" t="s">
        <v>54</v>
      </c>
      <c r="I1780" s="1" t="s">
        <v>3116</v>
      </c>
      <c r="J1780" s="1" t="s">
        <v>3611</v>
      </c>
      <c r="K1780" s="28">
        <v>44663.388229166667</v>
      </c>
      <c r="L1780" s="28">
        <v>44671.531331018516</v>
      </c>
      <c r="M1780" s="1" t="s">
        <v>50</v>
      </c>
      <c r="N1780" s="35">
        <v>1.3</v>
      </c>
      <c r="O1780" s="1"/>
      <c r="P1780" s="51"/>
    </row>
    <row r="1781" spans="1:16" ht="16.5" hidden="1" customHeight="1" x14ac:dyDescent="0.25">
      <c r="A1781" s="47">
        <v>107288</v>
      </c>
      <c r="B1781" s="1" t="s">
        <v>358</v>
      </c>
      <c r="C1781" s="1" t="s">
        <v>200</v>
      </c>
      <c r="D1781" s="1" t="s">
        <v>127</v>
      </c>
      <c r="E1781" s="1" t="s">
        <v>542</v>
      </c>
      <c r="F1781" s="1" t="s">
        <v>67</v>
      </c>
      <c r="G1781" s="1" t="s">
        <v>46</v>
      </c>
      <c r="H1781" s="1" t="s">
        <v>297</v>
      </c>
      <c r="I1781" s="1" t="s">
        <v>3117</v>
      </c>
      <c r="J1781" s="1" t="s">
        <v>3612</v>
      </c>
      <c r="K1781" s="28">
        <v>44663.409016203703</v>
      </c>
      <c r="L1781" s="28">
        <v>44671.532002314816</v>
      </c>
      <c r="M1781" s="1" t="s">
        <v>50</v>
      </c>
      <c r="N1781" s="35">
        <v>1.2</v>
      </c>
      <c r="O1781" s="1"/>
      <c r="P1781" s="51"/>
    </row>
    <row r="1782" spans="1:16" ht="16.5" hidden="1" customHeight="1" x14ac:dyDescent="0.25">
      <c r="A1782" s="47">
        <v>107289</v>
      </c>
      <c r="B1782" s="1" t="s">
        <v>358</v>
      </c>
      <c r="C1782" s="1" t="s">
        <v>200</v>
      </c>
      <c r="D1782" s="1" t="s">
        <v>127</v>
      </c>
      <c r="E1782" s="1" t="s">
        <v>542</v>
      </c>
      <c r="F1782" s="1" t="s">
        <v>67</v>
      </c>
      <c r="G1782" s="1" t="s">
        <v>46</v>
      </c>
      <c r="H1782" s="1" t="s">
        <v>297</v>
      </c>
      <c r="I1782" s="1" t="s">
        <v>3118</v>
      </c>
      <c r="J1782" s="1" t="s">
        <v>3612</v>
      </c>
      <c r="K1782" s="28">
        <v>44663.409062500003</v>
      </c>
      <c r="L1782" s="28">
        <v>44671.532384259262</v>
      </c>
      <c r="M1782" s="1" t="s">
        <v>50</v>
      </c>
      <c r="N1782" s="35">
        <v>1.2</v>
      </c>
      <c r="O1782" s="1"/>
      <c r="P1782" s="51"/>
    </row>
    <row r="1783" spans="1:16" ht="16.5" hidden="1" customHeight="1" x14ac:dyDescent="0.25">
      <c r="A1783" s="47">
        <v>107290</v>
      </c>
      <c r="B1783" s="1" t="s">
        <v>41</v>
      </c>
      <c r="C1783" s="1" t="s">
        <v>51</v>
      </c>
      <c r="D1783" s="1" t="s">
        <v>71</v>
      </c>
      <c r="E1783" s="1" t="s">
        <v>44</v>
      </c>
      <c r="F1783" s="1" t="s">
        <v>45</v>
      </c>
      <c r="G1783" s="1" t="s">
        <v>46</v>
      </c>
      <c r="H1783" s="1" t="s">
        <v>47</v>
      </c>
      <c r="I1783" s="1" t="s">
        <v>2978</v>
      </c>
      <c r="J1783" s="1" t="s">
        <v>3613</v>
      </c>
      <c r="K1783" s="28">
        <v>44663.437523148146</v>
      </c>
      <c r="L1783" s="28">
        <v>44671.532650462963</v>
      </c>
      <c r="M1783" s="1" t="s">
        <v>50</v>
      </c>
      <c r="N1783" s="35">
        <v>1.3</v>
      </c>
      <c r="O1783" s="1"/>
      <c r="P1783" s="51"/>
    </row>
    <row r="1784" spans="1:16" ht="16.5" hidden="1" customHeight="1" x14ac:dyDescent="0.25">
      <c r="A1784" s="47">
        <v>107291</v>
      </c>
      <c r="B1784" s="1" t="s">
        <v>60</v>
      </c>
      <c r="C1784" s="1" t="s">
        <v>51</v>
      </c>
      <c r="D1784" s="1" t="s">
        <v>81</v>
      </c>
      <c r="E1784" s="1" t="s">
        <v>44</v>
      </c>
      <c r="F1784" s="1" t="s">
        <v>53</v>
      </c>
      <c r="G1784" s="1" t="s">
        <v>46</v>
      </c>
      <c r="H1784" s="1" t="s">
        <v>54</v>
      </c>
      <c r="I1784" s="1" t="s">
        <v>3119</v>
      </c>
      <c r="J1784" s="1" t="s">
        <v>3614</v>
      </c>
      <c r="K1784" s="28">
        <v>44663.443368055552</v>
      </c>
      <c r="L1784" s="28">
        <v>44671.533865740741</v>
      </c>
      <c r="M1784" s="1" t="s">
        <v>50</v>
      </c>
      <c r="N1784" s="35">
        <v>1.3</v>
      </c>
      <c r="O1784" s="1"/>
      <c r="P1784" s="51"/>
    </row>
    <row r="1785" spans="1:16" ht="16.5" hidden="1" customHeight="1" x14ac:dyDescent="0.25">
      <c r="A1785" s="47">
        <v>107292</v>
      </c>
      <c r="B1785" s="1" t="s">
        <v>41</v>
      </c>
      <c r="C1785" s="1" t="s">
        <v>51</v>
      </c>
      <c r="D1785" s="1" t="s">
        <v>61</v>
      </c>
      <c r="E1785" s="1" t="s">
        <v>44</v>
      </c>
      <c r="F1785" s="1" t="s">
        <v>45</v>
      </c>
      <c r="G1785" s="1" t="s">
        <v>46</v>
      </c>
      <c r="H1785" s="1" t="s">
        <v>54</v>
      </c>
      <c r="I1785" s="1" t="s">
        <v>2154</v>
      </c>
      <c r="J1785" s="1" t="s">
        <v>3615</v>
      </c>
      <c r="K1785" s="28">
        <v>44663.45784722222</v>
      </c>
      <c r="L1785" s="28">
        <v>44671.534479166665</v>
      </c>
      <c r="M1785" s="1" t="s">
        <v>50</v>
      </c>
      <c r="N1785" s="35">
        <v>1.3</v>
      </c>
      <c r="O1785" s="1"/>
      <c r="P1785" s="51"/>
    </row>
    <row r="1786" spans="1:16" ht="16.5" hidden="1" customHeight="1" x14ac:dyDescent="0.25">
      <c r="A1786" s="47">
        <v>107293</v>
      </c>
      <c r="B1786" s="1" t="s">
        <v>57</v>
      </c>
      <c r="C1786" s="1" t="s">
        <v>51</v>
      </c>
      <c r="D1786" s="1" t="s">
        <v>43</v>
      </c>
      <c r="E1786" s="1" t="s">
        <v>44</v>
      </c>
      <c r="F1786" s="1" t="s">
        <v>53</v>
      </c>
      <c r="G1786" s="1" t="s">
        <v>46</v>
      </c>
      <c r="H1786" s="1" t="s">
        <v>54</v>
      </c>
      <c r="I1786" s="1" t="s">
        <v>3120</v>
      </c>
      <c r="J1786" s="1" t="s">
        <v>3616</v>
      </c>
      <c r="K1786" s="28">
        <v>44663.464444444442</v>
      </c>
      <c r="L1786" s="28">
        <v>44671.535092592596</v>
      </c>
      <c r="M1786" s="1" t="s">
        <v>50</v>
      </c>
      <c r="N1786" s="35">
        <v>1.1000000000000001</v>
      </c>
      <c r="O1786" s="1"/>
      <c r="P1786" s="51"/>
    </row>
    <row r="1787" spans="1:16" ht="16.5" hidden="1" customHeight="1" x14ac:dyDescent="0.25">
      <c r="A1787" s="47">
        <v>107294</v>
      </c>
      <c r="B1787" s="1" t="s">
        <v>636</v>
      </c>
      <c r="C1787" s="1" t="s">
        <v>51</v>
      </c>
      <c r="D1787" s="1" t="s">
        <v>43</v>
      </c>
      <c r="E1787" s="1" t="s">
        <v>241</v>
      </c>
      <c r="F1787" s="1" t="s">
        <v>67</v>
      </c>
      <c r="G1787" s="1" t="s">
        <v>401</v>
      </c>
      <c r="H1787" s="1" t="s">
        <v>54</v>
      </c>
      <c r="I1787" s="1" t="s">
        <v>3121</v>
      </c>
      <c r="J1787" s="1" t="s">
        <v>3617</v>
      </c>
      <c r="K1787" s="28">
        <v>44663.477627314816</v>
      </c>
      <c r="L1787" s="28">
        <v>44671.552256944444</v>
      </c>
      <c r="M1787" s="1" t="s">
        <v>50</v>
      </c>
      <c r="N1787" s="35" t="s">
        <v>443</v>
      </c>
      <c r="O1787" s="1"/>
      <c r="P1787" s="51"/>
    </row>
    <row r="1788" spans="1:16" ht="16.5" hidden="1" customHeight="1" x14ac:dyDescent="0.25">
      <c r="A1788" s="47">
        <v>107295</v>
      </c>
      <c r="B1788" s="1" t="s">
        <v>57</v>
      </c>
      <c r="C1788" s="1" t="s">
        <v>782</v>
      </c>
      <c r="D1788" s="1" t="s">
        <v>52</v>
      </c>
      <c r="E1788" s="1" t="s">
        <v>62</v>
      </c>
      <c r="F1788" s="1" t="s">
        <v>45</v>
      </c>
      <c r="G1788" s="1" t="s">
        <v>46</v>
      </c>
      <c r="H1788" s="1" t="s">
        <v>47</v>
      </c>
      <c r="I1788" s="1" t="s">
        <v>3122</v>
      </c>
      <c r="J1788" s="1" t="s">
        <v>3618</v>
      </c>
      <c r="K1788" s="28">
        <v>44663.480462962965</v>
      </c>
      <c r="L1788" s="28">
        <v>44671.552974537037</v>
      </c>
      <c r="M1788" s="1" t="s">
        <v>50</v>
      </c>
      <c r="N1788" s="35">
        <v>1.3</v>
      </c>
      <c r="O1788" s="1"/>
      <c r="P1788" s="51"/>
    </row>
    <row r="1789" spans="1:16" ht="16.5" hidden="1" customHeight="1" x14ac:dyDescent="0.25">
      <c r="A1789" s="47">
        <v>107296</v>
      </c>
      <c r="B1789" s="1" t="s">
        <v>57</v>
      </c>
      <c r="C1789" s="1" t="s">
        <v>51</v>
      </c>
      <c r="D1789" s="1" t="s">
        <v>61</v>
      </c>
      <c r="E1789" s="1" t="s">
        <v>44</v>
      </c>
      <c r="F1789" s="1" t="s">
        <v>53</v>
      </c>
      <c r="G1789" s="1" t="s">
        <v>46</v>
      </c>
      <c r="H1789" s="1" t="s">
        <v>54</v>
      </c>
      <c r="I1789" s="1" t="s">
        <v>3123</v>
      </c>
      <c r="J1789" s="1" t="s">
        <v>3619</v>
      </c>
      <c r="K1789" s="28">
        <v>44663.504421296297</v>
      </c>
      <c r="L1789" s="28">
        <v>44671.553449074076</v>
      </c>
      <c r="M1789" s="1" t="s">
        <v>50</v>
      </c>
      <c r="N1789" s="35">
        <v>1.3</v>
      </c>
      <c r="O1789" s="1"/>
      <c r="P1789" s="51"/>
    </row>
    <row r="1790" spans="1:16" ht="16.5" hidden="1" customHeight="1" x14ac:dyDescent="0.25">
      <c r="A1790" s="47">
        <v>107297</v>
      </c>
      <c r="B1790" s="1" t="s">
        <v>41</v>
      </c>
      <c r="C1790" s="1" t="s">
        <v>51</v>
      </c>
      <c r="D1790" s="1" t="s">
        <v>81</v>
      </c>
      <c r="E1790" s="1" t="s">
        <v>44</v>
      </c>
      <c r="F1790" s="1" t="s">
        <v>53</v>
      </c>
      <c r="G1790" s="1" t="s">
        <v>46</v>
      </c>
      <c r="H1790" s="1" t="s">
        <v>54</v>
      </c>
      <c r="I1790" s="1" t="s">
        <v>3124</v>
      </c>
      <c r="J1790" s="1" t="s">
        <v>3620</v>
      </c>
      <c r="K1790" s="28">
        <v>44663.512638888889</v>
      </c>
      <c r="L1790" s="28">
        <v>44671.554664351854</v>
      </c>
      <c r="M1790" s="1" t="s">
        <v>50</v>
      </c>
      <c r="N1790" s="35">
        <v>1.3</v>
      </c>
      <c r="O1790" s="1"/>
      <c r="P1790" s="51"/>
    </row>
    <row r="1791" spans="1:16" ht="16.5" hidden="1" customHeight="1" x14ac:dyDescent="0.25">
      <c r="A1791" s="47">
        <v>107298</v>
      </c>
      <c r="B1791" s="1" t="s">
        <v>41</v>
      </c>
      <c r="C1791" s="1" t="s">
        <v>51</v>
      </c>
      <c r="D1791" s="1" t="s">
        <v>81</v>
      </c>
      <c r="E1791" s="1" t="s">
        <v>62</v>
      </c>
      <c r="F1791" s="1" t="s">
        <v>53</v>
      </c>
      <c r="G1791" s="1" t="s">
        <v>85</v>
      </c>
      <c r="H1791" s="1" t="s">
        <v>47</v>
      </c>
      <c r="I1791" s="1" t="s">
        <v>3125</v>
      </c>
      <c r="J1791" s="1" t="s">
        <v>3621</v>
      </c>
      <c r="K1791" s="28">
        <v>44663.518310185187</v>
      </c>
      <c r="L1791" s="28">
        <v>44671.555069444446</v>
      </c>
      <c r="M1791" s="1" t="s">
        <v>50</v>
      </c>
      <c r="N1791" s="35">
        <v>1.3</v>
      </c>
      <c r="O1791" s="1"/>
      <c r="P1791" s="51"/>
    </row>
    <row r="1792" spans="1:16" ht="16.5" hidden="1" customHeight="1" x14ac:dyDescent="0.25">
      <c r="A1792" s="47">
        <v>107299</v>
      </c>
      <c r="B1792" s="1" t="s">
        <v>41</v>
      </c>
      <c r="C1792" s="1" t="s">
        <v>51</v>
      </c>
      <c r="D1792" s="1" t="s">
        <v>61</v>
      </c>
      <c r="E1792" s="1" t="s">
        <v>44</v>
      </c>
      <c r="F1792" s="1" t="s">
        <v>53</v>
      </c>
      <c r="G1792" s="1" t="s">
        <v>46</v>
      </c>
      <c r="H1792" s="1" t="s">
        <v>54</v>
      </c>
      <c r="I1792" s="1" t="s">
        <v>1451</v>
      </c>
      <c r="J1792" s="1" t="s">
        <v>2232</v>
      </c>
      <c r="K1792" s="28">
        <v>44663.522337962961</v>
      </c>
      <c r="L1792" s="28">
        <v>44671.558692129627</v>
      </c>
      <c r="M1792" s="1" t="s">
        <v>50</v>
      </c>
      <c r="N1792" s="35">
        <v>1.3</v>
      </c>
      <c r="O1792" s="1"/>
      <c r="P1792" s="51"/>
    </row>
    <row r="1793" spans="1:16" ht="16.5" hidden="1" customHeight="1" x14ac:dyDescent="0.25">
      <c r="A1793" s="47">
        <v>107300</v>
      </c>
      <c r="B1793" s="1" t="s">
        <v>41</v>
      </c>
      <c r="C1793" s="1" t="s">
        <v>51</v>
      </c>
      <c r="D1793" s="1" t="s">
        <v>81</v>
      </c>
      <c r="E1793" s="1" t="s">
        <v>62</v>
      </c>
      <c r="F1793" s="1" t="s">
        <v>53</v>
      </c>
      <c r="G1793" s="1" t="s">
        <v>85</v>
      </c>
      <c r="H1793" s="1" t="s">
        <v>47</v>
      </c>
      <c r="I1793" s="1" t="s">
        <v>3126</v>
      </c>
      <c r="J1793" s="1" t="s">
        <v>3622</v>
      </c>
      <c r="K1793" s="28">
        <v>44663.525856481479</v>
      </c>
      <c r="L1793" s="28">
        <v>44671.559201388889</v>
      </c>
      <c r="M1793" s="1" t="s">
        <v>50</v>
      </c>
      <c r="N1793" s="35">
        <v>1.3</v>
      </c>
      <c r="O1793" s="1"/>
      <c r="P1793" s="51"/>
    </row>
    <row r="1794" spans="1:16" ht="16.5" hidden="1" customHeight="1" x14ac:dyDescent="0.25">
      <c r="A1794" s="47">
        <v>107301</v>
      </c>
      <c r="B1794" s="1" t="s">
        <v>41</v>
      </c>
      <c r="C1794" s="1" t="s">
        <v>51</v>
      </c>
      <c r="D1794" s="1" t="s">
        <v>81</v>
      </c>
      <c r="E1794" s="1" t="s">
        <v>62</v>
      </c>
      <c r="F1794" s="1" t="s">
        <v>53</v>
      </c>
      <c r="G1794" s="1" t="s">
        <v>46</v>
      </c>
      <c r="H1794" s="1" t="s">
        <v>47</v>
      </c>
      <c r="I1794" s="1" t="s">
        <v>3127</v>
      </c>
      <c r="J1794" s="1" t="s">
        <v>3623</v>
      </c>
      <c r="K1794" s="28">
        <v>44663.534814814811</v>
      </c>
      <c r="L1794" s="28">
        <v>44671.559583333335</v>
      </c>
      <c r="M1794" s="1" t="s">
        <v>50</v>
      </c>
      <c r="N1794" s="35">
        <v>1.3</v>
      </c>
      <c r="O1794" s="1"/>
      <c r="P1794" s="51"/>
    </row>
    <row r="1795" spans="1:16" ht="16.5" hidden="1" customHeight="1" x14ac:dyDescent="0.25">
      <c r="A1795" s="47">
        <v>107302</v>
      </c>
      <c r="B1795" s="1" t="s">
        <v>60</v>
      </c>
      <c r="C1795" s="1" t="s">
        <v>51</v>
      </c>
      <c r="D1795" s="1" t="s">
        <v>61</v>
      </c>
      <c r="E1795" s="1" t="s">
        <v>44</v>
      </c>
      <c r="F1795" s="1" t="s">
        <v>45</v>
      </c>
      <c r="G1795" s="1" t="s">
        <v>46</v>
      </c>
      <c r="H1795" s="1" t="s">
        <v>47</v>
      </c>
      <c r="I1795" s="1" t="s">
        <v>3128</v>
      </c>
      <c r="J1795" s="1" t="s">
        <v>3624</v>
      </c>
      <c r="K1795" s="28">
        <v>44663.59480324074</v>
      </c>
      <c r="L1795" s="28">
        <v>44671.630879629629</v>
      </c>
      <c r="M1795" s="1" t="s">
        <v>50</v>
      </c>
      <c r="N1795" s="35">
        <v>1.3</v>
      </c>
      <c r="O1795" s="1"/>
      <c r="P1795" s="51"/>
    </row>
    <row r="1796" spans="1:16" ht="16.5" hidden="1" customHeight="1" x14ac:dyDescent="0.25">
      <c r="A1796" s="47">
        <v>107303</v>
      </c>
      <c r="B1796" s="1" t="s">
        <v>41</v>
      </c>
      <c r="C1796" s="1" t="s">
        <v>189</v>
      </c>
      <c r="D1796" s="1" t="s">
        <v>61</v>
      </c>
      <c r="E1796" s="1" t="s">
        <v>44</v>
      </c>
      <c r="F1796" s="1" t="s">
        <v>45</v>
      </c>
      <c r="G1796" s="1" t="s">
        <v>46</v>
      </c>
      <c r="H1796" s="1" t="s">
        <v>47</v>
      </c>
      <c r="I1796" s="1" t="s">
        <v>1105</v>
      </c>
      <c r="J1796" s="1" t="s">
        <v>2232</v>
      </c>
      <c r="K1796" s="28">
        <v>44663.651504629626</v>
      </c>
      <c r="L1796" s="28">
        <v>44671.63181712963</v>
      </c>
      <c r="M1796" s="1" t="s">
        <v>50</v>
      </c>
      <c r="N1796" s="35">
        <v>1.3</v>
      </c>
      <c r="O1796" s="1"/>
      <c r="P1796" s="51"/>
    </row>
    <row r="1797" spans="1:16" ht="16.5" hidden="1" customHeight="1" x14ac:dyDescent="0.25">
      <c r="A1797" s="47">
        <v>107304</v>
      </c>
      <c r="B1797" s="1" t="s">
        <v>41</v>
      </c>
      <c r="C1797" s="1" t="s">
        <v>51</v>
      </c>
      <c r="D1797" s="1" t="s">
        <v>61</v>
      </c>
      <c r="E1797" s="1" t="s">
        <v>44</v>
      </c>
      <c r="F1797" s="1" t="s">
        <v>45</v>
      </c>
      <c r="G1797" s="1" t="s">
        <v>46</v>
      </c>
      <c r="H1797" s="1" t="s">
        <v>54</v>
      </c>
      <c r="I1797" s="1" t="s">
        <v>3129</v>
      </c>
      <c r="J1797" s="1" t="s">
        <v>3625</v>
      </c>
      <c r="K1797" s="28">
        <v>44663.653796296298</v>
      </c>
      <c r="L1797" s="28">
        <v>44671.632881944446</v>
      </c>
      <c r="M1797" s="1" t="s">
        <v>50</v>
      </c>
      <c r="N1797" s="35">
        <v>1.3</v>
      </c>
      <c r="O1797" s="1"/>
      <c r="P1797" s="51"/>
    </row>
    <row r="1798" spans="1:16" ht="16.5" hidden="1" customHeight="1" x14ac:dyDescent="0.25">
      <c r="A1798" s="47">
        <v>107305</v>
      </c>
      <c r="B1798" s="1" t="s">
        <v>57</v>
      </c>
      <c r="C1798" s="1" t="s">
        <v>51</v>
      </c>
      <c r="D1798" s="1" t="s">
        <v>52</v>
      </c>
      <c r="E1798" s="1" t="s">
        <v>44</v>
      </c>
      <c r="F1798" s="1" t="s">
        <v>53</v>
      </c>
      <c r="G1798" s="1" t="s">
        <v>46</v>
      </c>
      <c r="H1798" s="1" t="s">
        <v>54</v>
      </c>
      <c r="I1798" s="1" t="s">
        <v>3130</v>
      </c>
      <c r="J1798" s="1" t="s">
        <v>3626</v>
      </c>
      <c r="K1798" s="28">
        <v>44663.656192129631</v>
      </c>
      <c r="L1798" s="28">
        <v>44671.63385416667</v>
      </c>
      <c r="M1798" s="1" t="s">
        <v>50</v>
      </c>
      <c r="N1798" s="35">
        <v>1.3</v>
      </c>
      <c r="O1798" s="1"/>
      <c r="P1798" s="51"/>
    </row>
    <row r="1799" spans="1:16" ht="16.5" hidden="1" customHeight="1" x14ac:dyDescent="0.25">
      <c r="A1799" s="47">
        <v>107306</v>
      </c>
      <c r="B1799" s="1" t="s">
        <v>41</v>
      </c>
      <c r="C1799" s="1" t="s">
        <v>51</v>
      </c>
      <c r="D1799" s="1" t="s">
        <v>43</v>
      </c>
      <c r="E1799" s="1" t="s">
        <v>44</v>
      </c>
      <c r="F1799" s="1" t="s">
        <v>45</v>
      </c>
      <c r="G1799" s="1" t="s">
        <v>46</v>
      </c>
      <c r="H1799" s="1" t="s">
        <v>47</v>
      </c>
      <c r="I1799" s="1" t="s">
        <v>1105</v>
      </c>
      <c r="J1799" s="1" t="s">
        <v>2232</v>
      </c>
      <c r="K1799" s="28">
        <v>44663.684710648151</v>
      </c>
      <c r="L1799" s="28">
        <v>44671.634166666663</v>
      </c>
      <c r="M1799" s="1" t="s">
        <v>50</v>
      </c>
      <c r="N1799" s="35">
        <v>1.3</v>
      </c>
      <c r="O1799" s="1"/>
      <c r="P1799" s="51"/>
    </row>
    <row r="1800" spans="1:16" ht="16.5" hidden="1" customHeight="1" x14ac:dyDescent="0.25">
      <c r="A1800" s="47">
        <v>107307</v>
      </c>
      <c r="B1800" s="1" t="s">
        <v>41</v>
      </c>
      <c r="C1800" s="1" t="s">
        <v>189</v>
      </c>
      <c r="D1800" s="1" t="s">
        <v>61</v>
      </c>
      <c r="E1800" s="1" t="s">
        <v>75</v>
      </c>
      <c r="F1800" s="1" t="s">
        <v>45</v>
      </c>
      <c r="G1800" s="1" t="s">
        <v>85</v>
      </c>
      <c r="H1800" s="1" t="s">
        <v>47</v>
      </c>
      <c r="I1800" s="1" t="s">
        <v>3131</v>
      </c>
      <c r="J1800" s="1" t="s">
        <v>3627</v>
      </c>
      <c r="K1800" s="28">
        <v>44663.687268518515</v>
      </c>
      <c r="L1800" s="28">
        <v>44671.634594907409</v>
      </c>
      <c r="M1800" s="1" t="s">
        <v>50</v>
      </c>
      <c r="N1800" s="35">
        <v>1.3</v>
      </c>
      <c r="O1800" s="1"/>
      <c r="P1800" s="51"/>
    </row>
    <row r="1801" spans="1:16" ht="16.5" hidden="1" customHeight="1" x14ac:dyDescent="0.25">
      <c r="A1801" s="47">
        <v>107308</v>
      </c>
      <c r="B1801" s="1" t="s">
        <v>41</v>
      </c>
      <c r="C1801" s="1" t="s">
        <v>99</v>
      </c>
      <c r="D1801" s="1" t="s">
        <v>61</v>
      </c>
      <c r="E1801" s="1" t="s">
        <v>44</v>
      </c>
      <c r="F1801" s="1" t="s">
        <v>45</v>
      </c>
      <c r="G1801" s="1" t="s">
        <v>46</v>
      </c>
      <c r="H1801" s="1" t="s">
        <v>47</v>
      </c>
      <c r="I1801" s="1" t="s">
        <v>3132</v>
      </c>
      <c r="J1801" s="1" t="s">
        <v>3628</v>
      </c>
      <c r="K1801" s="28">
        <v>44663.69295138889</v>
      </c>
      <c r="L1801" s="28">
        <v>44671.635243055556</v>
      </c>
      <c r="M1801" s="1" t="s">
        <v>50</v>
      </c>
      <c r="N1801" s="35">
        <v>1.3</v>
      </c>
      <c r="O1801" s="1"/>
      <c r="P1801" s="51"/>
    </row>
    <row r="1802" spans="1:16" ht="16.5" hidden="1" customHeight="1" x14ac:dyDescent="0.25">
      <c r="A1802" s="47">
        <v>107309</v>
      </c>
      <c r="B1802" s="1" t="s">
        <v>41</v>
      </c>
      <c r="C1802" s="1" t="s">
        <v>109</v>
      </c>
      <c r="D1802" s="1" t="s">
        <v>61</v>
      </c>
      <c r="E1802" s="1" t="s">
        <v>75</v>
      </c>
      <c r="F1802" s="1" t="s">
        <v>45</v>
      </c>
      <c r="G1802" s="1" t="s">
        <v>46</v>
      </c>
      <c r="H1802" s="1" t="s">
        <v>47</v>
      </c>
      <c r="I1802" s="1" t="s">
        <v>3133</v>
      </c>
      <c r="J1802" s="1" t="s">
        <v>3629</v>
      </c>
      <c r="K1802" s="28">
        <v>44663.697615740741</v>
      </c>
      <c r="L1802" s="28">
        <v>44671.63559027778</v>
      </c>
      <c r="M1802" s="1" t="s">
        <v>50</v>
      </c>
      <c r="N1802" s="35">
        <v>1.3</v>
      </c>
      <c r="O1802" s="1"/>
      <c r="P1802" s="51"/>
    </row>
    <row r="1803" spans="1:16" ht="16.5" hidden="1" customHeight="1" x14ac:dyDescent="0.25">
      <c r="A1803" s="47">
        <v>107310</v>
      </c>
      <c r="B1803" s="1" t="s">
        <v>41</v>
      </c>
      <c r="C1803" s="1" t="s">
        <v>51</v>
      </c>
      <c r="D1803" s="1" t="s">
        <v>43</v>
      </c>
      <c r="E1803" s="1" t="s">
        <v>44</v>
      </c>
      <c r="F1803" s="1" t="s">
        <v>45</v>
      </c>
      <c r="G1803" s="1" t="s">
        <v>46</v>
      </c>
      <c r="H1803" s="1" t="s">
        <v>54</v>
      </c>
      <c r="I1803" s="1" t="s">
        <v>3134</v>
      </c>
      <c r="J1803" s="1" t="s">
        <v>3630</v>
      </c>
      <c r="K1803" s="28">
        <v>44663.7187037037</v>
      </c>
      <c r="L1803" s="28">
        <v>44671.635914351849</v>
      </c>
      <c r="M1803" s="1" t="s">
        <v>50</v>
      </c>
      <c r="N1803" s="35">
        <v>1.3</v>
      </c>
      <c r="O1803" s="1"/>
      <c r="P1803" s="51"/>
    </row>
    <row r="1804" spans="1:16" ht="16.5" hidden="1" customHeight="1" x14ac:dyDescent="0.25">
      <c r="A1804" s="47">
        <v>107311</v>
      </c>
      <c r="B1804" s="1" t="s">
        <v>60</v>
      </c>
      <c r="C1804" s="1" t="s">
        <v>51</v>
      </c>
      <c r="D1804" s="1" t="s">
        <v>81</v>
      </c>
      <c r="E1804" s="1" t="s">
        <v>44</v>
      </c>
      <c r="F1804" s="1" t="s">
        <v>45</v>
      </c>
      <c r="G1804" s="1" t="s">
        <v>46</v>
      </c>
      <c r="H1804" s="1" t="s">
        <v>54</v>
      </c>
      <c r="I1804" s="1" t="s">
        <v>3135</v>
      </c>
      <c r="J1804" s="1" t="s">
        <v>3631</v>
      </c>
      <c r="K1804" s="28">
        <v>44663.721516203703</v>
      </c>
      <c r="L1804" s="28">
        <v>44671.649305555555</v>
      </c>
      <c r="M1804" s="1" t="s">
        <v>50</v>
      </c>
      <c r="N1804" s="35">
        <v>1.3</v>
      </c>
      <c r="O1804" s="1"/>
      <c r="P1804" s="51"/>
    </row>
    <row r="1805" spans="1:16" ht="16.5" hidden="1" customHeight="1" x14ac:dyDescent="0.25">
      <c r="A1805" s="47">
        <v>107312</v>
      </c>
      <c r="B1805" s="1" t="s">
        <v>248</v>
      </c>
      <c r="C1805" s="1" t="s">
        <v>123</v>
      </c>
      <c r="D1805" s="1" t="s">
        <v>151</v>
      </c>
      <c r="E1805" s="1" t="s">
        <v>186</v>
      </c>
      <c r="F1805" s="1" t="s">
        <v>67</v>
      </c>
      <c r="G1805" s="1" t="s">
        <v>46</v>
      </c>
      <c r="H1805" s="1" t="s">
        <v>163</v>
      </c>
      <c r="I1805" s="1" t="s">
        <v>3136</v>
      </c>
      <c r="J1805" s="1" t="s">
        <v>3632</v>
      </c>
      <c r="K1805" s="28">
        <v>44663.77511574074</v>
      </c>
      <c r="L1805" s="28">
        <v>44672.739293981482</v>
      </c>
      <c r="M1805" s="1" t="s">
        <v>50</v>
      </c>
      <c r="N1805" s="35">
        <v>1.2</v>
      </c>
      <c r="O1805" s="1"/>
      <c r="P1805" s="51"/>
    </row>
    <row r="1806" spans="1:16" ht="16.5" hidden="1" customHeight="1" x14ac:dyDescent="0.25">
      <c r="A1806" s="47">
        <v>107313</v>
      </c>
      <c r="B1806" s="1" t="s">
        <v>41</v>
      </c>
      <c r="C1806" s="1" t="s">
        <v>99</v>
      </c>
      <c r="D1806" s="1" t="s">
        <v>81</v>
      </c>
      <c r="E1806" s="1" t="s">
        <v>44</v>
      </c>
      <c r="F1806" s="1" t="s">
        <v>45</v>
      </c>
      <c r="G1806" s="1" t="s">
        <v>46</v>
      </c>
      <c r="H1806" s="1" t="s">
        <v>54</v>
      </c>
      <c r="I1806" s="1" t="s">
        <v>3137</v>
      </c>
      <c r="J1806" s="1" t="s">
        <v>3633</v>
      </c>
      <c r="K1806" s="28">
        <v>44664.391203703701</v>
      </c>
      <c r="L1806" s="28">
        <v>44671.638460648152</v>
      </c>
      <c r="M1806" s="1" t="s">
        <v>50</v>
      </c>
      <c r="N1806" s="35">
        <v>1.3</v>
      </c>
      <c r="O1806" s="1"/>
      <c r="P1806" s="51"/>
    </row>
    <row r="1807" spans="1:16" ht="16.5" hidden="1" customHeight="1" x14ac:dyDescent="0.25">
      <c r="A1807" s="47">
        <v>107314</v>
      </c>
      <c r="B1807" s="1" t="s">
        <v>41</v>
      </c>
      <c r="C1807" s="1" t="s">
        <v>51</v>
      </c>
      <c r="D1807" s="1" t="s">
        <v>81</v>
      </c>
      <c r="E1807" s="1" t="s">
        <v>44</v>
      </c>
      <c r="F1807" s="1" t="s">
        <v>53</v>
      </c>
      <c r="G1807" s="1" t="s">
        <v>46</v>
      </c>
      <c r="H1807" s="1" t="s">
        <v>54</v>
      </c>
      <c r="I1807" s="1" t="s">
        <v>2982</v>
      </c>
      <c r="J1807" s="1" t="s">
        <v>3634</v>
      </c>
      <c r="K1807" s="28">
        <v>44664.434907407405</v>
      </c>
      <c r="L1807" s="28">
        <v>44671.65016203704</v>
      </c>
      <c r="M1807" s="1" t="s">
        <v>50</v>
      </c>
      <c r="N1807" s="35">
        <v>1.3</v>
      </c>
      <c r="O1807" s="1"/>
      <c r="P1807" s="51"/>
    </row>
    <row r="1808" spans="1:16" ht="16.5" hidden="1" customHeight="1" x14ac:dyDescent="0.25">
      <c r="A1808" s="47">
        <v>107315</v>
      </c>
      <c r="B1808" s="1" t="s">
        <v>41</v>
      </c>
      <c r="C1808" s="1" t="s">
        <v>51</v>
      </c>
      <c r="D1808" s="1" t="s">
        <v>81</v>
      </c>
      <c r="E1808" s="1" t="s">
        <v>257</v>
      </c>
      <c r="F1808" s="1" t="s">
        <v>53</v>
      </c>
      <c r="G1808" s="1" t="s">
        <v>85</v>
      </c>
      <c r="H1808" s="1" t="s">
        <v>54</v>
      </c>
      <c r="I1808" s="1" t="s">
        <v>3138</v>
      </c>
      <c r="J1808" s="1" t="s">
        <v>3635</v>
      </c>
      <c r="K1808" s="28">
        <v>44664.462604166663</v>
      </c>
      <c r="L1808" s="28">
        <v>44671.651539351849</v>
      </c>
      <c r="M1808" s="1" t="s">
        <v>50</v>
      </c>
      <c r="N1808" s="35">
        <v>1.3</v>
      </c>
      <c r="O1808" s="1"/>
      <c r="P1808" s="51"/>
    </row>
    <row r="1809" spans="1:16" ht="16.5" hidden="1" customHeight="1" x14ac:dyDescent="0.25">
      <c r="A1809" s="47">
        <v>107316</v>
      </c>
      <c r="B1809" s="1" t="s">
        <v>41</v>
      </c>
      <c r="C1809" s="1" t="s">
        <v>51</v>
      </c>
      <c r="D1809" s="1" t="s">
        <v>61</v>
      </c>
      <c r="E1809" s="1" t="s">
        <v>44</v>
      </c>
      <c r="F1809" s="1" t="s">
        <v>53</v>
      </c>
      <c r="G1809" s="1" t="s">
        <v>85</v>
      </c>
      <c r="H1809" s="1" t="s">
        <v>47</v>
      </c>
      <c r="I1809" s="1" t="s">
        <v>3139</v>
      </c>
      <c r="J1809" s="1" t="s">
        <v>314</v>
      </c>
      <c r="K1809" s="28">
        <v>44664.507696759261</v>
      </c>
      <c r="L1809" s="28">
        <v>44671.652650462966</v>
      </c>
      <c r="M1809" s="1" t="s">
        <v>50</v>
      </c>
      <c r="N1809" s="35">
        <v>1.3</v>
      </c>
      <c r="O1809" s="1"/>
      <c r="P1809" s="51"/>
    </row>
    <row r="1810" spans="1:16" ht="16.5" hidden="1" customHeight="1" x14ac:dyDescent="0.25">
      <c r="A1810" s="47">
        <v>107317</v>
      </c>
      <c r="B1810" s="1" t="s">
        <v>57</v>
      </c>
      <c r="C1810" s="1" t="s">
        <v>51</v>
      </c>
      <c r="D1810" s="1" t="s">
        <v>71</v>
      </c>
      <c r="E1810" s="1" t="s">
        <v>44</v>
      </c>
      <c r="F1810" s="1" t="s">
        <v>53</v>
      </c>
      <c r="G1810" s="1" t="s">
        <v>46</v>
      </c>
      <c r="H1810" s="1" t="s">
        <v>47</v>
      </c>
      <c r="I1810" s="1" t="s">
        <v>3140</v>
      </c>
      <c r="J1810" s="1" t="s">
        <v>3636</v>
      </c>
      <c r="K1810" s="28">
        <v>44664.590011574073</v>
      </c>
      <c r="L1810" s="28">
        <v>44671.65320601852</v>
      </c>
      <c r="M1810" s="1" t="s">
        <v>50</v>
      </c>
      <c r="N1810" s="35">
        <v>1.1000000000000001</v>
      </c>
      <c r="O1810" s="1"/>
      <c r="P1810" s="51"/>
    </row>
    <row r="1811" spans="1:16" ht="16.5" hidden="1" customHeight="1" x14ac:dyDescent="0.25">
      <c r="A1811" s="47">
        <v>107318</v>
      </c>
      <c r="B1811" s="1" t="s">
        <v>41</v>
      </c>
      <c r="C1811" s="1" t="s">
        <v>42</v>
      </c>
      <c r="D1811" s="1" t="s">
        <v>43</v>
      </c>
      <c r="E1811" s="1" t="s">
        <v>44</v>
      </c>
      <c r="F1811" s="1" t="s">
        <v>45</v>
      </c>
      <c r="G1811" s="1" t="s">
        <v>46</v>
      </c>
      <c r="H1811" s="1" t="s">
        <v>47</v>
      </c>
      <c r="I1811" s="1" t="s">
        <v>3141</v>
      </c>
      <c r="J1811" s="1" t="s">
        <v>3637</v>
      </c>
      <c r="K1811" s="28">
        <v>44664.675486111111</v>
      </c>
      <c r="L1811" s="28">
        <v>44671.653599537036</v>
      </c>
      <c r="M1811" s="1" t="s">
        <v>50</v>
      </c>
      <c r="N1811" s="35">
        <v>1.3</v>
      </c>
      <c r="O1811" s="1"/>
      <c r="P1811" s="51"/>
    </row>
    <row r="1812" spans="1:16" ht="16.5" hidden="1" customHeight="1" x14ac:dyDescent="0.25">
      <c r="A1812" s="47">
        <v>107319</v>
      </c>
      <c r="B1812" s="1" t="s">
        <v>65</v>
      </c>
      <c r="C1812" s="1" t="s">
        <v>51</v>
      </c>
      <c r="D1812" s="1" t="s">
        <v>71</v>
      </c>
      <c r="E1812" s="1" t="s">
        <v>44</v>
      </c>
      <c r="F1812" s="1" t="s">
        <v>45</v>
      </c>
      <c r="G1812" s="1" t="s">
        <v>46</v>
      </c>
      <c r="H1812" s="1" t="s">
        <v>47</v>
      </c>
      <c r="I1812" s="1" t="s">
        <v>3142</v>
      </c>
      <c r="J1812" s="1" t="s">
        <v>3638</v>
      </c>
      <c r="K1812" s="28">
        <v>44664.680717592593</v>
      </c>
      <c r="L1812" s="28">
        <v>44671.654039351852</v>
      </c>
      <c r="M1812" s="1" t="s">
        <v>50</v>
      </c>
      <c r="N1812" s="35">
        <v>1.3</v>
      </c>
      <c r="O1812" s="1"/>
      <c r="P1812" s="51"/>
    </row>
    <row r="1813" spans="1:16" ht="16.5" hidden="1" customHeight="1" x14ac:dyDescent="0.25">
      <c r="A1813" s="47">
        <v>107320</v>
      </c>
      <c r="B1813" s="1" t="s">
        <v>60</v>
      </c>
      <c r="C1813" s="1" t="s">
        <v>80</v>
      </c>
      <c r="D1813" s="1" t="s">
        <v>43</v>
      </c>
      <c r="E1813" s="1" t="s">
        <v>44</v>
      </c>
      <c r="F1813" s="1" t="s">
        <v>45</v>
      </c>
      <c r="G1813" s="1" t="s">
        <v>46</v>
      </c>
      <c r="H1813" s="1" t="s">
        <v>54</v>
      </c>
      <c r="I1813" s="1" t="s">
        <v>3143</v>
      </c>
      <c r="J1813" s="1" t="s">
        <v>2232</v>
      </c>
      <c r="K1813" s="28">
        <v>44664.700868055559</v>
      </c>
      <c r="L1813" s="28">
        <v>44671.654409722221</v>
      </c>
      <c r="M1813" s="1" t="s">
        <v>50</v>
      </c>
      <c r="N1813" s="35">
        <v>1.3</v>
      </c>
      <c r="O1813" s="1"/>
      <c r="P1813" s="51"/>
    </row>
    <row r="1814" spans="1:16" ht="16.5" hidden="1" customHeight="1" x14ac:dyDescent="0.25">
      <c r="A1814" s="47">
        <v>107321</v>
      </c>
      <c r="B1814" s="1" t="s">
        <v>57</v>
      </c>
      <c r="C1814" s="1" t="s">
        <v>51</v>
      </c>
      <c r="D1814" s="1" t="s">
        <v>71</v>
      </c>
      <c r="E1814" s="1" t="s">
        <v>44</v>
      </c>
      <c r="F1814" s="1" t="s">
        <v>53</v>
      </c>
      <c r="G1814" s="1" t="s">
        <v>46</v>
      </c>
      <c r="H1814" s="1" t="s">
        <v>54</v>
      </c>
      <c r="I1814" s="1" t="s">
        <v>3144</v>
      </c>
      <c r="J1814" s="1" t="s">
        <v>800</v>
      </c>
      <c r="K1814" s="28">
        <v>44664.701932870368</v>
      </c>
      <c r="L1814" s="28">
        <v>44671.654652777775</v>
      </c>
      <c r="M1814" s="1" t="s">
        <v>50</v>
      </c>
      <c r="N1814" s="35">
        <v>1.1000000000000001</v>
      </c>
      <c r="O1814" s="1"/>
      <c r="P1814" s="51"/>
    </row>
    <row r="1815" spans="1:16" ht="16.5" hidden="1" customHeight="1" x14ac:dyDescent="0.25">
      <c r="A1815" s="47">
        <v>107322</v>
      </c>
      <c r="B1815" s="1" t="s">
        <v>41</v>
      </c>
      <c r="C1815" s="1" t="s">
        <v>51</v>
      </c>
      <c r="D1815" s="1" t="s">
        <v>52</v>
      </c>
      <c r="E1815" s="1" t="s">
        <v>44</v>
      </c>
      <c r="F1815" s="1" t="s">
        <v>45</v>
      </c>
      <c r="G1815" s="1" t="s">
        <v>46</v>
      </c>
      <c r="H1815" s="1" t="s">
        <v>47</v>
      </c>
      <c r="I1815" s="1" t="s">
        <v>3145</v>
      </c>
      <c r="J1815" s="1" t="s">
        <v>197</v>
      </c>
      <c r="K1815" s="28">
        <v>44664.706423611111</v>
      </c>
      <c r="L1815" s="28">
        <v>44671.655034722222</v>
      </c>
      <c r="M1815" s="1" t="s">
        <v>50</v>
      </c>
      <c r="N1815" s="35">
        <v>1.3</v>
      </c>
      <c r="O1815" s="1"/>
      <c r="P1815" s="51"/>
    </row>
    <row r="1816" spans="1:16" ht="16.5" hidden="1" customHeight="1" x14ac:dyDescent="0.25">
      <c r="A1816" s="47">
        <v>107323</v>
      </c>
      <c r="B1816" s="1" t="s">
        <v>41</v>
      </c>
      <c r="C1816" s="1" t="s">
        <v>51</v>
      </c>
      <c r="D1816" s="1" t="s">
        <v>71</v>
      </c>
      <c r="E1816" s="1" t="s">
        <v>44</v>
      </c>
      <c r="F1816" s="1" t="s">
        <v>53</v>
      </c>
      <c r="G1816" s="1" t="s">
        <v>46</v>
      </c>
      <c r="H1816" s="1" t="s">
        <v>47</v>
      </c>
      <c r="I1816" s="1" t="s">
        <v>3146</v>
      </c>
      <c r="J1816" s="1" t="s">
        <v>3639</v>
      </c>
      <c r="K1816" s="28">
        <v>44664.707407407404</v>
      </c>
      <c r="L1816" s="28">
        <v>44671.655590277776</v>
      </c>
      <c r="M1816" s="1" t="s">
        <v>50</v>
      </c>
      <c r="N1816" s="35">
        <v>1.3</v>
      </c>
      <c r="O1816" s="1"/>
      <c r="P1816" s="51"/>
    </row>
    <row r="1817" spans="1:16" ht="16.5" hidden="1" customHeight="1" x14ac:dyDescent="0.25">
      <c r="A1817" s="47">
        <v>107324</v>
      </c>
      <c r="B1817" s="1" t="s">
        <v>41</v>
      </c>
      <c r="C1817" s="1" t="s">
        <v>51</v>
      </c>
      <c r="D1817" s="1" t="s">
        <v>71</v>
      </c>
      <c r="E1817" s="1" t="s">
        <v>44</v>
      </c>
      <c r="F1817" s="1" t="s">
        <v>53</v>
      </c>
      <c r="G1817" s="1" t="s">
        <v>46</v>
      </c>
      <c r="H1817" s="1" t="s">
        <v>47</v>
      </c>
      <c r="I1817" s="1" t="s">
        <v>3147</v>
      </c>
      <c r="J1817" s="1" t="s">
        <v>3640</v>
      </c>
      <c r="K1817" s="28">
        <v>44664.707777777781</v>
      </c>
      <c r="L1817" s="28">
        <v>44671.655949074076</v>
      </c>
      <c r="M1817" s="1" t="s">
        <v>50</v>
      </c>
      <c r="N1817" s="35">
        <v>1.3</v>
      </c>
      <c r="O1817" s="1"/>
      <c r="P1817" s="51"/>
    </row>
    <row r="1818" spans="1:16" ht="16.5" hidden="1" customHeight="1" x14ac:dyDescent="0.25">
      <c r="A1818" s="47">
        <v>107325</v>
      </c>
      <c r="B1818" s="1" t="s">
        <v>358</v>
      </c>
      <c r="C1818" s="1" t="s">
        <v>200</v>
      </c>
      <c r="D1818" s="1" t="s">
        <v>127</v>
      </c>
      <c r="E1818" s="1" t="s">
        <v>542</v>
      </c>
      <c r="F1818" s="1" t="s">
        <v>67</v>
      </c>
      <c r="G1818" s="1" t="s">
        <v>46</v>
      </c>
      <c r="H1818" s="1" t="s">
        <v>297</v>
      </c>
      <c r="I1818" s="1" t="s">
        <v>3148</v>
      </c>
      <c r="J1818" s="1" t="s">
        <v>3641</v>
      </c>
      <c r="K1818" s="28">
        <v>44664.861898148149</v>
      </c>
      <c r="L1818" s="28">
        <v>44671.656226851854</v>
      </c>
      <c r="M1818" s="1" t="s">
        <v>50</v>
      </c>
      <c r="N1818" s="35">
        <v>1.2</v>
      </c>
      <c r="O1818" s="1"/>
      <c r="P1818" s="51"/>
    </row>
    <row r="1819" spans="1:16" ht="16.5" hidden="1" customHeight="1" x14ac:dyDescent="0.25">
      <c r="A1819" s="47">
        <v>107326</v>
      </c>
      <c r="B1819" s="1" t="s">
        <v>358</v>
      </c>
      <c r="C1819" s="1" t="s">
        <v>200</v>
      </c>
      <c r="D1819" s="1" t="s">
        <v>127</v>
      </c>
      <c r="E1819" s="1" t="s">
        <v>542</v>
      </c>
      <c r="F1819" s="1" t="s">
        <v>67</v>
      </c>
      <c r="G1819" s="1" t="s">
        <v>46</v>
      </c>
      <c r="H1819" s="1" t="s">
        <v>297</v>
      </c>
      <c r="I1819" s="1" t="s">
        <v>3149</v>
      </c>
      <c r="J1819" s="1" t="s">
        <v>3641</v>
      </c>
      <c r="K1819" s="28">
        <v>44664.861967592595</v>
      </c>
      <c r="L1819" s="28">
        <v>44671.656469907408</v>
      </c>
      <c r="M1819" s="1" t="s">
        <v>50</v>
      </c>
      <c r="N1819" s="35">
        <v>1.2</v>
      </c>
      <c r="O1819" s="1"/>
      <c r="P1819" s="51"/>
    </row>
    <row r="1820" spans="1:16" ht="16.5" hidden="1" customHeight="1" x14ac:dyDescent="0.25">
      <c r="A1820" s="47">
        <v>107327</v>
      </c>
      <c r="B1820" s="1" t="s">
        <v>575</v>
      </c>
      <c r="C1820" s="1" t="s">
        <v>90</v>
      </c>
      <c r="D1820" s="1" t="s">
        <v>43</v>
      </c>
      <c r="E1820" s="1" t="s">
        <v>886</v>
      </c>
      <c r="F1820" s="1" t="s">
        <v>67</v>
      </c>
      <c r="G1820" s="1" t="s">
        <v>46</v>
      </c>
      <c r="H1820" s="1" t="s">
        <v>47</v>
      </c>
      <c r="I1820" s="1" t="s">
        <v>3150</v>
      </c>
      <c r="J1820" s="1" t="s">
        <v>3642</v>
      </c>
      <c r="K1820" s="28">
        <v>44664.932314814818</v>
      </c>
      <c r="L1820" s="28">
        <v>44671.656863425924</v>
      </c>
      <c r="M1820" s="1" t="s">
        <v>50</v>
      </c>
      <c r="N1820" s="35">
        <v>1.2</v>
      </c>
      <c r="O1820" s="1"/>
      <c r="P1820" s="51"/>
    </row>
    <row r="1821" spans="1:16" ht="16.5" hidden="1" customHeight="1" x14ac:dyDescent="0.25">
      <c r="A1821" s="47">
        <v>107328</v>
      </c>
      <c r="B1821" s="1" t="s">
        <v>41</v>
      </c>
      <c r="C1821" s="1" t="s">
        <v>90</v>
      </c>
      <c r="D1821" s="1" t="s">
        <v>71</v>
      </c>
      <c r="E1821" s="1" t="s">
        <v>62</v>
      </c>
      <c r="F1821" s="1" t="s">
        <v>45</v>
      </c>
      <c r="G1821" s="1" t="s">
        <v>46</v>
      </c>
      <c r="H1821" s="1" t="s">
        <v>54</v>
      </c>
      <c r="I1821" s="1" t="s">
        <v>3151</v>
      </c>
      <c r="J1821" s="1" t="s">
        <v>3643</v>
      </c>
      <c r="K1821" s="28">
        <v>44665.382650462961</v>
      </c>
      <c r="L1821" s="28">
        <v>44671.657164351855</v>
      </c>
      <c r="M1821" s="1" t="s">
        <v>50</v>
      </c>
      <c r="N1821" s="35">
        <v>1.3</v>
      </c>
      <c r="O1821" s="1"/>
      <c r="P1821" s="51"/>
    </row>
    <row r="1822" spans="1:16" ht="16.5" hidden="1" customHeight="1" x14ac:dyDescent="0.25">
      <c r="A1822" s="47">
        <v>107329</v>
      </c>
      <c r="B1822" s="1" t="s">
        <v>60</v>
      </c>
      <c r="C1822" s="1" t="s">
        <v>51</v>
      </c>
      <c r="D1822" s="1" t="s">
        <v>61</v>
      </c>
      <c r="E1822" s="1" t="s">
        <v>44</v>
      </c>
      <c r="F1822" s="1" t="s">
        <v>45</v>
      </c>
      <c r="G1822" s="1" t="s">
        <v>46</v>
      </c>
      <c r="H1822" s="1" t="s">
        <v>47</v>
      </c>
      <c r="I1822" s="1" t="s">
        <v>3152</v>
      </c>
      <c r="J1822" s="1" t="s">
        <v>3644</v>
      </c>
      <c r="K1822" s="28">
        <v>44665.400127314817</v>
      </c>
      <c r="L1822" s="28">
        <v>44671.657465277778</v>
      </c>
      <c r="M1822" s="1" t="s">
        <v>50</v>
      </c>
      <c r="N1822" s="35">
        <v>1.3</v>
      </c>
      <c r="O1822" s="1"/>
      <c r="P1822" s="51"/>
    </row>
    <row r="1823" spans="1:16" ht="16.5" hidden="1" customHeight="1" x14ac:dyDescent="0.25">
      <c r="A1823" s="47">
        <v>107330</v>
      </c>
      <c r="B1823" s="1" t="s">
        <v>57</v>
      </c>
      <c r="C1823" s="1" t="s">
        <v>388</v>
      </c>
      <c r="D1823" s="1" t="s">
        <v>61</v>
      </c>
      <c r="E1823" s="1" t="s">
        <v>62</v>
      </c>
      <c r="F1823" s="1" t="s">
        <v>45</v>
      </c>
      <c r="G1823" s="1" t="s">
        <v>46</v>
      </c>
      <c r="H1823" s="1" t="s">
        <v>54</v>
      </c>
      <c r="I1823" s="1" t="s">
        <v>3153</v>
      </c>
      <c r="J1823" s="1" t="s">
        <v>3645</v>
      </c>
      <c r="K1823" s="28">
        <v>44665.410567129627</v>
      </c>
      <c r="L1823" s="28">
        <v>44671.657754629632</v>
      </c>
      <c r="M1823" s="1" t="s">
        <v>50</v>
      </c>
      <c r="N1823" s="35">
        <v>1.1000000000000001</v>
      </c>
      <c r="O1823" s="1"/>
      <c r="P1823" s="51"/>
    </row>
    <row r="1824" spans="1:16" ht="16.5" hidden="1" customHeight="1" x14ac:dyDescent="0.25">
      <c r="A1824" s="47">
        <v>107331</v>
      </c>
      <c r="B1824" s="1" t="s">
        <v>41</v>
      </c>
      <c r="C1824" s="1" t="s">
        <v>42</v>
      </c>
      <c r="D1824" s="1" t="s">
        <v>71</v>
      </c>
      <c r="E1824" s="1" t="s">
        <v>44</v>
      </c>
      <c r="F1824" s="1" t="s">
        <v>45</v>
      </c>
      <c r="G1824" s="1" t="s">
        <v>46</v>
      </c>
      <c r="H1824" s="1" t="s">
        <v>47</v>
      </c>
      <c r="I1824" s="1" t="s">
        <v>3154</v>
      </c>
      <c r="J1824" s="1" t="s">
        <v>3646</v>
      </c>
      <c r="K1824" s="28">
        <v>44665.424120370371</v>
      </c>
      <c r="L1824" s="28">
        <v>44671.657951388886</v>
      </c>
      <c r="M1824" s="1" t="s">
        <v>50</v>
      </c>
      <c r="N1824" s="35">
        <v>1.3</v>
      </c>
      <c r="O1824" s="1"/>
      <c r="P1824" s="51"/>
    </row>
    <row r="1825" spans="1:16" ht="16.5" hidden="1" customHeight="1" x14ac:dyDescent="0.25">
      <c r="A1825" s="47">
        <v>107332</v>
      </c>
      <c r="B1825" s="1" t="s">
        <v>41</v>
      </c>
      <c r="C1825" s="1" t="s">
        <v>782</v>
      </c>
      <c r="D1825" s="1" t="s">
        <v>61</v>
      </c>
      <c r="E1825" s="1" t="s">
        <v>44</v>
      </c>
      <c r="F1825" s="1" t="s">
        <v>45</v>
      </c>
      <c r="G1825" s="1" t="s">
        <v>46</v>
      </c>
      <c r="H1825" s="1" t="s">
        <v>47</v>
      </c>
      <c r="I1825" s="1" t="s">
        <v>2290</v>
      </c>
      <c r="J1825" s="1" t="s">
        <v>265</v>
      </c>
      <c r="K1825" s="28">
        <v>44665.444143518522</v>
      </c>
      <c r="L1825" s="28">
        <v>44671.658483796295</v>
      </c>
      <c r="M1825" s="1" t="s">
        <v>50</v>
      </c>
      <c r="N1825" s="35">
        <v>1.3</v>
      </c>
      <c r="O1825" s="1"/>
      <c r="P1825" s="51"/>
    </row>
    <row r="1826" spans="1:16" ht="16.5" hidden="1" customHeight="1" x14ac:dyDescent="0.25">
      <c r="A1826" s="47">
        <v>107333</v>
      </c>
      <c r="B1826" s="1" t="s">
        <v>57</v>
      </c>
      <c r="C1826" s="1" t="s">
        <v>51</v>
      </c>
      <c r="D1826" s="1" t="s">
        <v>43</v>
      </c>
      <c r="E1826" s="1" t="s">
        <v>44</v>
      </c>
      <c r="F1826" s="1" t="s">
        <v>53</v>
      </c>
      <c r="G1826" s="1" t="s">
        <v>46</v>
      </c>
      <c r="H1826" s="1" t="s">
        <v>47</v>
      </c>
      <c r="I1826" s="1" t="s">
        <v>3155</v>
      </c>
      <c r="J1826" s="1" t="s">
        <v>3647</v>
      </c>
      <c r="K1826" s="28">
        <v>44665.456493055557</v>
      </c>
      <c r="L1826" s="28">
        <v>44671.658703703702</v>
      </c>
      <c r="M1826" s="1" t="s">
        <v>50</v>
      </c>
      <c r="N1826" s="35">
        <v>1.1000000000000001</v>
      </c>
      <c r="O1826" s="1"/>
      <c r="P1826" s="51"/>
    </row>
    <row r="1827" spans="1:16" ht="16.5" hidden="1" customHeight="1" x14ac:dyDescent="0.25">
      <c r="A1827" s="47">
        <v>107334</v>
      </c>
      <c r="B1827" s="1" t="s">
        <v>41</v>
      </c>
      <c r="C1827" s="1" t="s">
        <v>189</v>
      </c>
      <c r="D1827" s="1" t="s">
        <v>61</v>
      </c>
      <c r="E1827" s="1" t="s">
        <v>44</v>
      </c>
      <c r="F1827" s="1" t="s">
        <v>45</v>
      </c>
      <c r="G1827" s="1" t="s">
        <v>46</v>
      </c>
      <c r="H1827" s="1" t="s">
        <v>47</v>
      </c>
      <c r="I1827" s="1" t="s">
        <v>3156</v>
      </c>
      <c r="J1827" s="1" t="s">
        <v>2740</v>
      </c>
      <c r="K1827" s="28">
        <v>44665.457303240742</v>
      </c>
      <c r="L1827" s="28">
        <v>44671.659432870372</v>
      </c>
      <c r="M1827" s="1" t="s">
        <v>50</v>
      </c>
      <c r="N1827" s="35">
        <v>1.3</v>
      </c>
      <c r="O1827" s="1"/>
      <c r="P1827" s="51"/>
    </row>
    <row r="1828" spans="1:16" ht="16.5" hidden="1" customHeight="1" x14ac:dyDescent="0.25">
      <c r="A1828" s="47">
        <v>107335</v>
      </c>
      <c r="B1828" s="1" t="s">
        <v>41</v>
      </c>
      <c r="C1828" s="1" t="s">
        <v>51</v>
      </c>
      <c r="D1828" s="1" t="s">
        <v>61</v>
      </c>
      <c r="E1828" s="1" t="s">
        <v>44</v>
      </c>
      <c r="F1828" s="1" t="s">
        <v>45</v>
      </c>
      <c r="G1828" s="1" t="s">
        <v>46</v>
      </c>
      <c r="H1828" s="1" t="s">
        <v>47</v>
      </c>
      <c r="I1828" s="1" t="s">
        <v>1451</v>
      </c>
      <c r="J1828" s="1" t="s">
        <v>2740</v>
      </c>
      <c r="K1828" s="28">
        <v>44665.459398148145</v>
      </c>
      <c r="L1828" s="28">
        <v>44671.659849537034</v>
      </c>
      <c r="M1828" s="1" t="s">
        <v>50</v>
      </c>
      <c r="N1828" s="35">
        <v>1.3</v>
      </c>
      <c r="O1828" s="1"/>
      <c r="P1828" s="51"/>
    </row>
    <row r="1829" spans="1:16" ht="16.5" hidden="1" customHeight="1" x14ac:dyDescent="0.25">
      <c r="A1829" s="47">
        <v>107336</v>
      </c>
      <c r="B1829" s="1" t="s">
        <v>60</v>
      </c>
      <c r="C1829" s="1" t="s">
        <v>51</v>
      </c>
      <c r="D1829" s="1" t="s">
        <v>43</v>
      </c>
      <c r="E1829" s="1" t="s">
        <v>44</v>
      </c>
      <c r="F1829" s="1" t="s">
        <v>53</v>
      </c>
      <c r="G1829" s="1" t="s">
        <v>46</v>
      </c>
      <c r="H1829" s="1" t="s">
        <v>54</v>
      </c>
      <c r="I1829" s="1" t="s">
        <v>3157</v>
      </c>
      <c r="J1829" s="1" t="s">
        <v>3648</v>
      </c>
      <c r="K1829" s="28">
        <v>44665.465624999997</v>
      </c>
      <c r="L1829" s="28">
        <v>44671.660312499997</v>
      </c>
      <c r="M1829" s="1" t="s">
        <v>50</v>
      </c>
      <c r="N1829" s="35">
        <v>1.3</v>
      </c>
      <c r="O1829" s="1"/>
      <c r="P1829" s="51"/>
    </row>
    <row r="1830" spans="1:16" ht="16.5" hidden="1" customHeight="1" x14ac:dyDescent="0.25">
      <c r="A1830" s="47">
        <v>107337</v>
      </c>
      <c r="B1830" s="1" t="s">
        <v>248</v>
      </c>
      <c r="C1830" s="1" t="s">
        <v>51</v>
      </c>
      <c r="D1830" s="1" t="s">
        <v>43</v>
      </c>
      <c r="E1830" s="1" t="s">
        <v>44</v>
      </c>
      <c r="F1830" s="1" t="s">
        <v>45</v>
      </c>
      <c r="G1830" s="1" t="s">
        <v>46</v>
      </c>
      <c r="H1830" s="1" t="s">
        <v>54</v>
      </c>
      <c r="I1830" s="1" t="s">
        <v>3158</v>
      </c>
      <c r="J1830" s="1" t="s">
        <v>3649</v>
      </c>
      <c r="K1830" s="28">
        <v>44665.470891203702</v>
      </c>
      <c r="L1830" s="28">
        <v>44671.660578703704</v>
      </c>
      <c r="M1830" s="1" t="s">
        <v>50</v>
      </c>
      <c r="N1830" s="35">
        <v>1.2</v>
      </c>
      <c r="O1830" s="1"/>
      <c r="P1830" s="51"/>
    </row>
    <row r="1831" spans="1:16" ht="16.5" hidden="1" customHeight="1" x14ac:dyDescent="0.25">
      <c r="A1831" s="47">
        <v>107338</v>
      </c>
      <c r="B1831" s="1" t="s">
        <v>41</v>
      </c>
      <c r="C1831" s="1" t="s">
        <v>51</v>
      </c>
      <c r="D1831" s="1" t="s">
        <v>52</v>
      </c>
      <c r="E1831" s="1" t="s">
        <v>44</v>
      </c>
      <c r="F1831" s="1" t="s">
        <v>53</v>
      </c>
      <c r="G1831" s="1" t="s">
        <v>46</v>
      </c>
      <c r="H1831" s="1" t="s">
        <v>47</v>
      </c>
      <c r="I1831" s="1" t="s">
        <v>2154</v>
      </c>
      <c r="J1831" s="1" t="s">
        <v>3650</v>
      </c>
      <c r="K1831" s="28">
        <v>44665.533356481479</v>
      </c>
      <c r="L1831" s="28">
        <v>44671.660868055558</v>
      </c>
      <c r="M1831" s="1" t="s">
        <v>50</v>
      </c>
      <c r="N1831" s="35">
        <v>1.3</v>
      </c>
      <c r="O1831" s="1"/>
      <c r="P1831" s="51"/>
    </row>
    <row r="1832" spans="1:16" ht="16.5" hidden="1" customHeight="1" x14ac:dyDescent="0.25">
      <c r="A1832" s="47">
        <v>107339</v>
      </c>
      <c r="B1832" s="1" t="s">
        <v>41</v>
      </c>
      <c r="C1832" s="1" t="s">
        <v>51</v>
      </c>
      <c r="D1832" s="1" t="s">
        <v>81</v>
      </c>
      <c r="E1832" s="1" t="s">
        <v>75</v>
      </c>
      <c r="F1832" s="1" t="s">
        <v>53</v>
      </c>
      <c r="G1832" s="1" t="s">
        <v>46</v>
      </c>
      <c r="H1832" s="1" t="s">
        <v>47</v>
      </c>
      <c r="I1832" s="1" t="s">
        <v>3159</v>
      </c>
      <c r="J1832" s="1" t="s">
        <v>3651</v>
      </c>
      <c r="K1832" s="28">
        <v>44665.53565972222</v>
      </c>
      <c r="L1832" s="28">
        <v>44671.661076388889</v>
      </c>
      <c r="M1832" s="1" t="s">
        <v>50</v>
      </c>
      <c r="N1832" s="35">
        <v>1.3</v>
      </c>
      <c r="O1832" s="1"/>
      <c r="P1832" s="51"/>
    </row>
    <row r="1833" spans="1:16" ht="16.5" hidden="1" customHeight="1" x14ac:dyDescent="0.25">
      <c r="A1833" s="47">
        <v>107340</v>
      </c>
      <c r="B1833" s="1" t="s">
        <v>41</v>
      </c>
      <c r="C1833" s="1" t="s">
        <v>51</v>
      </c>
      <c r="D1833" s="1" t="s">
        <v>61</v>
      </c>
      <c r="E1833" s="1" t="s">
        <v>44</v>
      </c>
      <c r="F1833" s="1" t="s">
        <v>45</v>
      </c>
      <c r="G1833" s="1" t="s">
        <v>46</v>
      </c>
      <c r="H1833" s="1" t="s">
        <v>47</v>
      </c>
      <c r="I1833" s="1" t="s">
        <v>3160</v>
      </c>
      <c r="J1833" s="1" t="s">
        <v>3652</v>
      </c>
      <c r="K1833" s="28">
        <v>44665.545740740738</v>
      </c>
      <c r="L1833" s="28">
        <v>44671.661377314813</v>
      </c>
      <c r="M1833" s="1" t="s">
        <v>50</v>
      </c>
      <c r="N1833" s="35" t="s">
        <v>1803</v>
      </c>
      <c r="O1833" s="1"/>
      <c r="P1833" s="51"/>
    </row>
    <row r="1834" spans="1:16" ht="16.5" hidden="1" customHeight="1" x14ac:dyDescent="0.25">
      <c r="A1834" s="47">
        <v>107341</v>
      </c>
      <c r="B1834" s="1" t="s">
        <v>41</v>
      </c>
      <c r="C1834" s="1" t="s">
        <v>51</v>
      </c>
      <c r="D1834" s="1" t="s">
        <v>61</v>
      </c>
      <c r="E1834" s="1" t="s">
        <v>44</v>
      </c>
      <c r="F1834" s="1" t="s">
        <v>45</v>
      </c>
      <c r="G1834" s="1" t="s">
        <v>46</v>
      </c>
      <c r="H1834" s="1" t="s">
        <v>54</v>
      </c>
      <c r="I1834" s="1" t="s">
        <v>3161</v>
      </c>
      <c r="J1834" s="1" t="s">
        <v>3653</v>
      </c>
      <c r="K1834" s="28">
        <v>44665.558287037034</v>
      </c>
      <c r="L1834" s="28">
        <v>44671.661550925928</v>
      </c>
      <c r="M1834" s="1" t="s">
        <v>50</v>
      </c>
      <c r="N1834" s="35">
        <v>1.3</v>
      </c>
      <c r="O1834" s="1"/>
      <c r="P1834" s="51"/>
    </row>
    <row r="1835" spans="1:16" ht="16.5" hidden="1" customHeight="1" x14ac:dyDescent="0.25">
      <c r="A1835" s="47">
        <v>107342</v>
      </c>
      <c r="B1835" s="1" t="s">
        <v>60</v>
      </c>
      <c r="C1835" s="1" t="s">
        <v>51</v>
      </c>
      <c r="D1835" s="1" t="s">
        <v>81</v>
      </c>
      <c r="E1835" s="1" t="s">
        <v>257</v>
      </c>
      <c r="F1835" s="1" t="s">
        <v>53</v>
      </c>
      <c r="G1835" s="1" t="s">
        <v>46</v>
      </c>
      <c r="H1835" s="1" t="s">
        <v>54</v>
      </c>
      <c r="I1835" s="1" t="s">
        <v>3162</v>
      </c>
      <c r="J1835" s="1" t="s">
        <v>3654</v>
      </c>
      <c r="K1835" s="28">
        <v>44665.602060185185</v>
      </c>
      <c r="L1835" s="28">
        <v>44671.728900462964</v>
      </c>
      <c r="M1835" s="1" t="s">
        <v>50</v>
      </c>
      <c r="N1835" s="35">
        <v>1.3</v>
      </c>
      <c r="O1835" s="1"/>
      <c r="P1835" s="51"/>
    </row>
    <row r="1836" spans="1:16" ht="16.5" hidden="1" customHeight="1" x14ac:dyDescent="0.25">
      <c r="A1836" s="47">
        <v>107343</v>
      </c>
      <c r="B1836" s="1" t="s">
        <v>639</v>
      </c>
      <c r="C1836" s="1" t="s">
        <v>51</v>
      </c>
      <c r="D1836" s="1" t="s">
        <v>81</v>
      </c>
      <c r="E1836" s="1" t="s">
        <v>257</v>
      </c>
      <c r="F1836" s="1" t="s">
        <v>53</v>
      </c>
      <c r="G1836" s="1" t="s">
        <v>85</v>
      </c>
      <c r="H1836" s="1" t="s">
        <v>47</v>
      </c>
      <c r="I1836" s="1" t="s">
        <v>3163</v>
      </c>
      <c r="J1836" s="1" t="s">
        <v>3655</v>
      </c>
      <c r="K1836" s="28">
        <v>44665.609270833331</v>
      </c>
      <c r="L1836" s="28">
        <v>44671.661886574075</v>
      </c>
      <c r="M1836" s="1" t="s">
        <v>50</v>
      </c>
      <c r="N1836" s="35">
        <v>1.2</v>
      </c>
      <c r="O1836" s="1"/>
      <c r="P1836" s="51"/>
    </row>
    <row r="1837" spans="1:16" ht="16.5" hidden="1" customHeight="1" x14ac:dyDescent="0.25">
      <c r="A1837" s="47">
        <v>107344</v>
      </c>
      <c r="B1837" s="1" t="s">
        <v>358</v>
      </c>
      <c r="C1837" s="1" t="s">
        <v>51</v>
      </c>
      <c r="D1837" s="1" t="s">
        <v>81</v>
      </c>
      <c r="E1837" s="1" t="s">
        <v>257</v>
      </c>
      <c r="F1837" s="1" t="s">
        <v>53</v>
      </c>
      <c r="G1837" s="1" t="s">
        <v>85</v>
      </c>
      <c r="H1837" s="1" t="s">
        <v>47</v>
      </c>
      <c r="I1837" s="1" t="s">
        <v>3164</v>
      </c>
      <c r="J1837" s="1" t="s">
        <v>3656</v>
      </c>
      <c r="K1837" s="28">
        <v>44665.635451388887</v>
      </c>
      <c r="L1837" s="28">
        <v>44671.662118055552</v>
      </c>
      <c r="M1837" s="1" t="s">
        <v>50</v>
      </c>
      <c r="N1837" s="35">
        <v>1.3</v>
      </c>
      <c r="O1837" s="1"/>
      <c r="P1837" s="51"/>
    </row>
    <row r="1838" spans="1:16" ht="16.5" hidden="1" customHeight="1" x14ac:dyDescent="0.25">
      <c r="A1838" s="47">
        <v>107345</v>
      </c>
      <c r="B1838" s="1" t="s">
        <v>57</v>
      </c>
      <c r="C1838" s="1" t="s">
        <v>782</v>
      </c>
      <c r="D1838" s="1" t="s">
        <v>71</v>
      </c>
      <c r="E1838" s="1" t="s">
        <v>66</v>
      </c>
      <c r="F1838" s="1" t="s">
        <v>67</v>
      </c>
      <c r="G1838" s="1" t="s">
        <v>401</v>
      </c>
      <c r="H1838" s="1" t="s">
        <v>54</v>
      </c>
      <c r="I1838" s="1" t="s">
        <v>3165</v>
      </c>
      <c r="J1838" s="1" t="s">
        <v>3657</v>
      </c>
      <c r="K1838" s="28">
        <v>44665.66302083333</v>
      </c>
      <c r="L1838" s="28">
        <v>44671.662511574075</v>
      </c>
      <c r="M1838" s="1" t="s">
        <v>50</v>
      </c>
      <c r="N1838" s="35" t="s">
        <v>443</v>
      </c>
      <c r="O1838" s="1"/>
      <c r="P1838" s="51"/>
    </row>
    <row r="1839" spans="1:16" ht="16.5" hidden="1" customHeight="1" x14ac:dyDescent="0.25">
      <c r="A1839" s="47">
        <v>107346</v>
      </c>
      <c r="B1839" s="1" t="s">
        <v>513</v>
      </c>
      <c r="C1839" s="1" t="s">
        <v>51</v>
      </c>
      <c r="D1839" s="1" t="s">
        <v>43</v>
      </c>
      <c r="E1839" s="1" t="s">
        <v>44</v>
      </c>
      <c r="F1839" s="1" t="s">
        <v>53</v>
      </c>
      <c r="G1839" s="1" t="s">
        <v>46</v>
      </c>
      <c r="H1839" s="1" t="s">
        <v>47</v>
      </c>
      <c r="I1839" s="1" t="s">
        <v>3166</v>
      </c>
      <c r="J1839" s="1" t="s">
        <v>3658</v>
      </c>
      <c r="K1839" s="28">
        <v>44665.672812500001</v>
      </c>
      <c r="L1839" s="28">
        <v>44671.662986111114</v>
      </c>
      <c r="M1839" s="1" t="s">
        <v>50</v>
      </c>
      <c r="N1839" s="35">
        <v>1.1000000000000001</v>
      </c>
      <c r="O1839" s="1"/>
      <c r="P1839" s="51"/>
    </row>
    <row r="1840" spans="1:16" ht="16.5" hidden="1" customHeight="1" x14ac:dyDescent="0.25">
      <c r="A1840" s="47">
        <v>107347</v>
      </c>
      <c r="B1840" s="1" t="s">
        <v>60</v>
      </c>
      <c r="C1840" s="1" t="s">
        <v>42</v>
      </c>
      <c r="D1840" s="1" t="s">
        <v>71</v>
      </c>
      <c r="E1840" s="1" t="s">
        <v>102</v>
      </c>
      <c r="F1840" s="1" t="s">
        <v>67</v>
      </c>
      <c r="G1840" s="1" t="s">
        <v>46</v>
      </c>
      <c r="H1840" s="1" t="s">
        <v>47</v>
      </c>
      <c r="I1840" s="1" t="s">
        <v>3167</v>
      </c>
      <c r="J1840" s="1" t="s">
        <v>3659</v>
      </c>
      <c r="K1840" s="28">
        <v>44665.678472222222</v>
      </c>
      <c r="L1840" s="28">
        <v>44672.705208333333</v>
      </c>
      <c r="M1840" s="1" t="s">
        <v>50</v>
      </c>
      <c r="N1840" s="35">
        <v>1.3</v>
      </c>
      <c r="O1840" s="1"/>
      <c r="P1840" s="51"/>
    </row>
    <row r="1841" spans="1:16" ht="16.5" hidden="1" customHeight="1" x14ac:dyDescent="0.25">
      <c r="A1841" s="47">
        <v>107348</v>
      </c>
      <c r="B1841" s="1" t="s">
        <v>60</v>
      </c>
      <c r="C1841" s="1" t="s">
        <v>126</v>
      </c>
      <c r="D1841" s="1" t="s">
        <v>81</v>
      </c>
      <c r="E1841" s="1" t="s">
        <v>44</v>
      </c>
      <c r="F1841" s="1" t="s">
        <v>45</v>
      </c>
      <c r="G1841" s="1" t="s">
        <v>46</v>
      </c>
      <c r="H1841" s="1" t="s">
        <v>54</v>
      </c>
      <c r="I1841" s="1" t="s">
        <v>3168</v>
      </c>
      <c r="J1841" s="1" t="s">
        <v>3660</v>
      </c>
      <c r="K1841" s="28">
        <v>44665.740231481483</v>
      </c>
      <c r="L1841" s="28">
        <v>44671.66337962963</v>
      </c>
      <c r="M1841" s="1" t="s">
        <v>50</v>
      </c>
      <c r="N1841" s="35">
        <v>1.3</v>
      </c>
      <c r="O1841" s="1"/>
      <c r="P1841" s="51"/>
    </row>
    <row r="1842" spans="1:16" ht="16.5" hidden="1" customHeight="1" x14ac:dyDescent="0.25">
      <c r="A1842" s="47">
        <v>107349</v>
      </c>
      <c r="B1842" s="1" t="s">
        <v>60</v>
      </c>
      <c r="C1842" s="1" t="s">
        <v>51</v>
      </c>
      <c r="D1842" s="1" t="s">
        <v>71</v>
      </c>
      <c r="E1842" s="1" t="s">
        <v>44</v>
      </c>
      <c r="F1842" s="1" t="s">
        <v>53</v>
      </c>
      <c r="G1842" s="1" t="s">
        <v>46</v>
      </c>
      <c r="H1842" s="1" t="s">
        <v>54</v>
      </c>
      <c r="I1842" s="1" t="s">
        <v>3169</v>
      </c>
      <c r="J1842" s="1" t="s">
        <v>3661</v>
      </c>
      <c r="K1842" s="28">
        <v>44665.746759259258</v>
      </c>
      <c r="L1842" s="28">
        <v>44671.663611111115</v>
      </c>
      <c r="M1842" s="1" t="s">
        <v>50</v>
      </c>
      <c r="N1842" s="35">
        <v>1.3</v>
      </c>
      <c r="O1842" s="1"/>
      <c r="P1842" s="51"/>
    </row>
    <row r="1843" spans="1:16" ht="16.5" hidden="1" customHeight="1" x14ac:dyDescent="0.25">
      <c r="A1843" s="47">
        <v>107350</v>
      </c>
      <c r="B1843" s="1" t="s">
        <v>358</v>
      </c>
      <c r="C1843" s="1" t="s">
        <v>200</v>
      </c>
      <c r="D1843" s="1" t="s">
        <v>127</v>
      </c>
      <c r="E1843" s="1" t="s">
        <v>542</v>
      </c>
      <c r="F1843" s="1" t="s">
        <v>67</v>
      </c>
      <c r="G1843" s="1" t="s">
        <v>46</v>
      </c>
      <c r="H1843" s="1" t="s">
        <v>297</v>
      </c>
      <c r="I1843" s="1" t="s">
        <v>3170</v>
      </c>
      <c r="J1843" s="1" t="s">
        <v>3662</v>
      </c>
      <c r="K1843" s="28">
        <v>44667.667094907411</v>
      </c>
      <c r="L1843" s="28">
        <v>44671.663854166669</v>
      </c>
      <c r="M1843" s="1" t="s">
        <v>50</v>
      </c>
      <c r="N1843" s="35">
        <v>1.2</v>
      </c>
      <c r="O1843" s="1"/>
      <c r="P1843" s="51"/>
    </row>
    <row r="1844" spans="1:16" ht="16.5" hidden="1" customHeight="1" x14ac:dyDescent="0.25">
      <c r="A1844" s="47">
        <v>107351</v>
      </c>
      <c r="B1844" s="1" t="s">
        <v>358</v>
      </c>
      <c r="C1844" s="1" t="s">
        <v>200</v>
      </c>
      <c r="D1844" s="1" t="s">
        <v>127</v>
      </c>
      <c r="E1844" s="1" t="s">
        <v>542</v>
      </c>
      <c r="F1844" s="1" t="s">
        <v>67</v>
      </c>
      <c r="G1844" s="1" t="s">
        <v>46</v>
      </c>
      <c r="H1844" s="1" t="s">
        <v>297</v>
      </c>
      <c r="I1844" s="1" t="s">
        <v>3171</v>
      </c>
      <c r="J1844" s="1" t="s">
        <v>3662</v>
      </c>
      <c r="K1844" s="28">
        <v>44667.667175925926</v>
      </c>
      <c r="L1844" s="28">
        <v>44671.6641087963</v>
      </c>
      <c r="M1844" s="1" t="s">
        <v>50</v>
      </c>
      <c r="N1844" s="35">
        <v>1.2</v>
      </c>
      <c r="O1844" s="1"/>
      <c r="P1844" s="51"/>
    </row>
    <row r="1845" spans="1:16" ht="16.5" hidden="1" customHeight="1" x14ac:dyDescent="0.25">
      <c r="A1845" s="47">
        <v>107352</v>
      </c>
      <c r="B1845" s="1" t="s">
        <v>65</v>
      </c>
      <c r="C1845" s="1" t="s">
        <v>341</v>
      </c>
      <c r="D1845" s="1" t="s">
        <v>81</v>
      </c>
      <c r="E1845" s="1" t="s">
        <v>66</v>
      </c>
      <c r="F1845" s="1" t="s">
        <v>67</v>
      </c>
      <c r="G1845" s="1" t="s">
        <v>46</v>
      </c>
      <c r="H1845" s="1" t="s">
        <v>54</v>
      </c>
      <c r="I1845" s="1" t="s">
        <v>3172</v>
      </c>
      <c r="J1845" s="1" t="s">
        <v>3663</v>
      </c>
      <c r="K1845" s="28">
        <v>44668.337511574071</v>
      </c>
      <c r="L1845" s="28">
        <v>44678.558495370373</v>
      </c>
      <c r="M1845" s="1" t="s">
        <v>50</v>
      </c>
      <c r="N1845" s="35">
        <v>1.2</v>
      </c>
      <c r="O1845" s="1"/>
      <c r="P1845" s="51"/>
    </row>
    <row r="1846" spans="1:16" ht="16.5" hidden="1" customHeight="1" x14ac:dyDescent="0.25">
      <c r="A1846" s="47">
        <v>107353</v>
      </c>
      <c r="B1846" s="1" t="s">
        <v>57</v>
      </c>
      <c r="C1846" s="1" t="s">
        <v>150</v>
      </c>
      <c r="D1846" s="1" t="s">
        <v>43</v>
      </c>
      <c r="E1846" s="1" t="s">
        <v>44</v>
      </c>
      <c r="F1846" s="1" t="s">
        <v>67</v>
      </c>
      <c r="G1846" s="1" t="s">
        <v>401</v>
      </c>
      <c r="H1846" s="1" t="s">
        <v>54</v>
      </c>
      <c r="I1846" s="1" t="s">
        <v>3173</v>
      </c>
      <c r="J1846" s="1" t="s">
        <v>3664</v>
      </c>
      <c r="K1846" s="28">
        <v>44668.78833333333</v>
      </c>
      <c r="L1846" s="28">
        <v>44678.559201388889</v>
      </c>
      <c r="M1846" s="1" t="s">
        <v>50</v>
      </c>
      <c r="N1846" s="35" t="s">
        <v>443</v>
      </c>
      <c r="O1846" s="1"/>
      <c r="P1846" s="51"/>
    </row>
    <row r="1847" spans="1:16" ht="16.5" hidden="1" customHeight="1" x14ac:dyDescent="0.25">
      <c r="A1847" s="47">
        <v>107354</v>
      </c>
      <c r="B1847" s="1" t="s">
        <v>60</v>
      </c>
      <c r="C1847" s="1" t="s">
        <v>51</v>
      </c>
      <c r="D1847" s="1" t="s">
        <v>52</v>
      </c>
      <c r="E1847" s="1" t="s">
        <v>44</v>
      </c>
      <c r="F1847" s="1" t="s">
        <v>45</v>
      </c>
      <c r="G1847" s="1" t="s">
        <v>46</v>
      </c>
      <c r="H1847" s="1" t="s">
        <v>47</v>
      </c>
      <c r="I1847" s="1" t="s">
        <v>3174</v>
      </c>
      <c r="J1847" s="1" t="s">
        <v>3665</v>
      </c>
      <c r="K1847" s="28">
        <v>44669.409131944441</v>
      </c>
      <c r="L1847" s="28">
        <v>44671.664513888885</v>
      </c>
      <c r="M1847" s="1" t="s">
        <v>50</v>
      </c>
      <c r="N1847" s="35">
        <v>1.3</v>
      </c>
      <c r="O1847" s="1"/>
      <c r="P1847" s="51"/>
    </row>
    <row r="1848" spans="1:16" ht="16.5" hidden="1" customHeight="1" x14ac:dyDescent="0.25">
      <c r="A1848" s="47">
        <v>107355</v>
      </c>
      <c r="B1848" s="1" t="s">
        <v>358</v>
      </c>
      <c r="C1848" s="1" t="s">
        <v>200</v>
      </c>
      <c r="D1848" s="1" t="s">
        <v>127</v>
      </c>
      <c r="E1848" s="1" t="s">
        <v>542</v>
      </c>
      <c r="F1848" s="1" t="s">
        <v>67</v>
      </c>
      <c r="G1848" s="1" t="s">
        <v>46</v>
      </c>
      <c r="H1848" s="1" t="s">
        <v>297</v>
      </c>
      <c r="I1848" s="1" t="s">
        <v>3175</v>
      </c>
      <c r="J1848" s="1" t="s">
        <v>3662</v>
      </c>
      <c r="K1848" s="28">
        <v>44669.41715277778</v>
      </c>
      <c r="L1848" s="28">
        <v>44671.66479166667</v>
      </c>
      <c r="M1848" s="1" t="s">
        <v>50</v>
      </c>
      <c r="N1848" s="35">
        <v>1.2</v>
      </c>
      <c r="O1848" s="1"/>
      <c r="P1848" s="51"/>
    </row>
    <row r="1849" spans="1:16" ht="16.5" hidden="1" customHeight="1" x14ac:dyDescent="0.25">
      <c r="A1849" s="47">
        <v>107356</v>
      </c>
      <c r="B1849" s="1" t="s">
        <v>358</v>
      </c>
      <c r="C1849" s="1" t="s">
        <v>200</v>
      </c>
      <c r="D1849" s="1" t="s">
        <v>127</v>
      </c>
      <c r="E1849" s="1" t="s">
        <v>542</v>
      </c>
      <c r="F1849" s="1" t="s">
        <v>67</v>
      </c>
      <c r="G1849" s="1" t="s">
        <v>46</v>
      </c>
      <c r="H1849" s="1" t="s">
        <v>297</v>
      </c>
      <c r="I1849" s="1" t="s">
        <v>3176</v>
      </c>
      <c r="J1849" s="1" t="s">
        <v>3662</v>
      </c>
      <c r="K1849" s="28">
        <v>44669.417222222219</v>
      </c>
      <c r="L1849" s="28">
        <v>44671.665046296293</v>
      </c>
      <c r="M1849" s="1" t="s">
        <v>50</v>
      </c>
      <c r="N1849" s="35">
        <v>1.2</v>
      </c>
      <c r="O1849" s="1"/>
      <c r="P1849" s="51"/>
    </row>
    <row r="1850" spans="1:16" ht="16.5" hidden="1" customHeight="1" x14ac:dyDescent="0.25">
      <c r="A1850" s="47">
        <v>107357</v>
      </c>
      <c r="B1850" s="1" t="s">
        <v>60</v>
      </c>
      <c r="C1850" s="1" t="s">
        <v>51</v>
      </c>
      <c r="D1850" s="1" t="s">
        <v>81</v>
      </c>
      <c r="E1850" s="1" t="s">
        <v>257</v>
      </c>
      <c r="F1850" s="1" t="s">
        <v>45</v>
      </c>
      <c r="G1850" s="1" t="s">
        <v>46</v>
      </c>
      <c r="H1850" s="1" t="s">
        <v>47</v>
      </c>
      <c r="I1850" s="1" t="s">
        <v>1451</v>
      </c>
      <c r="J1850" s="1" t="s">
        <v>3666</v>
      </c>
      <c r="K1850" s="28">
        <v>44669.432893518519</v>
      </c>
      <c r="L1850" s="28">
        <v>44671.665335648147</v>
      </c>
      <c r="M1850" s="1" t="s">
        <v>50</v>
      </c>
      <c r="N1850" s="35">
        <v>1.3</v>
      </c>
      <c r="O1850" s="1"/>
      <c r="P1850" s="51"/>
    </row>
    <row r="1851" spans="1:16" ht="16.5" hidden="1" customHeight="1" x14ac:dyDescent="0.25">
      <c r="A1851" s="47">
        <v>107358</v>
      </c>
      <c r="B1851" s="1" t="s">
        <v>60</v>
      </c>
      <c r="C1851" s="1" t="s">
        <v>51</v>
      </c>
      <c r="D1851" s="1" t="s">
        <v>61</v>
      </c>
      <c r="E1851" s="1" t="s">
        <v>44</v>
      </c>
      <c r="F1851" s="1" t="s">
        <v>45</v>
      </c>
      <c r="G1851" s="1" t="s">
        <v>46</v>
      </c>
      <c r="H1851" s="1" t="s">
        <v>47</v>
      </c>
      <c r="I1851" s="1" t="s">
        <v>1149</v>
      </c>
      <c r="J1851" s="1" t="s">
        <v>3667</v>
      </c>
      <c r="K1851" s="28">
        <v>44669.441203703704</v>
      </c>
      <c r="L1851" s="28">
        <v>44671.665601851855</v>
      </c>
      <c r="M1851" s="1" t="s">
        <v>50</v>
      </c>
      <c r="N1851" s="35">
        <v>1.3</v>
      </c>
      <c r="O1851" s="1"/>
      <c r="P1851" s="51"/>
    </row>
    <row r="1852" spans="1:16" ht="16.5" hidden="1" customHeight="1" x14ac:dyDescent="0.25">
      <c r="A1852" s="47">
        <v>107359</v>
      </c>
      <c r="B1852" s="1" t="s">
        <v>60</v>
      </c>
      <c r="C1852" s="1" t="s">
        <v>51</v>
      </c>
      <c r="D1852" s="1" t="s">
        <v>43</v>
      </c>
      <c r="E1852" s="1" t="s">
        <v>84</v>
      </c>
      <c r="F1852" s="1" t="s">
        <v>45</v>
      </c>
      <c r="G1852" s="1" t="s">
        <v>46</v>
      </c>
      <c r="H1852" s="1" t="s">
        <v>47</v>
      </c>
      <c r="I1852" s="1" t="s">
        <v>1114</v>
      </c>
      <c r="J1852" s="1" t="s">
        <v>2740</v>
      </c>
      <c r="K1852" s="28">
        <v>44669.446203703701</v>
      </c>
      <c r="L1852" s="28">
        <v>44671.666446759256</v>
      </c>
      <c r="M1852" s="1" t="s">
        <v>50</v>
      </c>
      <c r="N1852" s="35">
        <v>1.3</v>
      </c>
      <c r="O1852" s="1"/>
      <c r="P1852" s="51"/>
    </row>
    <row r="1853" spans="1:16" ht="16.5" hidden="1" customHeight="1" x14ac:dyDescent="0.25">
      <c r="A1853" s="47">
        <v>107360</v>
      </c>
      <c r="B1853" s="1" t="s">
        <v>41</v>
      </c>
      <c r="C1853" s="1" t="s">
        <v>51</v>
      </c>
      <c r="D1853" s="1" t="s">
        <v>43</v>
      </c>
      <c r="E1853" s="1" t="s">
        <v>44</v>
      </c>
      <c r="F1853" s="1" t="s">
        <v>45</v>
      </c>
      <c r="G1853" s="1" t="s">
        <v>46</v>
      </c>
      <c r="H1853" s="1" t="s">
        <v>54</v>
      </c>
      <c r="I1853" s="1" t="s">
        <v>3177</v>
      </c>
      <c r="J1853" s="1" t="s">
        <v>1947</v>
      </c>
      <c r="K1853" s="28">
        <v>44669.449745370373</v>
      </c>
      <c r="L1853" s="28">
        <v>44671.666759259257</v>
      </c>
      <c r="M1853" s="1" t="s">
        <v>50</v>
      </c>
      <c r="N1853" s="35">
        <v>1.3</v>
      </c>
      <c r="O1853" s="1"/>
      <c r="P1853" s="51"/>
    </row>
    <row r="1854" spans="1:16" ht="16.5" hidden="1" customHeight="1" x14ac:dyDescent="0.25">
      <c r="A1854" s="47">
        <v>107361</v>
      </c>
      <c r="B1854" s="1" t="s">
        <v>41</v>
      </c>
      <c r="C1854" s="1" t="s">
        <v>51</v>
      </c>
      <c r="D1854" s="1" t="s">
        <v>61</v>
      </c>
      <c r="E1854" s="1" t="s">
        <v>44</v>
      </c>
      <c r="F1854" s="1" t="s">
        <v>45</v>
      </c>
      <c r="G1854" s="1" t="s">
        <v>46</v>
      </c>
      <c r="H1854" s="1" t="s">
        <v>47</v>
      </c>
      <c r="I1854" s="1" t="s">
        <v>3178</v>
      </c>
      <c r="J1854" s="1" t="s">
        <v>3668</v>
      </c>
      <c r="K1854" s="28">
        <v>44669.459861111114</v>
      </c>
      <c r="L1854" s="28">
        <v>44671.667002314818</v>
      </c>
      <c r="M1854" s="1" t="s">
        <v>50</v>
      </c>
      <c r="N1854" s="35">
        <v>1.3</v>
      </c>
      <c r="O1854" s="1"/>
      <c r="P1854" s="51"/>
    </row>
    <row r="1855" spans="1:16" ht="16.5" hidden="1" customHeight="1" x14ac:dyDescent="0.25">
      <c r="A1855" s="47">
        <v>107362</v>
      </c>
      <c r="B1855" s="1" t="s">
        <v>57</v>
      </c>
      <c r="C1855" s="1" t="s">
        <v>51</v>
      </c>
      <c r="D1855" s="1" t="s">
        <v>61</v>
      </c>
      <c r="E1855" s="1" t="s">
        <v>44</v>
      </c>
      <c r="F1855" s="1" t="s">
        <v>53</v>
      </c>
      <c r="G1855" s="1" t="s">
        <v>46</v>
      </c>
      <c r="H1855" s="1" t="s">
        <v>47</v>
      </c>
      <c r="I1855" s="1" t="s">
        <v>3179</v>
      </c>
      <c r="J1855" s="1" t="s">
        <v>3669</v>
      </c>
      <c r="K1855" s="28">
        <v>44669.481898148151</v>
      </c>
      <c r="L1855" s="28">
        <v>44671.667268518519</v>
      </c>
      <c r="M1855" s="1" t="s">
        <v>50</v>
      </c>
      <c r="N1855" s="35">
        <v>1.1000000000000001</v>
      </c>
      <c r="O1855" s="1"/>
      <c r="P1855" s="51"/>
    </row>
    <row r="1856" spans="1:16" ht="16.5" hidden="1" customHeight="1" x14ac:dyDescent="0.25">
      <c r="A1856" s="47">
        <v>107363</v>
      </c>
      <c r="B1856" s="1" t="s">
        <v>57</v>
      </c>
      <c r="C1856" s="1" t="s">
        <v>189</v>
      </c>
      <c r="D1856" s="1" t="s">
        <v>81</v>
      </c>
      <c r="E1856" s="1" t="s">
        <v>440</v>
      </c>
      <c r="F1856" s="1" t="s">
        <v>67</v>
      </c>
      <c r="G1856" s="1" t="s">
        <v>401</v>
      </c>
      <c r="H1856" s="1" t="s">
        <v>54</v>
      </c>
      <c r="I1856" s="1" t="s">
        <v>3180</v>
      </c>
      <c r="J1856" s="1" t="s">
        <v>3670</v>
      </c>
      <c r="K1856" s="28">
        <v>44669.484340277777</v>
      </c>
      <c r="L1856" s="28">
        <v>44678.559618055559</v>
      </c>
      <c r="M1856" s="1" t="s">
        <v>50</v>
      </c>
      <c r="N1856" s="35" t="s">
        <v>443</v>
      </c>
      <c r="O1856" s="1"/>
      <c r="P1856" s="51"/>
    </row>
    <row r="1857" spans="1:16" ht="16.5" hidden="1" customHeight="1" x14ac:dyDescent="0.25">
      <c r="A1857" s="47">
        <v>107364</v>
      </c>
      <c r="B1857" s="1" t="s">
        <v>60</v>
      </c>
      <c r="C1857" s="1" t="s">
        <v>51</v>
      </c>
      <c r="D1857" s="1" t="s">
        <v>61</v>
      </c>
      <c r="E1857" s="1" t="s">
        <v>44</v>
      </c>
      <c r="F1857" s="1" t="s">
        <v>45</v>
      </c>
      <c r="G1857" s="1" t="s">
        <v>46</v>
      </c>
      <c r="H1857" s="1" t="s">
        <v>47</v>
      </c>
      <c r="I1857" s="1" t="s">
        <v>2104</v>
      </c>
      <c r="J1857" s="1" t="s">
        <v>2738</v>
      </c>
      <c r="K1857" s="28">
        <v>44669.499409722222</v>
      </c>
      <c r="L1857" s="28">
        <v>44671.667523148149</v>
      </c>
      <c r="M1857" s="1" t="s">
        <v>50</v>
      </c>
      <c r="N1857" s="35">
        <v>1.3</v>
      </c>
      <c r="O1857" s="1"/>
      <c r="P1857" s="51"/>
    </row>
    <row r="1858" spans="1:16" ht="16.5" hidden="1" customHeight="1" x14ac:dyDescent="0.25">
      <c r="A1858" s="47">
        <v>107365</v>
      </c>
      <c r="B1858" s="1" t="s">
        <v>248</v>
      </c>
      <c r="C1858" s="1" t="s">
        <v>51</v>
      </c>
      <c r="D1858" s="1" t="s">
        <v>43</v>
      </c>
      <c r="E1858" s="1" t="s">
        <v>793</v>
      </c>
      <c r="F1858" s="1" t="s">
        <v>53</v>
      </c>
      <c r="G1858" s="1" t="s">
        <v>46</v>
      </c>
      <c r="H1858" s="1" t="s">
        <v>54</v>
      </c>
      <c r="I1858" s="1" t="s">
        <v>3181</v>
      </c>
      <c r="J1858" s="1" t="s">
        <v>3671</v>
      </c>
      <c r="K1858" s="28">
        <v>44669.503854166665</v>
      </c>
      <c r="L1858" s="28">
        <v>44679.304259259261</v>
      </c>
      <c r="M1858" s="1" t="s">
        <v>50</v>
      </c>
      <c r="N1858" s="35">
        <v>1.2</v>
      </c>
      <c r="O1858" s="1"/>
      <c r="P1858" s="51"/>
    </row>
    <row r="1859" spans="1:16" ht="16.5" hidden="1" customHeight="1" x14ac:dyDescent="0.25">
      <c r="A1859" s="47">
        <v>107366</v>
      </c>
      <c r="B1859" s="1" t="s">
        <v>60</v>
      </c>
      <c r="C1859" s="1" t="s">
        <v>80</v>
      </c>
      <c r="D1859" s="1" t="s">
        <v>43</v>
      </c>
      <c r="E1859" s="1" t="s">
        <v>44</v>
      </c>
      <c r="F1859" s="1" t="s">
        <v>45</v>
      </c>
      <c r="G1859" s="1" t="s">
        <v>46</v>
      </c>
      <c r="H1859" s="1" t="s">
        <v>47</v>
      </c>
      <c r="I1859" s="1" t="s">
        <v>3182</v>
      </c>
      <c r="J1859" s="1" t="s">
        <v>3672</v>
      </c>
      <c r="K1859" s="28">
        <v>44669.506203703706</v>
      </c>
      <c r="L1859" s="28">
        <v>44671.667800925927</v>
      </c>
      <c r="M1859" s="1" t="s">
        <v>50</v>
      </c>
      <c r="N1859" s="35">
        <v>1.3</v>
      </c>
      <c r="O1859" s="1"/>
      <c r="P1859" s="51"/>
    </row>
    <row r="1860" spans="1:16" ht="16.5" hidden="1" customHeight="1" x14ac:dyDescent="0.25">
      <c r="A1860" s="47">
        <v>107367</v>
      </c>
      <c r="B1860" s="1" t="s">
        <v>60</v>
      </c>
      <c r="C1860" s="1" t="s">
        <v>51</v>
      </c>
      <c r="D1860" s="1" t="s">
        <v>81</v>
      </c>
      <c r="E1860" s="1" t="s">
        <v>62</v>
      </c>
      <c r="F1860" s="1" t="s">
        <v>53</v>
      </c>
      <c r="G1860" s="1" t="s">
        <v>46</v>
      </c>
      <c r="H1860" s="1" t="s">
        <v>54</v>
      </c>
      <c r="I1860" s="1" t="s">
        <v>3183</v>
      </c>
      <c r="J1860" s="1" t="s">
        <v>3673</v>
      </c>
      <c r="K1860" s="28">
        <v>44669.507905092592</v>
      </c>
      <c r="L1860" s="28">
        <v>44671.668321759258</v>
      </c>
      <c r="M1860" s="1" t="s">
        <v>50</v>
      </c>
      <c r="N1860" s="35">
        <v>1.3</v>
      </c>
      <c r="O1860" s="1"/>
      <c r="P1860" s="51"/>
    </row>
    <row r="1861" spans="1:16" ht="16.5" hidden="1" customHeight="1" x14ac:dyDescent="0.25">
      <c r="A1861" s="47">
        <v>107368</v>
      </c>
      <c r="B1861" s="1" t="s">
        <v>41</v>
      </c>
      <c r="C1861" s="1" t="s">
        <v>51</v>
      </c>
      <c r="D1861" s="1" t="s">
        <v>43</v>
      </c>
      <c r="E1861" s="1" t="s">
        <v>44</v>
      </c>
      <c r="F1861" s="1" t="s">
        <v>53</v>
      </c>
      <c r="G1861" s="1" t="s">
        <v>85</v>
      </c>
      <c r="H1861" s="1" t="s">
        <v>47</v>
      </c>
      <c r="I1861" s="1" t="s">
        <v>3184</v>
      </c>
      <c r="J1861" s="1" t="s">
        <v>3674</v>
      </c>
      <c r="K1861" s="28">
        <v>44669.550868055558</v>
      </c>
      <c r="L1861" s="28">
        <v>44671.67019675926</v>
      </c>
      <c r="M1861" s="1" t="s">
        <v>50</v>
      </c>
      <c r="N1861" s="35">
        <v>1.3</v>
      </c>
      <c r="O1861" s="1"/>
      <c r="P1861" s="51"/>
    </row>
    <row r="1862" spans="1:16" ht="16.5" hidden="1" customHeight="1" x14ac:dyDescent="0.25">
      <c r="A1862" s="47">
        <v>107369</v>
      </c>
      <c r="B1862" s="1" t="s">
        <v>41</v>
      </c>
      <c r="C1862" s="1" t="s">
        <v>51</v>
      </c>
      <c r="D1862" s="1" t="s">
        <v>71</v>
      </c>
      <c r="E1862" s="1" t="s">
        <v>62</v>
      </c>
      <c r="F1862" s="1" t="s">
        <v>45</v>
      </c>
      <c r="G1862" s="1" t="s">
        <v>85</v>
      </c>
      <c r="H1862" s="1" t="s">
        <v>47</v>
      </c>
      <c r="I1862" s="1" t="s">
        <v>3185</v>
      </c>
      <c r="J1862" s="1" t="s">
        <v>3675</v>
      </c>
      <c r="K1862" s="28">
        <v>44669.572523148148</v>
      </c>
      <c r="L1862" s="28">
        <v>44671.670474537037</v>
      </c>
      <c r="M1862" s="1" t="s">
        <v>50</v>
      </c>
      <c r="N1862" s="35">
        <v>1.3</v>
      </c>
      <c r="O1862" s="1"/>
      <c r="P1862" s="51"/>
    </row>
    <row r="1863" spans="1:16" ht="16.5" hidden="1" customHeight="1" x14ac:dyDescent="0.25">
      <c r="A1863" s="47">
        <v>107370</v>
      </c>
      <c r="B1863" s="1" t="s">
        <v>358</v>
      </c>
      <c r="C1863" s="1" t="s">
        <v>51</v>
      </c>
      <c r="D1863" s="1" t="s">
        <v>81</v>
      </c>
      <c r="E1863" s="1" t="s">
        <v>44</v>
      </c>
      <c r="F1863" s="1" t="s">
        <v>53</v>
      </c>
      <c r="G1863" s="1" t="s">
        <v>46</v>
      </c>
      <c r="H1863" s="1" t="s">
        <v>54</v>
      </c>
      <c r="I1863" s="1" t="s">
        <v>3186</v>
      </c>
      <c r="J1863" s="1" t="s">
        <v>3676</v>
      </c>
      <c r="K1863" s="28">
        <v>44669.572939814818</v>
      </c>
      <c r="L1863" s="28">
        <v>44671.670937499999</v>
      </c>
      <c r="M1863" s="1" t="s">
        <v>50</v>
      </c>
      <c r="N1863" s="35">
        <v>1.2</v>
      </c>
      <c r="O1863" s="1"/>
      <c r="P1863" s="51"/>
    </row>
    <row r="1864" spans="1:16" ht="16.5" hidden="1" customHeight="1" x14ac:dyDescent="0.25">
      <c r="A1864" s="47">
        <v>107371</v>
      </c>
      <c r="B1864" s="1" t="s">
        <v>60</v>
      </c>
      <c r="C1864" s="1" t="s">
        <v>51</v>
      </c>
      <c r="D1864" s="1" t="s">
        <v>81</v>
      </c>
      <c r="E1864" s="1" t="s">
        <v>257</v>
      </c>
      <c r="F1864" s="1" t="s">
        <v>53</v>
      </c>
      <c r="G1864" s="1" t="s">
        <v>46</v>
      </c>
      <c r="H1864" s="1" t="s">
        <v>54</v>
      </c>
      <c r="I1864" s="1" t="s">
        <v>3187</v>
      </c>
      <c r="J1864" s="1" t="s">
        <v>3677</v>
      </c>
      <c r="K1864" s="28">
        <v>44669.581435185188</v>
      </c>
      <c r="L1864" s="28">
        <v>44672.59642361111</v>
      </c>
      <c r="M1864" s="1" t="s">
        <v>50</v>
      </c>
      <c r="N1864" s="35">
        <v>1.3</v>
      </c>
      <c r="O1864" s="1"/>
      <c r="P1864" s="51"/>
    </row>
    <row r="1865" spans="1:16" ht="16.5" hidden="1" customHeight="1" x14ac:dyDescent="0.25">
      <c r="A1865" s="47">
        <v>107372</v>
      </c>
      <c r="B1865" s="1" t="s">
        <v>60</v>
      </c>
      <c r="C1865" s="1" t="s">
        <v>51</v>
      </c>
      <c r="D1865" s="1" t="s">
        <v>71</v>
      </c>
      <c r="E1865" s="1" t="s">
        <v>44</v>
      </c>
      <c r="F1865" s="1" t="s">
        <v>53</v>
      </c>
      <c r="G1865" s="1" t="s">
        <v>46</v>
      </c>
      <c r="H1865" s="1" t="s">
        <v>54</v>
      </c>
      <c r="I1865" s="1" t="s">
        <v>3188</v>
      </c>
      <c r="J1865" s="1" t="s">
        <v>3678</v>
      </c>
      <c r="K1865" s="28">
        <v>44669.593287037038</v>
      </c>
      <c r="L1865" s="28">
        <v>44671.672175925924</v>
      </c>
      <c r="M1865" s="1" t="s">
        <v>50</v>
      </c>
      <c r="N1865" s="35">
        <v>1.1000000000000001</v>
      </c>
      <c r="O1865" s="1"/>
      <c r="P1865" s="51"/>
    </row>
    <row r="1866" spans="1:16" ht="16.5" hidden="1" customHeight="1" x14ac:dyDescent="0.25">
      <c r="A1866" s="47">
        <v>107373</v>
      </c>
      <c r="B1866" s="1" t="s">
        <v>358</v>
      </c>
      <c r="C1866" s="1" t="s">
        <v>51</v>
      </c>
      <c r="D1866" s="1" t="s">
        <v>43</v>
      </c>
      <c r="E1866" s="1" t="s">
        <v>44</v>
      </c>
      <c r="F1866" s="1" t="s">
        <v>53</v>
      </c>
      <c r="G1866" s="1" t="s">
        <v>46</v>
      </c>
      <c r="H1866" s="1" t="s">
        <v>47</v>
      </c>
      <c r="I1866" s="1" t="s">
        <v>3189</v>
      </c>
      <c r="J1866" s="1" t="s">
        <v>3679</v>
      </c>
      <c r="K1866" s="28">
        <v>44669.604166666664</v>
      </c>
      <c r="L1866" s="28">
        <v>44671.675844907404</v>
      </c>
      <c r="M1866" s="1" t="s">
        <v>50</v>
      </c>
      <c r="N1866" s="35" t="s">
        <v>1803</v>
      </c>
      <c r="O1866" s="1"/>
      <c r="P1866" s="51"/>
    </row>
    <row r="1867" spans="1:16" ht="16.5" hidden="1" customHeight="1" x14ac:dyDescent="0.25">
      <c r="A1867" s="47">
        <v>107374</v>
      </c>
      <c r="B1867" s="1" t="s">
        <v>60</v>
      </c>
      <c r="C1867" s="1" t="s">
        <v>51</v>
      </c>
      <c r="D1867" s="1" t="s">
        <v>43</v>
      </c>
      <c r="E1867" s="1" t="s">
        <v>44</v>
      </c>
      <c r="F1867" s="1" t="s">
        <v>53</v>
      </c>
      <c r="G1867" s="1" t="s">
        <v>498</v>
      </c>
      <c r="H1867" s="1" t="s">
        <v>47</v>
      </c>
      <c r="I1867" s="1" t="s">
        <v>3190</v>
      </c>
      <c r="J1867" s="1" t="s">
        <v>3680</v>
      </c>
      <c r="K1867" s="28">
        <v>44669.605578703704</v>
      </c>
      <c r="L1867" s="28">
        <v>44671.67690972222</v>
      </c>
      <c r="M1867" s="1" t="s">
        <v>50</v>
      </c>
      <c r="N1867" s="35">
        <v>1.3</v>
      </c>
      <c r="O1867" s="1"/>
      <c r="P1867" s="51"/>
    </row>
    <row r="1868" spans="1:16" ht="16.5" hidden="1" customHeight="1" x14ac:dyDescent="0.25">
      <c r="A1868" s="47">
        <v>107375</v>
      </c>
      <c r="B1868" s="1" t="s">
        <v>60</v>
      </c>
      <c r="C1868" s="1" t="s">
        <v>51</v>
      </c>
      <c r="D1868" s="1" t="s">
        <v>43</v>
      </c>
      <c r="E1868" s="1" t="s">
        <v>44</v>
      </c>
      <c r="F1868" s="1" t="s">
        <v>53</v>
      </c>
      <c r="G1868" s="1" t="s">
        <v>85</v>
      </c>
      <c r="H1868" s="1" t="s">
        <v>54</v>
      </c>
      <c r="I1868" s="1" t="s">
        <v>3191</v>
      </c>
      <c r="J1868" s="1" t="s">
        <v>3681</v>
      </c>
      <c r="K1868" s="28">
        <v>44669.606898148151</v>
      </c>
      <c r="L1868" s="28">
        <v>44671.677303240744</v>
      </c>
      <c r="M1868" s="1" t="s">
        <v>50</v>
      </c>
      <c r="N1868" s="35">
        <v>1.3</v>
      </c>
      <c r="O1868" s="1"/>
      <c r="P1868" s="51"/>
    </row>
    <row r="1869" spans="1:16" ht="16.5" hidden="1" customHeight="1" x14ac:dyDescent="0.25">
      <c r="A1869" s="47">
        <v>107376</v>
      </c>
      <c r="B1869" s="1" t="s">
        <v>252</v>
      </c>
      <c r="C1869" s="1" t="s">
        <v>51</v>
      </c>
      <c r="D1869" s="1" t="s">
        <v>61</v>
      </c>
      <c r="E1869" s="1" t="s">
        <v>44</v>
      </c>
      <c r="F1869" s="1" t="s">
        <v>45</v>
      </c>
      <c r="G1869" s="1" t="s">
        <v>46</v>
      </c>
      <c r="H1869" s="1" t="s">
        <v>47</v>
      </c>
      <c r="I1869" s="1" t="s">
        <v>3192</v>
      </c>
      <c r="J1869" s="1" t="s">
        <v>3682</v>
      </c>
      <c r="K1869" s="28">
        <v>44669.632511574076</v>
      </c>
      <c r="L1869" s="28">
        <v>44671.67769675926</v>
      </c>
      <c r="M1869" s="1" t="s">
        <v>50</v>
      </c>
      <c r="N1869" s="35">
        <v>1.1000000000000001</v>
      </c>
      <c r="O1869" s="1"/>
      <c r="P1869" s="51"/>
    </row>
    <row r="1870" spans="1:16" ht="16.5" hidden="1" customHeight="1" x14ac:dyDescent="0.25">
      <c r="A1870" s="47">
        <v>107377</v>
      </c>
      <c r="B1870" s="1" t="s">
        <v>252</v>
      </c>
      <c r="C1870" s="1" t="s">
        <v>51</v>
      </c>
      <c r="D1870" s="1" t="s">
        <v>61</v>
      </c>
      <c r="E1870" s="1" t="s">
        <v>44</v>
      </c>
      <c r="F1870" s="1" t="s">
        <v>45</v>
      </c>
      <c r="G1870" s="1" t="s">
        <v>46</v>
      </c>
      <c r="H1870" s="1" t="s">
        <v>54</v>
      </c>
      <c r="I1870" s="1" t="s">
        <v>3193</v>
      </c>
      <c r="J1870" s="1" t="s">
        <v>3683</v>
      </c>
      <c r="K1870" s="28">
        <v>44669.633831018517</v>
      </c>
      <c r="L1870" s="28">
        <v>44671.682152777779</v>
      </c>
      <c r="M1870" s="1" t="s">
        <v>50</v>
      </c>
      <c r="N1870" s="35">
        <v>1.1000000000000001</v>
      </c>
      <c r="O1870" s="1"/>
      <c r="P1870" s="51"/>
    </row>
    <row r="1871" spans="1:16" ht="16.5" hidden="1" customHeight="1" x14ac:dyDescent="0.25">
      <c r="A1871" s="47">
        <v>107378</v>
      </c>
      <c r="B1871" s="1" t="s">
        <v>57</v>
      </c>
      <c r="C1871" s="1" t="s">
        <v>51</v>
      </c>
      <c r="D1871" s="1" t="s">
        <v>43</v>
      </c>
      <c r="E1871" s="1" t="s">
        <v>44</v>
      </c>
      <c r="F1871" s="1" t="s">
        <v>53</v>
      </c>
      <c r="G1871" s="1" t="s">
        <v>85</v>
      </c>
      <c r="H1871" s="1" t="s">
        <v>54</v>
      </c>
      <c r="I1871" s="1" t="s">
        <v>3194</v>
      </c>
      <c r="J1871" s="1" t="s">
        <v>3684</v>
      </c>
      <c r="K1871" s="28">
        <v>44669.641284722224</v>
      </c>
      <c r="L1871" s="28">
        <v>44671.682893518519</v>
      </c>
      <c r="M1871" s="1" t="s">
        <v>50</v>
      </c>
      <c r="N1871" s="35">
        <v>1.1000000000000001</v>
      </c>
      <c r="O1871" s="1"/>
      <c r="P1871" s="51"/>
    </row>
    <row r="1872" spans="1:16" ht="16.5" hidden="1" customHeight="1" x14ac:dyDescent="0.25">
      <c r="A1872" s="47">
        <v>107379</v>
      </c>
      <c r="B1872" s="1" t="s">
        <v>60</v>
      </c>
      <c r="C1872" s="1" t="s">
        <v>126</v>
      </c>
      <c r="D1872" s="1" t="s">
        <v>61</v>
      </c>
      <c r="E1872" s="1" t="s">
        <v>44</v>
      </c>
      <c r="F1872" s="1" t="s">
        <v>45</v>
      </c>
      <c r="G1872" s="1" t="s">
        <v>46</v>
      </c>
      <c r="H1872" s="1" t="s">
        <v>54</v>
      </c>
      <c r="I1872" s="1" t="s">
        <v>3195</v>
      </c>
      <c r="J1872" s="1" t="s">
        <v>3633</v>
      </c>
      <c r="K1872" s="28">
        <v>44669.644513888888</v>
      </c>
      <c r="L1872" s="28">
        <v>44671.683229166665</v>
      </c>
      <c r="M1872" s="1" t="s">
        <v>50</v>
      </c>
      <c r="N1872" s="35">
        <v>1.3</v>
      </c>
      <c r="O1872" s="1"/>
      <c r="P1872" s="51"/>
    </row>
    <row r="1873" spans="1:16" ht="16.5" hidden="1" customHeight="1" x14ac:dyDescent="0.25">
      <c r="A1873" s="47">
        <v>107380</v>
      </c>
      <c r="B1873" s="1" t="s">
        <v>60</v>
      </c>
      <c r="C1873" s="1" t="s">
        <v>51</v>
      </c>
      <c r="D1873" s="1" t="s">
        <v>43</v>
      </c>
      <c r="E1873" s="1" t="s">
        <v>44</v>
      </c>
      <c r="F1873" s="1" t="s">
        <v>45</v>
      </c>
      <c r="G1873" s="1" t="s">
        <v>46</v>
      </c>
      <c r="H1873" s="1" t="s">
        <v>54</v>
      </c>
      <c r="I1873" s="1" t="s">
        <v>1746</v>
      </c>
      <c r="J1873" s="1" t="s">
        <v>3685</v>
      </c>
      <c r="K1873" s="28">
        <v>44669.671377314815</v>
      </c>
      <c r="L1873" s="28">
        <v>44671.683530092596</v>
      </c>
      <c r="M1873" s="1" t="s">
        <v>50</v>
      </c>
      <c r="N1873" s="35">
        <v>1.3</v>
      </c>
      <c r="O1873" s="1"/>
      <c r="P1873" s="51"/>
    </row>
    <row r="1874" spans="1:16" ht="16.5" hidden="1" customHeight="1" x14ac:dyDescent="0.25">
      <c r="A1874" s="47">
        <v>107381</v>
      </c>
      <c r="B1874" s="1" t="s">
        <v>41</v>
      </c>
      <c r="C1874" s="1" t="s">
        <v>150</v>
      </c>
      <c r="D1874" s="1" t="s">
        <v>71</v>
      </c>
      <c r="E1874" s="1" t="s">
        <v>62</v>
      </c>
      <c r="F1874" s="1" t="s">
        <v>45</v>
      </c>
      <c r="G1874" s="1" t="s">
        <v>46</v>
      </c>
      <c r="H1874" s="1" t="s">
        <v>54</v>
      </c>
      <c r="I1874" s="1" t="s">
        <v>1237</v>
      </c>
      <c r="J1874" s="1" t="s">
        <v>3686</v>
      </c>
      <c r="K1874" s="28">
        <v>44669.677870370368</v>
      </c>
      <c r="L1874" s="28">
        <v>44671.683993055558</v>
      </c>
      <c r="M1874" s="1" t="s">
        <v>50</v>
      </c>
      <c r="N1874" s="35">
        <v>1.3</v>
      </c>
      <c r="O1874" s="1"/>
      <c r="P1874" s="51"/>
    </row>
    <row r="1875" spans="1:16" ht="16.5" hidden="1" customHeight="1" x14ac:dyDescent="0.25">
      <c r="A1875" s="47">
        <v>107382</v>
      </c>
      <c r="B1875" s="1" t="s">
        <v>41</v>
      </c>
      <c r="C1875" s="1" t="s">
        <v>109</v>
      </c>
      <c r="D1875" s="1" t="s">
        <v>61</v>
      </c>
      <c r="E1875" s="1" t="s">
        <v>62</v>
      </c>
      <c r="F1875" s="1" t="s">
        <v>45</v>
      </c>
      <c r="G1875" s="1" t="s">
        <v>46</v>
      </c>
      <c r="H1875" s="1" t="s">
        <v>47</v>
      </c>
      <c r="I1875" s="1" t="s">
        <v>3196</v>
      </c>
      <c r="J1875" s="1" t="s">
        <v>3687</v>
      </c>
      <c r="K1875" s="28">
        <v>44669.680902777778</v>
      </c>
      <c r="L1875" s="28">
        <v>44671.684490740743</v>
      </c>
      <c r="M1875" s="1" t="s">
        <v>50</v>
      </c>
      <c r="N1875" s="35">
        <v>1.3</v>
      </c>
      <c r="O1875" s="1"/>
      <c r="P1875" s="51"/>
    </row>
    <row r="1876" spans="1:16" ht="16.5" hidden="1" customHeight="1" x14ac:dyDescent="0.25">
      <c r="A1876" s="47">
        <v>107383</v>
      </c>
      <c r="B1876" s="1" t="s">
        <v>60</v>
      </c>
      <c r="C1876" s="1" t="s">
        <v>51</v>
      </c>
      <c r="D1876" s="1" t="s">
        <v>52</v>
      </c>
      <c r="E1876" s="1" t="s">
        <v>102</v>
      </c>
      <c r="F1876" s="1" t="s">
        <v>45</v>
      </c>
      <c r="G1876" s="1" t="s">
        <v>46</v>
      </c>
      <c r="H1876" s="1" t="s">
        <v>54</v>
      </c>
      <c r="I1876" s="1" t="s">
        <v>3197</v>
      </c>
      <c r="J1876" s="1" t="s">
        <v>3688</v>
      </c>
      <c r="K1876" s="28">
        <v>44669.686319444445</v>
      </c>
      <c r="L1876" s="28">
        <v>44671.684803240743</v>
      </c>
      <c r="M1876" s="1" t="s">
        <v>50</v>
      </c>
      <c r="N1876" s="35">
        <v>1.3</v>
      </c>
      <c r="O1876" s="1"/>
      <c r="P1876" s="51"/>
    </row>
    <row r="1877" spans="1:16" ht="16.5" hidden="1" customHeight="1" x14ac:dyDescent="0.25">
      <c r="A1877" s="47">
        <v>107384</v>
      </c>
      <c r="B1877" s="1" t="s">
        <v>60</v>
      </c>
      <c r="C1877" s="1" t="s">
        <v>90</v>
      </c>
      <c r="D1877" s="1" t="s">
        <v>61</v>
      </c>
      <c r="E1877" s="1" t="s">
        <v>62</v>
      </c>
      <c r="F1877" s="1" t="s">
        <v>45</v>
      </c>
      <c r="G1877" s="1" t="s">
        <v>85</v>
      </c>
      <c r="H1877" s="1" t="s">
        <v>47</v>
      </c>
      <c r="I1877" s="1" t="s">
        <v>3198</v>
      </c>
      <c r="J1877" s="1" t="s">
        <v>3689</v>
      </c>
      <c r="K1877" s="28">
        <v>44669.708379629628</v>
      </c>
      <c r="L1877" s="28">
        <v>44671.68582175926</v>
      </c>
      <c r="M1877" s="1" t="s">
        <v>50</v>
      </c>
      <c r="N1877" s="35">
        <v>1.3</v>
      </c>
      <c r="O1877" s="1"/>
      <c r="P1877" s="51"/>
    </row>
    <row r="1878" spans="1:16" ht="16.5" hidden="1" customHeight="1" x14ac:dyDescent="0.25">
      <c r="A1878" s="47">
        <v>107385</v>
      </c>
      <c r="B1878" s="1" t="s">
        <v>60</v>
      </c>
      <c r="C1878" s="1" t="s">
        <v>51</v>
      </c>
      <c r="D1878" s="1" t="s">
        <v>61</v>
      </c>
      <c r="E1878" s="1" t="s">
        <v>62</v>
      </c>
      <c r="F1878" s="1" t="s">
        <v>45</v>
      </c>
      <c r="G1878" s="1" t="s">
        <v>46</v>
      </c>
      <c r="H1878" s="1" t="s">
        <v>54</v>
      </c>
      <c r="I1878" s="1" t="s">
        <v>3199</v>
      </c>
      <c r="J1878" s="1" t="s">
        <v>3690</v>
      </c>
      <c r="K1878" s="28">
        <v>44669.747210648151</v>
      </c>
      <c r="L1878" s="28">
        <v>44671.686122685183</v>
      </c>
      <c r="M1878" s="1" t="s">
        <v>50</v>
      </c>
      <c r="N1878" s="35">
        <v>1.3</v>
      </c>
      <c r="O1878" s="1"/>
      <c r="P1878" s="51"/>
    </row>
    <row r="1879" spans="1:16" ht="16.5" hidden="1" customHeight="1" x14ac:dyDescent="0.25">
      <c r="A1879" s="47">
        <v>107386</v>
      </c>
      <c r="B1879" s="1" t="s">
        <v>41</v>
      </c>
      <c r="C1879" s="1" t="s">
        <v>1164</v>
      </c>
      <c r="D1879" s="1" t="s">
        <v>61</v>
      </c>
      <c r="E1879" s="1" t="s">
        <v>62</v>
      </c>
      <c r="F1879" s="1" t="s">
        <v>45</v>
      </c>
      <c r="G1879" s="1" t="s">
        <v>46</v>
      </c>
      <c r="H1879" s="1" t="s">
        <v>47</v>
      </c>
      <c r="I1879" s="1" t="s">
        <v>3200</v>
      </c>
      <c r="J1879" s="1" t="s">
        <v>3691</v>
      </c>
      <c r="K1879" s="28">
        <v>44669.764363425929</v>
      </c>
      <c r="L1879" s="28">
        <v>44671.688877314817</v>
      </c>
      <c r="M1879" s="1" t="s">
        <v>50</v>
      </c>
      <c r="N1879" s="35">
        <v>1.3</v>
      </c>
      <c r="O1879" s="1"/>
      <c r="P1879" s="51"/>
    </row>
    <row r="1880" spans="1:16" ht="16.5" hidden="1" customHeight="1" x14ac:dyDescent="0.25">
      <c r="A1880" s="47">
        <v>107387</v>
      </c>
      <c r="B1880" s="1" t="s">
        <v>60</v>
      </c>
      <c r="C1880" s="1" t="s">
        <v>42</v>
      </c>
      <c r="D1880" s="1" t="s">
        <v>71</v>
      </c>
      <c r="E1880" s="1" t="s">
        <v>62</v>
      </c>
      <c r="F1880" s="1" t="s">
        <v>45</v>
      </c>
      <c r="G1880" s="1" t="s">
        <v>46</v>
      </c>
      <c r="H1880" s="1" t="s">
        <v>54</v>
      </c>
      <c r="I1880" s="1" t="s">
        <v>3201</v>
      </c>
      <c r="J1880" s="1" t="s">
        <v>3692</v>
      </c>
      <c r="K1880" s="28">
        <v>44669.772037037037</v>
      </c>
      <c r="L1880" s="28">
        <v>44672.706111111111</v>
      </c>
      <c r="M1880" s="1" t="s">
        <v>50</v>
      </c>
      <c r="N1880" s="35">
        <v>1.3</v>
      </c>
      <c r="O1880" s="1"/>
      <c r="P1880" s="51"/>
    </row>
    <row r="1881" spans="1:16" ht="16.5" hidden="1" customHeight="1" x14ac:dyDescent="0.25">
      <c r="A1881" s="47">
        <v>107388</v>
      </c>
      <c r="B1881" s="1" t="s">
        <v>60</v>
      </c>
      <c r="C1881" s="1" t="s">
        <v>42</v>
      </c>
      <c r="D1881" s="1" t="s">
        <v>61</v>
      </c>
      <c r="E1881" s="1" t="s">
        <v>44</v>
      </c>
      <c r="F1881" s="1" t="s">
        <v>53</v>
      </c>
      <c r="G1881" s="1" t="s">
        <v>46</v>
      </c>
      <c r="H1881" s="1" t="s">
        <v>47</v>
      </c>
      <c r="I1881" s="1" t="s">
        <v>3202</v>
      </c>
      <c r="J1881" s="1" t="s">
        <v>3693</v>
      </c>
      <c r="K1881" s="28">
        <v>44669.778356481482</v>
      </c>
      <c r="L1881" s="28">
        <v>44671.69027777778</v>
      </c>
      <c r="M1881" s="1" t="s">
        <v>50</v>
      </c>
      <c r="N1881" s="35">
        <v>1.3</v>
      </c>
      <c r="O1881" s="1"/>
      <c r="P1881" s="51"/>
    </row>
    <row r="1882" spans="1:16" ht="16.5" hidden="1" customHeight="1" x14ac:dyDescent="0.25">
      <c r="A1882" s="47">
        <v>107389</v>
      </c>
      <c r="B1882" s="1" t="s">
        <v>636</v>
      </c>
      <c r="C1882" s="1" t="s">
        <v>388</v>
      </c>
      <c r="D1882" s="1" t="s">
        <v>81</v>
      </c>
      <c r="E1882" s="1" t="s">
        <v>62</v>
      </c>
      <c r="F1882" s="1" t="s">
        <v>67</v>
      </c>
      <c r="G1882" s="1" t="s">
        <v>401</v>
      </c>
      <c r="H1882" s="1" t="s">
        <v>54</v>
      </c>
      <c r="I1882" s="1" t="s">
        <v>3203</v>
      </c>
      <c r="J1882" s="1" t="s">
        <v>3694</v>
      </c>
      <c r="K1882" s="28">
        <v>44669.968854166669</v>
      </c>
      <c r="L1882" s="28">
        <v>44676.675509259258</v>
      </c>
      <c r="M1882" s="1" t="s">
        <v>50</v>
      </c>
      <c r="N1882" s="35" t="s">
        <v>429</v>
      </c>
      <c r="O1882" s="1"/>
      <c r="P1882" s="51"/>
    </row>
    <row r="1883" spans="1:16" ht="16.5" hidden="1" customHeight="1" x14ac:dyDescent="0.25">
      <c r="A1883" s="47">
        <v>107390</v>
      </c>
      <c r="B1883" s="1" t="s">
        <v>60</v>
      </c>
      <c r="C1883" s="1" t="s">
        <v>51</v>
      </c>
      <c r="D1883" s="1" t="s">
        <v>71</v>
      </c>
      <c r="E1883" s="1" t="s">
        <v>886</v>
      </c>
      <c r="F1883" s="1" t="s">
        <v>67</v>
      </c>
      <c r="G1883" s="1" t="s">
        <v>46</v>
      </c>
      <c r="H1883" s="1" t="s">
        <v>47</v>
      </c>
      <c r="I1883" s="1" t="s">
        <v>3204</v>
      </c>
      <c r="J1883" s="1" t="s">
        <v>3695</v>
      </c>
      <c r="K1883" s="28">
        <v>44670.013356481482</v>
      </c>
      <c r="L1883" s="28">
        <v>44672.7502662037</v>
      </c>
      <c r="M1883" s="1" t="s">
        <v>50</v>
      </c>
      <c r="N1883" s="35">
        <v>1.3</v>
      </c>
      <c r="O1883" s="1"/>
      <c r="P1883" s="51"/>
    </row>
    <row r="1884" spans="1:16" ht="16.5" hidden="1" customHeight="1" x14ac:dyDescent="0.25">
      <c r="A1884" s="47">
        <v>107391</v>
      </c>
      <c r="B1884" s="1" t="s">
        <v>60</v>
      </c>
      <c r="C1884" s="1" t="s">
        <v>51</v>
      </c>
      <c r="D1884" s="1" t="s">
        <v>61</v>
      </c>
      <c r="E1884" s="1" t="s">
        <v>44</v>
      </c>
      <c r="F1884" s="1" t="s">
        <v>67</v>
      </c>
      <c r="G1884" s="1" t="s">
        <v>401</v>
      </c>
      <c r="H1884" s="1" t="s">
        <v>54</v>
      </c>
      <c r="I1884" s="1" t="s">
        <v>3205</v>
      </c>
      <c r="J1884" s="1" t="s">
        <v>3696</v>
      </c>
      <c r="K1884" s="28">
        <v>44670.331099537034</v>
      </c>
      <c r="L1884" s="28">
        <v>44672.704444444447</v>
      </c>
      <c r="M1884" s="1" t="s">
        <v>50</v>
      </c>
      <c r="N1884" s="35" t="s">
        <v>429</v>
      </c>
      <c r="O1884" s="1"/>
      <c r="P1884" s="51"/>
    </row>
    <row r="1885" spans="1:16" ht="16.5" hidden="1" customHeight="1" x14ac:dyDescent="0.25">
      <c r="A1885" s="47">
        <v>107392</v>
      </c>
      <c r="B1885" s="1" t="s">
        <v>57</v>
      </c>
      <c r="C1885" s="1" t="s">
        <v>51</v>
      </c>
      <c r="D1885" s="1" t="s">
        <v>71</v>
      </c>
      <c r="E1885" s="1" t="s">
        <v>44</v>
      </c>
      <c r="F1885" s="1" t="s">
        <v>53</v>
      </c>
      <c r="G1885" s="1" t="s">
        <v>46</v>
      </c>
      <c r="H1885" s="1" t="s">
        <v>54</v>
      </c>
      <c r="I1885" s="1" t="s">
        <v>1412</v>
      </c>
      <c r="J1885" s="1" t="s">
        <v>1052</v>
      </c>
      <c r="K1885" s="28">
        <v>44670.426851851851</v>
      </c>
      <c r="L1885" s="28">
        <v>44671.689155092594</v>
      </c>
      <c r="M1885" s="1" t="s">
        <v>50</v>
      </c>
      <c r="N1885" s="35">
        <v>1.1000000000000001</v>
      </c>
      <c r="O1885" s="1"/>
      <c r="P1885" s="51"/>
    </row>
    <row r="1886" spans="1:16" ht="16.5" hidden="1" customHeight="1" x14ac:dyDescent="0.25">
      <c r="A1886" s="47">
        <v>107393</v>
      </c>
      <c r="B1886" s="1" t="s">
        <v>513</v>
      </c>
      <c r="C1886" s="1" t="s">
        <v>51</v>
      </c>
      <c r="D1886" s="1" t="s">
        <v>61</v>
      </c>
      <c r="E1886" s="1" t="s">
        <v>75</v>
      </c>
      <c r="F1886" s="1" t="s">
        <v>53</v>
      </c>
      <c r="G1886" s="1" t="s">
        <v>498</v>
      </c>
      <c r="H1886" s="1" t="s">
        <v>47</v>
      </c>
      <c r="I1886" s="1" t="s">
        <v>143</v>
      </c>
      <c r="J1886" s="1" t="s">
        <v>2438</v>
      </c>
      <c r="K1886" s="28">
        <v>44670.434108796297</v>
      </c>
      <c r="L1886" s="28">
        <v>44670.434224537035</v>
      </c>
      <c r="M1886" s="1" t="s">
        <v>50</v>
      </c>
      <c r="N1886" s="35">
        <v>1.2</v>
      </c>
      <c r="O1886" s="1"/>
      <c r="P1886" s="51"/>
    </row>
    <row r="1887" spans="1:16" ht="16.5" hidden="1" customHeight="1" x14ac:dyDescent="0.25">
      <c r="A1887" s="47">
        <v>107394</v>
      </c>
      <c r="B1887" s="1" t="s">
        <v>65</v>
      </c>
      <c r="C1887" s="1" t="s">
        <v>51</v>
      </c>
      <c r="D1887" s="1" t="s">
        <v>71</v>
      </c>
      <c r="E1887" s="1" t="s">
        <v>44</v>
      </c>
      <c r="F1887" s="1" t="s">
        <v>45</v>
      </c>
      <c r="G1887" s="1" t="s">
        <v>46</v>
      </c>
      <c r="H1887" s="1" t="s">
        <v>47</v>
      </c>
      <c r="I1887" s="1" t="s">
        <v>3206</v>
      </c>
      <c r="J1887" s="1" t="s">
        <v>3697</v>
      </c>
      <c r="K1887" s="28">
        <v>44670.446805555555</v>
      </c>
      <c r="L1887" s="28">
        <v>44671.689456018517</v>
      </c>
      <c r="M1887" s="1" t="s">
        <v>50</v>
      </c>
      <c r="N1887" s="35">
        <v>1.2</v>
      </c>
      <c r="O1887" s="1"/>
      <c r="P1887" s="51"/>
    </row>
    <row r="1888" spans="1:16" ht="16.5" hidden="1" customHeight="1" x14ac:dyDescent="0.25">
      <c r="A1888" s="47">
        <v>107395</v>
      </c>
      <c r="B1888" s="1" t="s">
        <v>41</v>
      </c>
      <c r="C1888" s="1" t="s">
        <v>114</v>
      </c>
      <c r="D1888" s="1" t="s">
        <v>71</v>
      </c>
      <c r="E1888" s="1" t="s">
        <v>84</v>
      </c>
      <c r="F1888" s="1" t="s">
        <v>53</v>
      </c>
      <c r="G1888" s="1" t="s">
        <v>85</v>
      </c>
      <c r="H1888" s="1" t="s">
        <v>54</v>
      </c>
      <c r="I1888" s="1" t="s">
        <v>3207</v>
      </c>
      <c r="J1888" s="1" t="s">
        <v>3698</v>
      </c>
      <c r="K1888" s="28">
        <v>44670.454016203701</v>
      </c>
      <c r="L1888" s="28">
        <v>44671.689675925925</v>
      </c>
      <c r="M1888" s="1" t="s">
        <v>50</v>
      </c>
      <c r="N1888" s="35">
        <v>1.3</v>
      </c>
      <c r="O1888" s="1"/>
      <c r="P1888" s="51"/>
    </row>
    <row r="1889" spans="1:16" ht="16.5" hidden="1" customHeight="1" x14ac:dyDescent="0.25">
      <c r="A1889" s="47">
        <v>107396</v>
      </c>
      <c r="B1889" s="1" t="s">
        <v>60</v>
      </c>
      <c r="C1889" s="1" t="s">
        <v>109</v>
      </c>
      <c r="D1889" s="1" t="s">
        <v>71</v>
      </c>
      <c r="E1889" s="1" t="s">
        <v>44</v>
      </c>
      <c r="F1889" s="1" t="s">
        <v>67</v>
      </c>
      <c r="G1889" s="1" t="s">
        <v>401</v>
      </c>
      <c r="H1889" s="1" t="s">
        <v>54</v>
      </c>
      <c r="I1889" s="1" t="s">
        <v>3208</v>
      </c>
      <c r="J1889" s="1" t="s">
        <v>3699</v>
      </c>
      <c r="K1889" s="28">
        <v>44670.468298611115</v>
      </c>
      <c r="L1889" s="28">
        <v>44672.703738425924</v>
      </c>
      <c r="M1889" s="1" t="s">
        <v>50</v>
      </c>
      <c r="N1889" s="35" t="s">
        <v>429</v>
      </c>
      <c r="O1889" s="1"/>
      <c r="P1889" s="51"/>
    </row>
    <row r="1890" spans="1:16" ht="16.5" hidden="1" customHeight="1" x14ac:dyDescent="0.25">
      <c r="A1890" s="47">
        <v>107397</v>
      </c>
      <c r="B1890" s="1" t="s">
        <v>60</v>
      </c>
      <c r="C1890" s="1" t="s">
        <v>42</v>
      </c>
      <c r="D1890" s="1" t="s">
        <v>43</v>
      </c>
      <c r="E1890" s="1" t="s">
        <v>44</v>
      </c>
      <c r="F1890" s="1" t="s">
        <v>45</v>
      </c>
      <c r="G1890" s="1" t="s">
        <v>46</v>
      </c>
      <c r="H1890" s="1" t="s">
        <v>47</v>
      </c>
      <c r="I1890" s="1" t="s">
        <v>1451</v>
      </c>
      <c r="J1890" s="1" t="s">
        <v>3700</v>
      </c>
      <c r="K1890" s="28">
        <v>44670.469837962963</v>
      </c>
      <c r="L1890" s="28">
        <v>44671.728310185186</v>
      </c>
      <c r="M1890" s="1" t="s">
        <v>50</v>
      </c>
      <c r="N1890" s="35">
        <v>1.3</v>
      </c>
      <c r="O1890" s="1"/>
      <c r="P1890" s="51"/>
    </row>
    <row r="1891" spans="1:16" ht="16.5" hidden="1" customHeight="1" x14ac:dyDescent="0.25">
      <c r="A1891" s="47">
        <v>107398</v>
      </c>
      <c r="B1891" s="1" t="s">
        <v>60</v>
      </c>
      <c r="C1891" s="1" t="s">
        <v>80</v>
      </c>
      <c r="D1891" s="1" t="s">
        <v>43</v>
      </c>
      <c r="E1891" s="1" t="s">
        <v>44</v>
      </c>
      <c r="F1891" s="1" t="s">
        <v>45</v>
      </c>
      <c r="G1891" s="1" t="s">
        <v>46</v>
      </c>
      <c r="H1891" s="1" t="s">
        <v>54</v>
      </c>
      <c r="I1891" s="1" t="s">
        <v>1114</v>
      </c>
      <c r="J1891" s="1" t="s">
        <v>3701</v>
      </c>
      <c r="K1891" s="28">
        <v>44670.507581018515</v>
      </c>
      <c r="L1891" s="28">
        <v>44671.691203703704</v>
      </c>
      <c r="M1891" s="1" t="s">
        <v>50</v>
      </c>
      <c r="N1891" s="35">
        <v>1.3</v>
      </c>
      <c r="O1891" s="1"/>
      <c r="P1891" s="51"/>
    </row>
    <row r="1892" spans="1:16" ht="16.5" hidden="1" customHeight="1" x14ac:dyDescent="0.25">
      <c r="A1892" s="47">
        <v>107399</v>
      </c>
      <c r="B1892" s="1" t="s">
        <v>60</v>
      </c>
      <c r="C1892" s="1" t="s">
        <v>80</v>
      </c>
      <c r="D1892" s="1" t="s">
        <v>61</v>
      </c>
      <c r="E1892" s="1" t="s">
        <v>102</v>
      </c>
      <c r="F1892" s="1" t="s">
        <v>67</v>
      </c>
      <c r="G1892" s="1" t="s">
        <v>46</v>
      </c>
      <c r="H1892" s="1" t="s">
        <v>54</v>
      </c>
      <c r="I1892" s="1" t="s">
        <v>3209</v>
      </c>
      <c r="J1892" s="1" t="s">
        <v>3702</v>
      </c>
      <c r="K1892" s="28">
        <v>44670.511238425926</v>
      </c>
      <c r="L1892" s="28">
        <v>44672.703113425923</v>
      </c>
      <c r="M1892" s="1" t="s">
        <v>50</v>
      </c>
      <c r="N1892" s="35">
        <v>1.3</v>
      </c>
      <c r="O1892" s="1"/>
      <c r="P1892" s="51"/>
    </row>
    <row r="1893" spans="1:16" ht="16.5" hidden="1" customHeight="1" x14ac:dyDescent="0.25">
      <c r="A1893" s="47">
        <v>107400</v>
      </c>
      <c r="B1893" s="1" t="s">
        <v>41</v>
      </c>
      <c r="C1893" s="1" t="s">
        <v>51</v>
      </c>
      <c r="D1893" s="1" t="s">
        <v>81</v>
      </c>
      <c r="E1893" s="1" t="s">
        <v>257</v>
      </c>
      <c r="F1893" s="1" t="s">
        <v>53</v>
      </c>
      <c r="G1893" s="1" t="s">
        <v>46</v>
      </c>
      <c r="H1893" s="1" t="s">
        <v>54</v>
      </c>
      <c r="I1893" s="1" t="s">
        <v>3210</v>
      </c>
      <c r="J1893" s="1" t="s">
        <v>3703</v>
      </c>
      <c r="K1893" s="28">
        <v>44670.527592592596</v>
      </c>
      <c r="L1893" s="28">
        <v>44676.705393518518</v>
      </c>
      <c r="M1893" s="1" t="s">
        <v>50</v>
      </c>
      <c r="N1893" s="35">
        <v>1.3</v>
      </c>
      <c r="O1893" s="1"/>
      <c r="P1893" s="51"/>
    </row>
    <row r="1894" spans="1:16" ht="16.5" hidden="1" customHeight="1" x14ac:dyDescent="0.25">
      <c r="A1894" s="47">
        <v>107401</v>
      </c>
      <c r="B1894" s="1" t="s">
        <v>60</v>
      </c>
      <c r="C1894" s="1" t="s">
        <v>123</v>
      </c>
      <c r="D1894" s="1" t="s">
        <v>151</v>
      </c>
      <c r="E1894" s="1" t="s">
        <v>102</v>
      </c>
      <c r="F1894" s="1" t="s">
        <v>67</v>
      </c>
      <c r="G1894" s="1" t="s">
        <v>46</v>
      </c>
      <c r="H1894" s="1" t="s">
        <v>54</v>
      </c>
      <c r="I1894" s="1" t="s">
        <v>3211</v>
      </c>
      <c r="J1894" s="1" t="s">
        <v>3704</v>
      </c>
      <c r="K1894" s="28">
        <v>44670.540914351855</v>
      </c>
      <c r="L1894" s="28">
        <v>44672.702685185184</v>
      </c>
      <c r="M1894" s="1" t="s">
        <v>50</v>
      </c>
      <c r="N1894" s="35">
        <v>1.3</v>
      </c>
      <c r="O1894" s="1"/>
      <c r="P1894" s="51"/>
    </row>
    <row r="1895" spans="1:16" ht="16.5" hidden="1" customHeight="1" x14ac:dyDescent="0.25">
      <c r="A1895" s="47">
        <v>107402</v>
      </c>
      <c r="B1895" s="1" t="s">
        <v>60</v>
      </c>
      <c r="C1895" s="1" t="s">
        <v>123</v>
      </c>
      <c r="D1895" s="1" t="s">
        <v>151</v>
      </c>
      <c r="E1895" s="1" t="s">
        <v>102</v>
      </c>
      <c r="F1895" s="1" t="s">
        <v>67</v>
      </c>
      <c r="G1895" s="1" t="s">
        <v>46</v>
      </c>
      <c r="H1895" s="1" t="s">
        <v>54</v>
      </c>
      <c r="I1895" s="1" t="s">
        <v>3211</v>
      </c>
      <c r="J1895" s="1" t="s">
        <v>3704</v>
      </c>
      <c r="K1895" s="28">
        <v>44670.54105324074</v>
      </c>
      <c r="L1895" s="28">
        <v>44672.702280092592</v>
      </c>
      <c r="M1895" s="1" t="s">
        <v>50</v>
      </c>
      <c r="N1895" s="35">
        <v>1.3</v>
      </c>
      <c r="O1895" s="1"/>
      <c r="P1895" s="51"/>
    </row>
    <row r="1896" spans="1:16" ht="16.5" hidden="1" customHeight="1" x14ac:dyDescent="0.25">
      <c r="A1896" s="47">
        <v>107403</v>
      </c>
      <c r="B1896" s="1" t="s">
        <v>60</v>
      </c>
      <c r="C1896" s="1" t="s">
        <v>51</v>
      </c>
      <c r="D1896" s="1" t="s">
        <v>61</v>
      </c>
      <c r="E1896" s="1" t="s">
        <v>102</v>
      </c>
      <c r="F1896" s="1" t="s">
        <v>67</v>
      </c>
      <c r="G1896" s="1" t="s">
        <v>46</v>
      </c>
      <c r="H1896" s="1" t="s">
        <v>54</v>
      </c>
      <c r="I1896" s="1" t="s">
        <v>3211</v>
      </c>
      <c r="J1896" s="1" t="s">
        <v>3704</v>
      </c>
      <c r="K1896" s="28">
        <v>44670.541863425926</v>
      </c>
      <c r="L1896" s="28">
        <v>44672.701874999999</v>
      </c>
      <c r="M1896" s="1" t="s">
        <v>50</v>
      </c>
      <c r="N1896" s="35">
        <v>1.3</v>
      </c>
      <c r="O1896" s="1"/>
      <c r="P1896" s="51"/>
    </row>
    <row r="1897" spans="1:16" ht="16.5" hidden="1" customHeight="1" x14ac:dyDescent="0.25">
      <c r="A1897" s="47">
        <v>107404</v>
      </c>
      <c r="B1897" s="1" t="s">
        <v>60</v>
      </c>
      <c r="C1897" s="1" t="s">
        <v>51</v>
      </c>
      <c r="D1897" s="1" t="s">
        <v>61</v>
      </c>
      <c r="E1897" s="1" t="s">
        <v>102</v>
      </c>
      <c r="F1897" s="1" t="s">
        <v>67</v>
      </c>
      <c r="G1897" s="1" t="s">
        <v>46</v>
      </c>
      <c r="H1897" s="1" t="s">
        <v>54</v>
      </c>
      <c r="I1897" s="1" t="s">
        <v>3211</v>
      </c>
      <c r="J1897" s="1" t="s">
        <v>3704</v>
      </c>
      <c r="K1897" s="28">
        <v>44670.542719907404</v>
      </c>
      <c r="L1897" s="28">
        <v>44672.701365740744</v>
      </c>
      <c r="M1897" s="1" t="s">
        <v>50</v>
      </c>
      <c r="N1897" s="35">
        <v>1.3</v>
      </c>
      <c r="O1897" s="1"/>
      <c r="P1897" s="51"/>
    </row>
    <row r="1898" spans="1:16" ht="16.5" hidden="1" customHeight="1" x14ac:dyDescent="0.25">
      <c r="A1898" s="47">
        <v>107405</v>
      </c>
      <c r="B1898" s="1" t="s">
        <v>60</v>
      </c>
      <c r="C1898" s="1" t="s">
        <v>51</v>
      </c>
      <c r="D1898" s="1" t="s">
        <v>61</v>
      </c>
      <c r="E1898" s="1" t="s">
        <v>102</v>
      </c>
      <c r="F1898" s="1" t="s">
        <v>67</v>
      </c>
      <c r="G1898" s="1" t="s">
        <v>46</v>
      </c>
      <c r="H1898" s="1" t="s">
        <v>54</v>
      </c>
      <c r="I1898" s="1" t="s">
        <v>3211</v>
      </c>
      <c r="J1898" s="1" t="s">
        <v>3704</v>
      </c>
      <c r="K1898" s="28">
        <v>44670.543217592596</v>
      </c>
      <c r="L1898" s="28">
        <v>44672.700324074074</v>
      </c>
      <c r="M1898" s="1" t="s">
        <v>50</v>
      </c>
      <c r="N1898" s="35">
        <v>1.3</v>
      </c>
      <c r="O1898" s="1"/>
      <c r="P1898" s="51"/>
    </row>
    <row r="1899" spans="1:16" ht="16.5" hidden="1" customHeight="1" x14ac:dyDescent="0.25">
      <c r="A1899" s="47">
        <v>107406</v>
      </c>
      <c r="B1899" s="1" t="s">
        <v>41</v>
      </c>
      <c r="C1899" s="1" t="s">
        <v>51</v>
      </c>
      <c r="D1899" s="1" t="s">
        <v>71</v>
      </c>
      <c r="E1899" s="1" t="s">
        <v>44</v>
      </c>
      <c r="F1899" s="1" t="s">
        <v>45</v>
      </c>
      <c r="G1899" s="1" t="s">
        <v>46</v>
      </c>
      <c r="H1899" s="1" t="s">
        <v>54</v>
      </c>
      <c r="I1899" s="1" t="s">
        <v>1105</v>
      </c>
      <c r="J1899" s="1" t="s">
        <v>2738</v>
      </c>
      <c r="K1899" s="28">
        <v>44670.546215277776</v>
      </c>
      <c r="L1899" s="28">
        <v>44671.692997685182</v>
      </c>
      <c r="M1899" s="1" t="s">
        <v>50</v>
      </c>
      <c r="N1899" s="35">
        <v>1.3</v>
      </c>
      <c r="O1899" s="1"/>
      <c r="P1899" s="51"/>
    </row>
    <row r="1900" spans="1:16" ht="16.5" hidden="1" customHeight="1" x14ac:dyDescent="0.25">
      <c r="A1900" s="47">
        <v>107407</v>
      </c>
      <c r="B1900" s="1" t="s">
        <v>60</v>
      </c>
      <c r="C1900" s="1" t="s">
        <v>51</v>
      </c>
      <c r="D1900" s="1" t="s">
        <v>61</v>
      </c>
      <c r="E1900" s="1" t="s">
        <v>102</v>
      </c>
      <c r="F1900" s="1" t="s">
        <v>67</v>
      </c>
      <c r="G1900" s="1" t="s">
        <v>46</v>
      </c>
      <c r="H1900" s="1" t="s">
        <v>54</v>
      </c>
      <c r="I1900" s="1" t="s">
        <v>3211</v>
      </c>
      <c r="J1900" s="1" t="s">
        <v>3704</v>
      </c>
      <c r="K1900" s="28">
        <v>44670.547268518516</v>
      </c>
      <c r="L1900" s="28">
        <v>44672.699803240743</v>
      </c>
      <c r="M1900" s="1" t="s">
        <v>50</v>
      </c>
      <c r="N1900" s="35">
        <v>1.3</v>
      </c>
      <c r="O1900" s="1"/>
      <c r="P1900" s="51"/>
    </row>
    <row r="1901" spans="1:16" ht="16.5" hidden="1" customHeight="1" x14ac:dyDescent="0.25">
      <c r="A1901" s="47">
        <v>107408</v>
      </c>
      <c r="B1901" s="1" t="s">
        <v>60</v>
      </c>
      <c r="C1901" s="1" t="s">
        <v>51</v>
      </c>
      <c r="D1901" s="1" t="s">
        <v>61</v>
      </c>
      <c r="E1901" s="1" t="s">
        <v>102</v>
      </c>
      <c r="F1901" s="1" t="s">
        <v>67</v>
      </c>
      <c r="G1901" s="1" t="s">
        <v>46</v>
      </c>
      <c r="H1901" s="1" t="s">
        <v>54</v>
      </c>
      <c r="I1901" s="1" t="s">
        <v>3211</v>
      </c>
      <c r="J1901" s="1" t="s">
        <v>3704</v>
      </c>
      <c r="K1901" s="28">
        <v>44670.549351851849</v>
      </c>
      <c r="L1901" s="28">
        <v>44672.697893518518</v>
      </c>
      <c r="M1901" s="1" t="s">
        <v>50</v>
      </c>
      <c r="N1901" s="35">
        <v>1.3</v>
      </c>
      <c r="O1901" s="1"/>
      <c r="P1901" s="51"/>
    </row>
    <row r="1902" spans="1:16" ht="16.5" hidden="1" customHeight="1" x14ac:dyDescent="0.25">
      <c r="A1902" s="47">
        <v>107409</v>
      </c>
      <c r="B1902" s="1" t="s">
        <v>60</v>
      </c>
      <c r="C1902" s="1" t="s">
        <v>51</v>
      </c>
      <c r="D1902" s="1" t="s">
        <v>61</v>
      </c>
      <c r="E1902" s="1" t="s">
        <v>102</v>
      </c>
      <c r="F1902" s="1" t="s">
        <v>67</v>
      </c>
      <c r="G1902" s="1" t="s">
        <v>46</v>
      </c>
      <c r="H1902" s="1" t="s">
        <v>54</v>
      </c>
      <c r="I1902" s="1" t="s">
        <v>3212</v>
      </c>
      <c r="J1902" s="1" t="s">
        <v>3704</v>
      </c>
      <c r="K1902" s="28">
        <v>44670.552557870367</v>
      </c>
      <c r="L1902" s="28">
        <v>44672.697337962964</v>
      </c>
      <c r="M1902" s="1" t="s">
        <v>50</v>
      </c>
      <c r="N1902" s="35">
        <v>1.3</v>
      </c>
      <c r="O1902" s="1"/>
      <c r="P1902" s="51"/>
    </row>
    <row r="1903" spans="1:16" ht="16.5" hidden="1" customHeight="1" x14ac:dyDescent="0.25">
      <c r="A1903" s="47">
        <v>107410</v>
      </c>
      <c r="B1903" s="1" t="s">
        <v>41</v>
      </c>
      <c r="C1903" s="1" t="s">
        <v>51</v>
      </c>
      <c r="D1903" s="1" t="s">
        <v>81</v>
      </c>
      <c r="E1903" s="1" t="s">
        <v>44</v>
      </c>
      <c r="F1903" s="1" t="s">
        <v>53</v>
      </c>
      <c r="G1903" s="1" t="s">
        <v>46</v>
      </c>
      <c r="H1903" s="1" t="s">
        <v>47</v>
      </c>
      <c r="I1903" s="1" t="s">
        <v>1465</v>
      </c>
      <c r="J1903" s="1" t="s">
        <v>3705</v>
      </c>
      <c r="K1903" s="28">
        <v>44670.578877314816</v>
      </c>
      <c r="L1903" s="28">
        <v>44671.693773148145</v>
      </c>
      <c r="M1903" s="1" t="s">
        <v>50</v>
      </c>
      <c r="N1903" s="35">
        <v>1.3</v>
      </c>
      <c r="O1903" s="1"/>
      <c r="P1903" s="51"/>
    </row>
    <row r="1904" spans="1:16" ht="16.5" hidden="1" customHeight="1" x14ac:dyDescent="0.25">
      <c r="A1904" s="47">
        <v>107411</v>
      </c>
      <c r="B1904" s="1" t="s">
        <v>57</v>
      </c>
      <c r="C1904" s="1" t="s">
        <v>51</v>
      </c>
      <c r="D1904" s="1" t="s">
        <v>71</v>
      </c>
      <c r="E1904" s="1" t="s">
        <v>44</v>
      </c>
      <c r="F1904" s="1" t="s">
        <v>45</v>
      </c>
      <c r="G1904" s="1" t="s">
        <v>46</v>
      </c>
      <c r="H1904" s="1" t="s">
        <v>54</v>
      </c>
      <c r="I1904" s="1" t="s">
        <v>3213</v>
      </c>
      <c r="J1904" s="1" t="s">
        <v>800</v>
      </c>
      <c r="K1904" s="28">
        <v>44670.605023148149</v>
      </c>
      <c r="L1904" s="28">
        <v>44671.694166666668</v>
      </c>
      <c r="M1904" s="1" t="s">
        <v>50</v>
      </c>
      <c r="N1904" s="35">
        <v>1.1000000000000001</v>
      </c>
      <c r="O1904" s="1"/>
      <c r="P1904" s="51"/>
    </row>
    <row r="1905" spans="1:16" ht="16.5" hidden="1" customHeight="1" x14ac:dyDescent="0.25">
      <c r="A1905" s="47">
        <v>107412</v>
      </c>
      <c r="B1905" s="1" t="s">
        <v>60</v>
      </c>
      <c r="C1905" s="1" t="s">
        <v>51</v>
      </c>
      <c r="D1905" s="1" t="s">
        <v>61</v>
      </c>
      <c r="E1905" s="1" t="s">
        <v>44</v>
      </c>
      <c r="F1905" s="1" t="s">
        <v>53</v>
      </c>
      <c r="G1905" s="1" t="s">
        <v>46</v>
      </c>
      <c r="H1905" s="1" t="s">
        <v>47</v>
      </c>
      <c r="I1905" s="1" t="s">
        <v>3214</v>
      </c>
      <c r="J1905" s="1" t="s">
        <v>3706</v>
      </c>
      <c r="K1905" s="28">
        <v>44670.617002314815</v>
      </c>
      <c r="L1905" s="28">
        <v>44671.699293981481</v>
      </c>
      <c r="M1905" s="1" t="s">
        <v>50</v>
      </c>
      <c r="N1905" s="35">
        <v>1.3</v>
      </c>
      <c r="O1905" s="1"/>
      <c r="P1905" s="51"/>
    </row>
    <row r="1906" spans="1:16" ht="16.5" hidden="1" customHeight="1" x14ac:dyDescent="0.25">
      <c r="A1906" s="47">
        <v>107413</v>
      </c>
      <c r="B1906" s="1" t="s">
        <v>252</v>
      </c>
      <c r="C1906" s="1" t="s">
        <v>51</v>
      </c>
      <c r="D1906" s="1" t="s">
        <v>61</v>
      </c>
      <c r="E1906" s="1" t="s">
        <v>62</v>
      </c>
      <c r="F1906" s="1" t="s">
        <v>45</v>
      </c>
      <c r="G1906" s="1" t="s">
        <v>46</v>
      </c>
      <c r="H1906" s="1" t="s">
        <v>54</v>
      </c>
      <c r="I1906" s="1" t="s">
        <v>3215</v>
      </c>
      <c r="J1906" s="1" t="s">
        <v>3683</v>
      </c>
      <c r="K1906" s="28">
        <v>44670.656030092592</v>
      </c>
      <c r="L1906" s="28">
        <v>44671.701249999998</v>
      </c>
      <c r="M1906" s="1" t="s">
        <v>50</v>
      </c>
      <c r="N1906" s="35">
        <v>1.1000000000000001</v>
      </c>
      <c r="O1906" s="1"/>
      <c r="P1906" s="51"/>
    </row>
    <row r="1907" spans="1:16" ht="16.5" hidden="1" customHeight="1" x14ac:dyDescent="0.25">
      <c r="A1907" s="47">
        <v>107414</v>
      </c>
      <c r="B1907" s="1" t="s">
        <v>60</v>
      </c>
      <c r="C1907" s="1" t="s">
        <v>51</v>
      </c>
      <c r="D1907" s="1" t="s">
        <v>71</v>
      </c>
      <c r="E1907" s="1" t="s">
        <v>44</v>
      </c>
      <c r="F1907" s="1" t="s">
        <v>53</v>
      </c>
      <c r="G1907" s="1" t="s">
        <v>46</v>
      </c>
      <c r="H1907" s="1" t="s">
        <v>54</v>
      </c>
      <c r="I1907" s="1" t="s">
        <v>3216</v>
      </c>
      <c r="J1907" s="1" t="s">
        <v>3707</v>
      </c>
      <c r="K1907" s="28">
        <v>44670.659733796296</v>
      </c>
      <c r="L1907" s="28">
        <v>44678.68482638889</v>
      </c>
      <c r="M1907" s="1" t="s">
        <v>50</v>
      </c>
      <c r="N1907" s="35">
        <v>1.3</v>
      </c>
      <c r="O1907" s="1"/>
      <c r="P1907" s="51"/>
    </row>
    <row r="1908" spans="1:16" ht="16.5" hidden="1" customHeight="1" x14ac:dyDescent="0.25">
      <c r="A1908" s="47">
        <v>107415</v>
      </c>
      <c r="B1908" s="1" t="s">
        <v>41</v>
      </c>
      <c r="C1908" s="1" t="s">
        <v>51</v>
      </c>
      <c r="D1908" s="1" t="s">
        <v>61</v>
      </c>
      <c r="E1908" s="1" t="s">
        <v>44</v>
      </c>
      <c r="F1908" s="1" t="s">
        <v>45</v>
      </c>
      <c r="G1908" s="1" t="s">
        <v>46</v>
      </c>
      <c r="H1908" s="1" t="s">
        <v>54</v>
      </c>
      <c r="I1908" s="1" t="s">
        <v>3217</v>
      </c>
      <c r="J1908" s="1" t="s">
        <v>2738</v>
      </c>
      <c r="K1908" s="28">
        <v>44670.662557870368</v>
      </c>
      <c r="L1908" s="28">
        <v>44671.701909722222</v>
      </c>
      <c r="M1908" s="1" t="s">
        <v>50</v>
      </c>
      <c r="N1908" s="35">
        <v>1.3</v>
      </c>
      <c r="O1908" s="1"/>
      <c r="P1908" s="51"/>
    </row>
    <row r="1909" spans="1:16" ht="16.5" hidden="1" customHeight="1" x14ac:dyDescent="0.25">
      <c r="A1909" s="47">
        <v>107416</v>
      </c>
      <c r="B1909" s="1" t="s">
        <v>358</v>
      </c>
      <c r="C1909" s="1" t="s">
        <v>51</v>
      </c>
      <c r="D1909" s="1" t="s">
        <v>61</v>
      </c>
      <c r="E1909" s="1" t="s">
        <v>75</v>
      </c>
      <c r="F1909" s="1" t="s">
        <v>53</v>
      </c>
      <c r="G1909" s="1" t="s">
        <v>498</v>
      </c>
      <c r="H1909" s="1" t="s">
        <v>47</v>
      </c>
      <c r="I1909" s="1" t="s">
        <v>143</v>
      </c>
      <c r="J1909" s="1" t="s">
        <v>143</v>
      </c>
      <c r="K1909" s="28">
        <v>44670.668055555558</v>
      </c>
      <c r="L1909" s="28">
        <v>44670.668298611112</v>
      </c>
      <c r="M1909" s="1" t="s">
        <v>50</v>
      </c>
      <c r="N1909" s="35">
        <v>1.2</v>
      </c>
      <c r="O1909" s="1"/>
      <c r="P1909" s="51"/>
    </row>
    <row r="1910" spans="1:16" ht="16.5" hidden="1" customHeight="1" x14ac:dyDescent="0.25">
      <c r="A1910" s="47">
        <v>107417</v>
      </c>
      <c r="B1910" s="1" t="s">
        <v>41</v>
      </c>
      <c r="C1910" s="1" t="s">
        <v>51</v>
      </c>
      <c r="D1910" s="1" t="s">
        <v>71</v>
      </c>
      <c r="E1910" s="1" t="s">
        <v>44</v>
      </c>
      <c r="F1910" s="1" t="s">
        <v>45</v>
      </c>
      <c r="G1910" s="1" t="s">
        <v>46</v>
      </c>
      <c r="H1910" s="1" t="s">
        <v>47</v>
      </c>
      <c r="I1910" s="1" t="s">
        <v>3218</v>
      </c>
      <c r="J1910" s="1" t="s">
        <v>3708</v>
      </c>
      <c r="K1910" s="28">
        <v>44670.68482638889</v>
      </c>
      <c r="L1910" s="28">
        <v>44671.698958333334</v>
      </c>
      <c r="M1910" s="1" t="s">
        <v>50</v>
      </c>
      <c r="N1910" s="35">
        <v>1.3</v>
      </c>
      <c r="O1910" s="1"/>
      <c r="P1910" s="51"/>
    </row>
    <row r="1911" spans="1:16" ht="16.5" hidden="1" customHeight="1" x14ac:dyDescent="0.25">
      <c r="A1911" s="47">
        <v>107418</v>
      </c>
      <c r="B1911" s="1" t="s">
        <v>41</v>
      </c>
      <c r="C1911" s="1" t="s">
        <v>109</v>
      </c>
      <c r="D1911" s="1" t="s">
        <v>43</v>
      </c>
      <c r="E1911" s="1" t="s">
        <v>44</v>
      </c>
      <c r="F1911" s="1" t="s">
        <v>45</v>
      </c>
      <c r="G1911" s="1" t="s">
        <v>46</v>
      </c>
      <c r="H1911" s="1" t="s">
        <v>47</v>
      </c>
      <c r="I1911" s="1" t="s">
        <v>3219</v>
      </c>
      <c r="J1911" s="1" t="s">
        <v>3709</v>
      </c>
      <c r="K1911" s="28">
        <v>44670.69427083333</v>
      </c>
      <c r="L1911" s="28">
        <v>44672.631608796299</v>
      </c>
      <c r="M1911" s="1" t="s">
        <v>50</v>
      </c>
      <c r="N1911" s="35">
        <v>1.3</v>
      </c>
      <c r="O1911" s="1"/>
      <c r="P1911" s="51"/>
    </row>
    <row r="1912" spans="1:16" ht="16.5" hidden="1" customHeight="1" x14ac:dyDescent="0.25">
      <c r="A1912" s="47">
        <v>107419</v>
      </c>
      <c r="B1912" s="1" t="s">
        <v>1187</v>
      </c>
      <c r="C1912" s="1" t="s">
        <v>341</v>
      </c>
      <c r="D1912" s="1" t="s">
        <v>71</v>
      </c>
      <c r="E1912" s="1" t="s">
        <v>497</v>
      </c>
      <c r="F1912" s="1" t="s">
        <v>67</v>
      </c>
      <c r="G1912" s="1" t="s">
        <v>46</v>
      </c>
      <c r="H1912" s="1" t="s">
        <v>54</v>
      </c>
      <c r="I1912" s="1" t="s">
        <v>3220</v>
      </c>
      <c r="J1912" s="1" t="s">
        <v>3710</v>
      </c>
      <c r="K1912" s="28">
        <v>44670.822430555556</v>
      </c>
      <c r="L1912" s="28">
        <v>44671.698692129627</v>
      </c>
      <c r="M1912" s="1" t="s">
        <v>50</v>
      </c>
      <c r="N1912" s="35">
        <v>1.2</v>
      </c>
      <c r="O1912" s="1"/>
      <c r="P1912" s="51"/>
    </row>
    <row r="1913" spans="1:16" ht="16.5" hidden="1" customHeight="1" x14ac:dyDescent="0.25">
      <c r="A1913" s="47">
        <v>107420</v>
      </c>
      <c r="B1913" s="1" t="s">
        <v>60</v>
      </c>
      <c r="C1913" s="1" t="s">
        <v>42</v>
      </c>
      <c r="D1913" s="1" t="s">
        <v>71</v>
      </c>
      <c r="E1913" s="1" t="s">
        <v>257</v>
      </c>
      <c r="F1913" s="1" t="s">
        <v>45</v>
      </c>
      <c r="G1913" s="1" t="s">
        <v>46</v>
      </c>
      <c r="H1913" s="1" t="s">
        <v>47</v>
      </c>
      <c r="I1913" s="1" t="s">
        <v>3221</v>
      </c>
      <c r="J1913" s="1" t="s">
        <v>3711</v>
      </c>
      <c r="K1913" s="28">
        <v>44671.396608796298</v>
      </c>
      <c r="L1913" s="28">
        <v>44671.553842592592</v>
      </c>
      <c r="M1913" s="1" t="s">
        <v>50</v>
      </c>
      <c r="N1913" s="35">
        <v>1.3</v>
      </c>
      <c r="O1913" s="1"/>
      <c r="P1913" s="51"/>
    </row>
    <row r="1914" spans="1:16" ht="16.5" hidden="1" customHeight="1" x14ac:dyDescent="0.25">
      <c r="A1914" s="47">
        <v>107421</v>
      </c>
      <c r="B1914" s="1" t="s">
        <v>358</v>
      </c>
      <c r="C1914" s="1" t="s">
        <v>51</v>
      </c>
      <c r="D1914" s="1" t="s">
        <v>71</v>
      </c>
      <c r="E1914" s="1" t="s">
        <v>44</v>
      </c>
      <c r="F1914" s="1" t="s">
        <v>45</v>
      </c>
      <c r="G1914" s="1" t="s">
        <v>46</v>
      </c>
      <c r="H1914" s="1" t="s">
        <v>47</v>
      </c>
      <c r="I1914" s="1" t="s">
        <v>3222</v>
      </c>
      <c r="J1914" s="1" t="s">
        <v>3712</v>
      </c>
      <c r="K1914" s="28">
        <v>44671.419907407406</v>
      </c>
      <c r="L1914" s="28">
        <v>44671.698483796295</v>
      </c>
      <c r="M1914" s="1" t="s">
        <v>50</v>
      </c>
      <c r="N1914" s="35">
        <v>1.2</v>
      </c>
      <c r="O1914" s="1"/>
      <c r="P1914" s="51"/>
    </row>
    <row r="1915" spans="1:16" ht="16.5" hidden="1" customHeight="1" x14ac:dyDescent="0.25">
      <c r="A1915" s="47">
        <v>107422</v>
      </c>
      <c r="B1915" s="1" t="s">
        <v>41</v>
      </c>
      <c r="C1915" s="1" t="s">
        <v>51</v>
      </c>
      <c r="D1915" s="1" t="s">
        <v>52</v>
      </c>
      <c r="E1915" s="1" t="s">
        <v>207</v>
      </c>
      <c r="F1915" s="1" t="s">
        <v>67</v>
      </c>
      <c r="G1915" s="1" t="s">
        <v>46</v>
      </c>
      <c r="H1915" s="1" t="s">
        <v>47</v>
      </c>
      <c r="I1915" s="1" t="s">
        <v>3223</v>
      </c>
      <c r="J1915" s="1" t="s">
        <v>3713</v>
      </c>
      <c r="K1915" s="28">
        <v>44671.42732638889</v>
      </c>
      <c r="L1915" s="28">
        <v>44672.478842592594</v>
      </c>
      <c r="M1915" s="1" t="s">
        <v>50</v>
      </c>
      <c r="N1915" s="35">
        <v>1.3</v>
      </c>
      <c r="O1915" s="1"/>
      <c r="P1915" s="51"/>
    </row>
    <row r="1916" spans="1:16" ht="16.5" hidden="1" customHeight="1" x14ac:dyDescent="0.25">
      <c r="A1916" s="47">
        <v>107423</v>
      </c>
      <c r="B1916" s="1" t="s">
        <v>41</v>
      </c>
      <c r="C1916" s="1" t="s">
        <v>51</v>
      </c>
      <c r="D1916" s="1" t="s">
        <v>52</v>
      </c>
      <c r="E1916" s="1" t="s">
        <v>207</v>
      </c>
      <c r="F1916" s="1" t="s">
        <v>67</v>
      </c>
      <c r="G1916" s="1" t="s">
        <v>46</v>
      </c>
      <c r="H1916" s="1" t="s">
        <v>47</v>
      </c>
      <c r="I1916" s="1" t="s">
        <v>3223</v>
      </c>
      <c r="J1916" s="1" t="s">
        <v>3713</v>
      </c>
      <c r="K1916" s="28">
        <v>44671.427476851852</v>
      </c>
      <c r="L1916" s="28">
        <v>44672.47865740741</v>
      </c>
      <c r="M1916" s="1" t="s">
        <v>50</v>
      </c>
      <c r="N1916" s="35">
        <v>1.3</v>
      </c>
      <c r="O1916" s="1"/>
      <c r="P1916" s="51"/>
    </row>
    <row r="1917" spans="1:16" ht="16.5" hidden="1" customHeight="1" x14ac:dyDescent="0.25">
      <c r="A1917" s="47">
        <v>107424</v>
      </c>
      <c r="B1917" s="1" t="s">
        <v>41</v>
      </c>
      <c r="C1917" s="1" t="s">
        <v>51</v>
      </c>
      <c r="D1917" s="1" t="s">
        <v>52</v>
      </c>
      <c r="E1917" s="1" t="s">
        <v>207</v>
      </c>
      <c r="F1917" s="1" t="s">
        <v>67</v>
      </c>
      <c r="G1917" s="1" t="s">
        <v>46</v>
      </c>
      <c r="H1917" s="1" t="s">
        <v>47</v>
      </c>
      <c r="I1917" s="1" t="s">
        <v>3224</v>
      </c>
      <c r="J1917" s="1" t="s">
        <v>3713</v>
      </c>
      <c r="K1917" s="28">
        <v>44671.428113425929</v>
      </c>
      <c r="L1917" s="28">
        <v>44672.479039351849</v>
      </c>
      <c r="M1917" s="1" t="s">
        <v>50</v>
      </c>
      <c r="N1917" s="35">
        <v>1.3</v>
      </c>
      <c r="O1917" s="1"/>
      <c r="P1917" s="51"/>
    </row>
    <row r="1918" spans="1:16" ht="16.5" hidden="1" customHeight="1" x14ac:dyDescent="0.25">
      <c r="A1918" s="47">
        <v>107425</v>
      </c>
      <c r="B1918" s="1" t="s">
        <v>41</v>
      </c>
      <c r="C1918" s="1" t="s">
        <v>51</v>
      </c>
      <c r="D1918" s="1" t="s">
        <v>52</v>
      </c>
      <c r="E1918" s="1" t="s">
        <v>207</v>
      </c>
      <c r="F1918" s="1" t="s">
        <v>67</v>
      </c>
      <c r="G1918" s="1" t="s">
        <v>46</v>
      </c>
      <c r="H1918" s="1" t="s">
        <v>47</v>
      </c>
      <c r="I1918" s="1" t="s">
        <v>3225</v>
      </c>
      <c r="J1918" s="1" t="s">
        <v>3713</v>
      </c>
      <c r="K1918" s="28">
        <v>44671.429224537038</v>
      </c>
      <c r="L1918" s="28">
        <v>44672.478148148148</v>
      </c>
      <c r="M1918" s="1" t="s">
        <v>50</v>
      </c>
      <c r="N1918" s="35">
        <v>1.3</v>
      </c>
      <c r="O1918" s="1"/>
      <c r="P1918" s="51"/>
    </row>
    <row r="1919" spans="1:16" ht="16.5" hidden="1" customHeight="1" x14ac:dyDescent="0.25">
      <c r="A1919" s="47">
        <v>107426</v>
      </c>
      <c r="B1919" s="1" t="s">
        <v>41</v>
      </c>
      <c r="C1919" s="1" t="s">
        <v>51</v>
      </c>
      <c r="D1919" s="1" t="s">
        <v>81</v>
      </c>
      <c r="E1919" s="1" t="s">
        <v>257</v>
      </c>
      <c r="F1919" s="1" t="s">
        <v>45</v>
      </c>
      <c r="G1919" s="1" t="s">
        <v>46</v>
      </c>
      <c r="H1919" s="1" t="s">
        <v>54</v>
      </c>
      <c r="I1919" s="1" t="s">
        <v>3226</v>
      </c>
      <c r="J1919" s="1" t="s">
        <v>3714</v>
      </c>
      <c r="K1919" s="28">
        <v>44671.431296296294</v>
      </c>
      <c r="L1919" s="28">
        <v>44671.698229166665</v>
      </c>
      <c r="M1919" s="1" t="s">
        <v>50</v>
      </c>
      <c r="N1919" s="35">
        <v>1.3</v>
      </c>
      <c r="O1919" s="1"/>
      <c r="P1919" s="51"/>
    </row>
    <row r="1920" spans="1:16" ht="16.5" hidden="1" customHeight="1" x14ac:dyDescent="0.25">
      <c r="A1920" s="47">
        <v>107427</v>
      </c>
      <c r="B1920" s="1" t="s">
        <v>41</v>
      </c>
      <c r="C1920" s="1" t="s">
        <v>51</v>
      </c>
      <c r="D1920" s="1" t="s">
        <v>52</v>
      </c>
      <c r="E1920" s="1" t="s">
        <v>44</v>
      </c>
      <c r="F1920" s="1" t="s">
        <v>45</v>
      </c>
      <c r="G1920" s="1" t="s">
        <v>46</v>
      </c>
      <c r="H1920" s="1" t="s">
        <v>47</v>
      </c>
      <c r="I1920" s="1" t="s">
        <v>3227</v>
      </c>
      <c r="J1920" s="1" t="s">
        <v>3715</v>
      </c>
      <c r="K1920" s="28">
        <v>44671.43340277778</v>
      </c>
      <c r="L1920" s="28">
        <v>44672.485289351855</v>
      </c>
      <c r="M1920" s="1" t="s">
        <v>50</v>
      </c>
      <c r="N1920" s="35">
        <v>1.3</v>
      </c>
      <c r="O1920" s="1"/>
      <c r="P1920" s="51"/>
    </row>
    <row r="1921" spans="1:16" ht="16.5" hidden="1" customHeight="1" x14ac:dyDescent="0.25">
      <c r="A1921" s="47">
        <v>107428</v>
      </c>
      <c r="B1921" s="1" t="s">
        <v>41</v>
      </c>
      <c r="C1921" s="1" t="s">
        <v>51</v>
      </c>
      <c r="D1921" s="1" t="s">
        <v>43</v>
      </c>
      <c r="E1921" s="1" t="s">
        <v>44</v>
      </c>
      <c r="F1921" s="1" t="s">
        <v>45</v>
      </c>
      <c r="G1921" s="1" t="s">
        <v>46</v>
      </c>
      <c r="H1921" s="1" t="s">
        <v>47</v>
      </c>
      <c r="I1921" s="1" t="s">
        <v>1105</v>
      </c>
      <c r="J1921" s="1" t="s">
        <v>2740</v>
      </c>
      <c r="K1921" s="28">
        <v>44671.436759259261</v>
      </c>
      <c r="L1921" s="28">
        <v>44671.697314814817</v>
      </c>
      <c r="M1921" s="1" t="s">
        <v>50</v>
      </c>
      <c r="N1921" s="35">
        <v>1.3</v>
      </c>
      <c r="O1921" s="1"/>
      <c r="P1921" s="51"/>
    </row>
    <row r="1922" spans="1:16" ht="16.5" hidden="1" customHeight="1" x14ac:dyDescent="0.25">
      <c r="A1922" s="47">
        <v>107429</v>
      </c>
      <c r="B1922" s="1" t="s">
        <v>57</v>
      </c>
      <c r="C1922" s="1" t="s">
        <v>51</v>
      </c>
      <c r="D1922" s="1" t="s">
        <v>43</v>
      </c>
      <c r="E1922" s="1" t="s">
        <v>44</v>
      </c>
      <c r="F1922" s="1" t="s">
        <v>45</v>
      </c>
      <c r="G1922" s="1" t="s">
        <v>46</v>
      </c>
      <c r="H1922" s="1" t="s">
        <v>54</v>
      </c>
      <c r="I1922" s="1" t="s">
        <v>3228</v>
      </c>
      <c r="J1922" s="1" t="s">
        <v>3716</v>
      </c>
      <c r="K1922" s="28">
        <v>44671.454837962963</v>
      </c>
      <c r="L1922" s="28">
        <v>44671.697071759256</v>
      </c>
      <c r="M1922" s="1" t="s">
        <v>50</v>
      </c>
      <c r="N1922" s="35">
        <v>1.1000000000000001</v>
      </c>
      <c r="O1922" s="1"/>
      <c r="P1922" s="51"/>
    </row>
    <row r="1923" spans="1:16" ht="16.5" hidden="1" customHeight="1" x14ac:dyDescent="0.25">
      <c r="A1923" s="47">
        <v>107430</v>
      </c>
      <c r="B1923" s="1" t="s">
        <v>60</v>
      </c>
      <c r="C1923" s="1" t="s">
        <v>51</v>
      </c>
      <c r="D1923" s="1" t="s">
        <v>43</v>
      </c>
      <c r="E1923" s="1" t="s">
        <v>44</v>
      </c>
      <c r="F1923" s="1" t="s">
        <v>45</v>
      </c>
      <c r="G1923" s="1" t="s">
        <v>46</v>
      </c>
      <c r="H1923" s="1" t="s">
        <v>54</v>
      </c>
      <c r="I1923" s="1" t="s">
        <v>3229</v>
      </c>
      <c r="J1923" s="1" t="s">
        <v>3717</v>
      </c>
      <c r="K1923" s="28">
        <v>44671.456111111111</v>
      </c>
      <c r="L1923" s="28">
        <v>44676.397696759261</v>
      </c>
      <c r="M1923" s="1" t="s">
        <v>50</v>
      </c>
      <c r="N1923" s="35">
        <v>1.3</v>
      </c>
      <c r="O1923" s="1"/>
      <c r="P1923" s="51"/>
    </row>
    <row r="1924" spans="1:16" ht="16.5" hidden="1" customHeight="1" x14ac:dyDescent="0.25">
      <c r="A1924" s="47">
        <v>107431</v>
      </c>
      <c r="B1924" s="1" t="s">
        <v>60</v>
      </c>
      <c r="C1924" s="1" t="s">
        <v>51</v>
      </c>
      <c r="D1924" s="1" t="s">
        <v>43</v>
      </c>
      <c r="E1924" s="1" t="s">
        <v>44</v>
      </c>
      <c r="F1924" s="1" t="s">
        <v>45</v>
      </c>
      <c r="G1924" s="1" t="s">
        <v>46</v>
      </c>
      <c r="H1924" s="1" t="s">
        <v>47</v>
      </c>
      <c r="I1924" s="1" t="s">
        <v>3230</v>
      </c>
      <c r="J1924" s="1" t="s">
        <v>3718</v>
      </c>
      <c r="K1924" s="28">
        <v>44671.472708333335</v>
      </c>
      <c r="L1924" s="28">
        <v>44672.484224537038</v>
      </c>
      <c r="M1924" s="1" t="s">
        <v>50</v>
      </c>
      <c r="N1924" s="35">
        <v>1.3</v>
      </c>
      <c r="O1924" s="1"/>
      <c r="P1924" s="51"/>
    </row>
    <row r="1925" spans="1:16" ht="16.5" hidden="1" customHeight="1" x14ac:dyDescent="0.25">
      <c r="A1925" s="47">
        <v>107432</v>
      </c>
      <c r="B1925" s="1" t="s">
        <v>65</v>
      </c>
      <c r="C1925" s="1" t="s">
        <v>51</v>
      </c>
      <c r="D1925" s="1" t="s">
        <v>81</v>
      </c>
      <c r="E1925" s="1" t="s">
        <v>44</v>
      </c>
      <c r="F1925" s="1" t="s">
        <v>45</v>
      </c>
      <c r="G1925" s="1" t="s">
        <v>46</v>
      </c>
      <c r="H1925" s="1" t="s">
        <v>54</v>
      </c>
      <c r="I1925" s="1" t="s">
        <v>3231</v>
      </c>
      <c r="J1925" s="1" t="s">
        <v>3719</v>
      </c>
      <c r="K1925" s="28">
        <v>44671.476238425923</v>
      </c>
      <c r="L1925" s="28">
        <v>44672.490567129629</v>
      </c>
      <c r="M1925" s="1" t="s">
        <v>50</v>
      </c>
      <c r="N1925" s="35">
        <v>1.2</v>
      </c>
      <c r="O1925" s="1"/>
      <c r="P1925" s="51"/>
    </row>
    <row r="1926" spans="1:16" ht="16.5" hidden="1" customHeight="1" x14ac:dyDescent="0.25">
      <c r="A1926" s="47">
        <v>107433</v>
      </c>
      <c r="B1926" s="1" t="s">
        <v>41</v>
      </c>
      <c r="C1926" s="1" t="s">
        <v>114</v>
      </c>
      <c r="D1926" s="1" t="s">
        <v>61</v>
      </c>
      <c r="E1926" s="1" t="s">
        <v>44</v>
      </c>
      <c r="F1926" s="1" t="s">
        <v>45</v>
      </c>
      <c r="G1926" s="1" t="s">
        <v>46</v>
      </c>
      <c r="H1926" s="1" t="s">
        <v>54</v>
      </c>
      <c r="I1926" s="1" t="s">
        <v>1105</v>
      </c>
      <c r="J1926" s="1" t="s">
        <v>2740</v>
      </c>
      <c r="K1926" s="28">
        <v>44671.479479166665</v>
      </c>
      <c r="L1926" s="28">
        <v>44671.696747685186</v>
      </c>
      <c r="M1926" s="1" t="s">
        <v>50</v>
      </c>
      <c r="N1926" s="35">
        <v>1.3</v>
      </c>
      <c r="O1926" s="1"/>
      <c r="P1926" s="51"/>
    </row>
    <row r="1927" spans="1:16" ht="16.5" hidden="1" customHeight="1" x14ac:dyDescent="0.25">
      <c r="A1927" s="47">
        <v>107434</v>
      </c>
      <c r="B1927" s="1" t="s">
        <v>41</v>
      </c>
      <c r="C1927" s="1" t="s">
        <v>51</v>
      </c>
      <c r="D1927" s="1" t="s">
        <v>52</v>
      </c>
      <c r="E1927" s="1" t="s">
        <v>207</v>
      </c>
      <c r="F1927" s="1" t="s">
        <v>67</v>
      </c>
      <c r="G1927" s="1" t="s">
        <v>46</v>
      </c>
      <c r="H1927" s="1" t="s">
        <v>47</v>
      </c>
      <c r="I1927" s="1" t="s">
        <v>3232</v>
      </c>
      <c r="J1927" s="1" t="s">
        <v>3720</v>
      </c>
      <c r="K1927" s="28">
        <v>44671.481898148151</v>
      </c>
      <c r="L1927" s="28">
        <v>44671.696562500001</v>
      </c>
      <c r="M1927" s="1" t="s">
        <v>50</v>
      </c>
      <c r="N1927" s="35">
        <v>1.3</v>
      </c>
      <c r="O1927" s="1"/>
      <c r="P1927" s="51"/>
    </row>
    <row r="1928" spans="1:16" ht="16.5" hidden="1" customHeight="1" x14ac:dyDescent="0.25">
      <c r="A1928" s="47">
        <v>107435</v>
      </c>
      <c r="B1928" s="1" t="s">
        <v>41</v>
      </c>
      <c r="C1928" s="1" t="s">
        <v>200</v>
      </c>
      <c r="D1928" s="1" t="s">
        <v>81</v>
      </c>
      <c r="E1928" s="1" t="s">
        <v>44</v>
      </c>
      <c r="F1928" s="1" t="s">
        <v>45</v>
      </c>
      <c r="G1928" s="1" t="s">
        <v>46</v>
      </c>
      <c r="H1928" s="1" t="s">
        <v>54</v>
      </c>
      <c r="I1928" s="1" t="s">
        <v>1105</v>
      </c>
      <c r="J1928" s="1" t="s">
        <v>2738</v>
      </c>
      <c r="K1928" s="28">
        <v>44671.488171296296</v>
      </c>
      <c r="L1928" s="28">
        <v>44671.696284722224</v>
      </c>
      <c r="M1928" s="1" t="s">
        <v>50</v>
      </c>
      <c r="N1928" s="35">
        <v>1.3</v>
      </c>
      <c r="O1928" s="1"/>
      <c r="P1928" s="51"/>
    </row>
    <row r="1929" spans="1:16" ht="16.5" hidden="1" customHeight="1" x14ac:dyDescent="0.25">
      <c r="A1929" s="47">
        <v>107436</v>
      </c>
      <c r="B1929" s="1" t="s">
        <v>60</v>
      </c>
      <c r="C1929" s="1" t="s">
        <v>51</v>
      </c>
      <c r="D1929" s="1" t="s">
        <v>81</v>
      </c>
      <c r="E1929" s="1" t="s">
        <v>257</v>
      </c>
      <c r="F1929" s="1" t="s">
        <v>53</v>
      </c>
      <c r="G1929" s="1" t="s">
        <v>46</v>
      </c>
      <c r="H1929" s="1" t="s">
        <v>54</v>
      </c>
      <c r="I1929" s="1" t="s">
        <v>3233</v>
      </c>
      <c r="J1929" s="1" t="s">
        <v>3721</v>
      </c>
      <c r="K1929" s="28">
        <v>44671.489849537036</v>
      </c>
      <c r="L1929" s="28">
        <v>44671.696030092593</v>
      </c>
      <c r="M1929" s="1" t="s">
        <v>50</v>
      </c>
      <c r="N1929" s="35">
        <v>1.3</v>
      </c>
      <c r="O1929" s="1"/>
      <c r="P1929" s="51"/>
    </row>
    <row r="1930" spans="1:16" ht="16.5" hidden="1" customHeight="1" x14ac:dyDescent="0.25">
      <c r="A1930" s="47">
        <v>107437</v>
      </c>
      <c r="B1930" s="1" t="s">
        <v>1163</v>
      </c>
      <c r="C1930" s="1" t="s">
        <v>51</v>
      </c>
      <c r="D1930" s="1" t="s">
        <v>61</v>
      </c>
      <c r="E1930" s="1" t="s">
        <v>75</v>
      </c>
      <c r="F1930" s="1" t="s">
        <v>53</v>
      </c>
      <c r="G1930" s="1" t="s">
        <v>498</v>
      </c>
      <c r="H1930" s="1" t="s">
        <v>47</v>
      </c>
      <c r="I1930" s="1" t="s">
        <v>143</v>
      </c>
      <c r="J1930" s="1" t="s">
        <v>3722</v>
      </c>
      <c r="K1930" s="28">
        <v>44671.492604166669</v>
      </c>
      <c r="L1930" s="28">
        <v>44671.492824074077</v>
      </c>
      <c r="M1930" s="1" t="s">
        <v>50</v>
      </c>
      <c r="N1930" s="35" t="s">
        <v>1803</v>
      </c>
      <c r="O1930" s="1"/>
      <c r="P1930" s="51"/>
    </row>
    <row r="1931" spans="1:16" ht="16.5" hidden="1" customHeight="1" x14ac:dyDescent="0.25">
      <c r="A1931" s="47">
        <v>107438</v>
      </c>
      <c r="B1931" s="1" t="s">
        <v>41</v>
      </c>
      <c r="C1931" s="1" t="s">
        <v>51</v>
      </c>
      <c r="D1931" s="1" t="s">
        <v>81</v>
      </c>
      <c r="E1931" s="1" t="s">
        <v>542</v>
      </c>
      <c r="F1931" s="1" t="s">
        <v>67</v>
      </c>
      <c r="G1931" s="1" t="s">
        <v>46</v>
      </c>
      <c r="H1931" s="1" t="s">
        <v>54</v>
      </c>
      <c r="I1931" s="1" t="s">
        <v>3234</v>
      </c>
      <c r="J1931" s="1" t="s">
        <v>3723</v>
      </c>
      <c r="K1931" s="28">
        <v>44671.494745370372</v>
      </c>
      <c r="L1931" s="28">
        <v>44676.731874999998</v>
      </c>
      <c r="M1931" s="1" t="s">
        <v>50</v>
      </c>
      <c r="N1931" s="35">
        <v>1.3</v>
      </c>
      <c r="O1931" s="1"/>
      <c r="P1931" s="51"/>
    </row>
    <row r="1932" spans="1:16" ht="16.5" hidden="1" customHeight="1" x14ac:dyDescent="0.25">
      <c r="A1932" s="47">
        <v>107439</v>
      </c>
      <c r="B1932" s="1" t="s">
        <v>60</v>
      </c>
      <c r="C1932" s="1" t="s">
        <v>51</v>
      </c>
      <c r="D1932" s="1" t="s">
        <v>81</v>
      </c>
      <c r="E1932" s="1" t="s">
        <v>257</v>
      </c>
      <c r="F1932" s="1" t="s">
        <v>45</v>
      </c>
      <c r="G1932" s="1" t="s">
        <v>46</v>
      </c>
      <c r="H1932" s="1" t="s">
        <v>54</v>
      </c>
      <c r="I1932" s="1" t="s">
        <v>3235</v>
      </c>
      <c r="J1932" s="1" t="s">
        <v>3724</v>
      </c>
      <c r="K1932" s="28">
        <v>44671.510567129626</v>
      </c>
      <c r="L1932" s="28">
        <v>44671.695671296293</v>
      </c>
      <c r="M1932" s="1" t="s">
        <v>50</v>
      </c>
      <c r="N1932" s="35" t="s">
        <v>1803</v>
      </c>
      <c r="O1932" s="1"/>
      <c r="P1932" s="51"/>
    </row>
    <row r="1933" spans="1:16" ht="16.5" hidden="1" customHeight="1" x14ac:dyDescent="0.25">
      <c r="A1933" s="47">
        <v>107440</v>
      </c>
      <c r="B1933" s="1" t="s">
        <v>60</v>
      </c>
      <c r="C1933" s="1" t="s">
        <v>51</v>
      </c>
      <c r="D1933" s="1" t="s">
        <v>81</v>
      </c>
      <c r="E1933" s="1" t="s">
        <v>62</v>
      </c>
      <c r="F1933" s="1" t="s">
        <v>45</v>
      </c>
      <c r="G1933" s="1" t="s">
        <v>46</v>
      </c>
      <c r="H1933" s="1" t="s">
        <v>54</v>
      </c>
      <c r="I1933" s="1" t="s">
        <v>3236</v>
      </c>
      <c r="J1933" s="1" t="s">
        <v>3725</v>
      </c>
      <c r="K1933" s="28">
        <v>44671.531527777777</v>
      </c>
      <c r="L1933" s="28">
        <v>44672.495625000003</v>
      </c>
      <c r="M1933" s="1" t="s">
        <v>50</v>
      </c>
      <c r="N1933" s="35">
        <v>1.3</v>
      </c>
      <c r="O1933" s="1"/>
      <c r="P1933" s="51"/>
    </row>
    <row r="1934" spans="1:16" ht="16.5" hidden="1" customHeight="1" x14ac:dyDescent="0.25">
      <c r="A1934" s="47">
        <v>107441</v>
      </c>
      <c r="B1934" s="1" t="s">
        <v>41</v>
      </c>
      <c r="C1934" s="1" t="s">
        <v>51</v>
      </c>
      <c r="D1934" s="1" t="s">
        <v>81</v>
      </c>
      <c r="E1934" s="1" t="s">
        <v>44</v>
      </c>
      <c r="F1934" s="1" t="s">
        <v>53</v>
      </c>
      <c r="G1934" s="1" t="s">
        <v>498</v>
      </c>
      <c r="H1934" s="1" t="s">
        <v>54</v>
      </c>
      <c r="I1934" s="1" t="s">
        <v>3237</v>
      </c>
      <c r="J1934" s="1" t="s">
        <v>3726</v>
      </c>
      <c r="K1934" s="28">
        <v>44671.558877314812</v>
      </c>
      <c r="L1934" s="28">
        <v>44671.695254629631</v>
      </c>
      <c r="M1934" s="1" t="s">
        <v>50</v>
      </c>
      <c r="N1934" s="35">
        <v>1.3</v>
      </c>
      <c r="O1934" s="1"/>
      <c r="P1934" s="51"/>
    </row>
    <row r="1935" spans="1:16" ht="16.5" hidden="1" customHeight="1" x14ac:dyDescent="0.25">
      <c r="A1935" s="47">
        <v>107442</v>
      </c>
      <c r="B1935" s="1" t="s">
        <v>60</v>
      </c>
      <c r="C1935" s="1" t="s">
        <v>51</v>
      </c>
      <c r="D1935" s="1" t="s">
        <v>43</v>
      </c>
      <c r="E1935" s="1" t="s">
        <v>62</v>
      </c>
      <c r="F1935" s="1" t="s">
        <v>53</v>
      </c>
      <c r="G1935" s="1" t="s">
        <v>46</v>
      </c>
      <c r="H1935" s="1" t="s">
        <v>54</v>
      </c>
      <c r="I1935" s="1" t="s">
        <v>3238</v>
      </c>
      <c r="J1935" s="1" t="s">
        <v>3727</v>
      </c>
      <c r="K1935" s="28">
        <v>44671.58048611111</v>
      </c>
      <c r="L1935" s="28">
        <v>44671.702962962961</v>
      </c>
      <c r="M1935" s="1" t="s">
        <v>50</v>
      </c>
      <c r="N1935" s="35">
        <v>1.3</v>
      </c>
      <c r="O1935" s="1"/>
      <c r="P1935" s="51"/>
    </row>
    <row r="1936" spans="1:16" ht="16.5" hidden="1" customHeight="1" x14ac:dyDescent="0.25">
      <c r="A1936" s="47">
        <v>107443</v>
      </c>
      <c r="B1936" s="1" t="s">
        <v>60</v>
      </c>
      <c r="C1936" s="1" t="s">
        <v>189</v>
      </c>
      <c r="D1936" s="1" t="s">
        <v>43</v>
      </c>
      <c r="E1936" s="1" t="s">
        <v>75</v>
      </c>
      <c r="F1936" s="1" t="s">
        <v>67</v>
      </c>
      <c r="G1936" s="1" t="s">
        <v>46</v>
      </c>
      <c r="H1936" s="1" t="s">
        <v>47</v>
      </c>
      <c r="I1936" s="1" t="s">
        <v>3239</v>
      </c>
      <c r="J1936" s="1" t="s">
        <v>3728</v>
      </c>
      <c r="K1936" s="28">
        <v>44671.590381944443</v>
      </c>
      <c r="L1936" s="28">
        <v>44672.75372685185</v>
      </c>
      <c r="M1936" s="1" t="s">
        <v>50</v>
      </c>
      <c r="N1936" s="35">
        <v>1.3</v>
      </c>
      <c r="O1936" s="1"/>
      <c r="P1936" s="51"/>
    </row>
    <row r="1937" spans="1:16" ht="16.5" hidden="1" customHeight="1" x14ac:dyDescent="0.25">
      <c r="A1937" s="47">
        <v>107444</v>
      </c>
      <c r="B1937" s="1" t="s">
        <v>60</v>
      </c>
      <c r="C1937" s="1" t="s">
        <v>150</v>
      </c>
      <c r="D1937" s="1" t="s">
        <v>71</v>
      </c>
      <c r="E1937" s="1" t="s">
        <v>44</v>
      </c>
      <c r="F1937" s="1" t="s">
        <v>45</v>
      </c>
      <c r="G1937" s="1" t="s">
        <v>46</v>
      </c>
      <c r="H1937" s="1" t="s">
        <v>47</v>
      </c>
      <c r="I1937" s="1" t="s">
        <v>1451</v>
      </c>
      <c r="J1937" s="1" t="s">
        <v>2740</v>
      </c>
      <c r="K1937" s="28">
        <v>44671.605185185188</v>
      </c>
      <c r="L1937" s="28">
        <v>44671.69767361111</v>
      </c>
      <c r="M1937" s="1" t="s">
        <v>50</v>
      </c>
      <c r="N1937" s="35">
        <v>1.3</v>
      </c>
      <c r="O1937" s="1"/>
      <c r="P1937" s="51"/>
    </row>
    <row r="1938" spans="1:16" ht="16.5" hidden="1" customHeight="1" x14ac:dyDescent="0.25">
      <c r="A1938" s="47">
        <v>107445</v>
      </c>
      <c r="B1938" s="1" t="s">
        <v>41</v>
      </c>
      <c r="C1938" s="1" t="s">
        <v>42</v>
      </c>
      <c r="D1938" s="1" t="s">
        <v>81</v>
      </c>
      <c r="E1938" s="1" t="s">
        <v>44</v>
      </c>
      <c r="F1938" s="1" t="s">
        <v>45</v>
      </c>
      <c r="G1938" s="1" t="s">
        <v>46</v>
      </c>
      <c r="H1938" s="1" t="s">
        <v>54</v>
      </c>
      <c r="I1938" s="1" t="s">
        <v>3240</v>
      </c>
      <c r="J1938" s="1" t="s">
        <v>3729</v>
      </c>
      <c r="K1938" s="28">
        <v>44671.649606481478</v>
      </c>
      <c r="L1938" s="28">
        <v>44671.6950462963</v>
      </c>
      <c r="M1938" s="1" t="s">
        <v>50</v>
      </c>
      <c r="N1938" s="35">
        <v>1.3</v>
      </c>
      <c r="O1938" s="1"/>
      <c r="P1938" s="51"/>
    </row>
    <row r="1939" spans="1:16" ht="16.5" hidden="1" customHeight="1" x14ac:dyDescent="0.25">
      <c r="A1939" s="47">
        <v>107446</v>
      </c>
      <c r="B1939" s="1" t="s">
        <v>60</v>
      </c>
      <c r="C1939" s="1" t="s">
        <v>90</v>
      </c>
      <c r="D1939" s="1" t="s">
        <v>61</v>
      </c>
      <c r="E1939" s="1" t="s">
        <v>44</v>
      </c>
      <c r="F1939" s="1" t="s">
        <v>45</v>
      </c>
      <c r="G1939" s="1" t="s">
        <v>46</v>
      </c>
      <c r="H1939" s="1" t="s">
        <v>47</v>
      </c>
      <c r="I1939" s="1" t="s">
        <v>3241</v>
      </c>
      <c r="J1939" s="1" t="s">
        <v>3730</v>
      </c>
      <c r="K1939" s="28">
        <v>44671.654930555553</v>
      </c>
      <c r="L1939" s="28">
        <v>44672.459745370368</v>
      </c>
      <c r="M1939" s="1" t="s">
        <v>50</v>
      </c>
      <c r="N1939" s="35">
        <v>1.3</v>
      </c>
      <c r="O1939" s="1"/>
      <c r="P1939" s="51"/>
    </row>
    <row r="1940" spans="1:16" ht="16.5" hidden="1" customHeight="1" x14ac:dyDescent="0.25">
      <c r="A1940" s="47">
        <v>107447</v>
      </c>
      <c r="B1940" s="1" t="s">
        <v>57</v>
      </c>
      <c r="C1940" s="1" t="s">
        <v>51</v>
      </c>
      <c r="D1940" s="1" t="s">
        <v>61</v>
      </c>
      <c r="E1940" s="1" t="s">
        <v>44</v>
      </c>
      <c r="F1940" s="1" t="s">
        <v>45</v>
      </c>
      <c r="G1940" s="1" t="s">
        <v>46</v>
      </c>
      <c r="H1940" s="1" t="s">
        <v>54</v>
      </c>
      <c r="I1940" s="1" t="s">
        <v>3242</v>
      </c>
      <c r="J1940" s="1" t="s">
        <v>3731</v>
      </c>
      <c r="K1940" s="28">
        <v>44671.662476851852</v>
      </c>
      <c r="L1940" s="28">
        <v>44679.475729166668</v>
      </c>
      <c r="M1940" s="1" t="s">
        <v>50</v>
      </c>
      <c r="N1940" s="35">
        <v>1.1000000000000001</v>
      </c>
      <c r="O1940" s="1"/>
      <c r="P1940" s="51"/>
    </row>
    <row r="1941" spans="1:16" ht="16.5" hidden="1" customHeight="1" x14ac:dyDescent="0.25">
      <c r="A1941" s="47">
        <v>107448</v>
      </c>
      <c r="B1941" s="1" t="s">
        <v>41</v>
      </c>
      <c r="C1941" s="1" t="s">
        <v>200</v>
      </c>
      <c r="D1941" s="1" t="s">
        <v>52</v>
      </c>
      <c r="E1941" s="1" t="s">
        <v>44</v>
      </c>
      <c r="F1941" s="1" t="s">
        <v>45</v>
      </c>
      <c r="G1941" s="1" t="s">
        <v>46</v>
      </c>
      <c r="H1941" s="1" t="s">
        <v>54</v>
      </c>
      <c r="I1941" s="1" t="s">
        <v>3243</v>
      </c>
      <c r="J1941" s="1" t="s">
        <v>3732</v>
      </c>
      <c r="K1941" s="28">
        <v>44671.672662037039</v>
      </c>
      <c r="L1941" s="28">
        <v>44671.694606481484</v>
      </c>
      <c r="M1941" s="1" t="s">
        <v>50</v>
      </c>
      <c r="N1941" s="35">
        <v>1.3</v>
      </c>
      <c r="O1941" s="1"/>
      <c r="P1941" s="51"/>
    </row>
    <row r="1942" spans="1:16" ht="16.5" hidden="1" customHeight="1" x14ac:dyDescent="0.25">
      <c r="A1942" s="47">
        <v>107449</v>
      </c>
      <c r="B1942" s="1" t="s">
        <v>60</v>
      </c>
      <c r="C1942" s="1" t="s">
        <v>109</v>
      </c>
      <c r="D1942" s="1" t="s">
        <v>71</v>
      </c>
      <c r="E1942" s="1" t="s">
        <v>44</v>
      </c>
      <c r="F1942" s="1" t="s">
        <v>45</v>
      </c>
      <c r="G1942" s="1" t="s">
        <v>46</v>
      </c>
      <c r="H1942" s="1" t="s">
        <v>47</v>
      </c>
      <c r="I1942" s="1" t="s">
        <v>3244</v>
      </c>
      <c r="J1942" s="1" t="s">
        <v>3733</v>
      </c>
      <c r="K1942" s="28">
        <v>44671.683055555557</v>
      </c>
      <c r="L1942" s="28">
        <v>44671.694351851853</v>
      </c>
      <c r="M1942" s="1" t="s">
        <v>50</v>
      </c>
      <c r="N1942" s="35">
        <v>1.3</v>
      </c>
      <c r="O1942" s="1"/>
      <c r="P1942" s="51"/>
    </row>
    <row r="1943" spans="1:16" ht="16.5" hidden="1" customHeight="1" x14ac:dyDescent="0.25">
      <c r="A1943" s="47">
        <v>107450</v>
      </c>
      <c r="B1943" s="1" t="s">
        <v>41</v>
      </c>
      <c r="C1943" s="1" t="s">
        <v>99</v>
      </c>
      <c r="D1943" s="1" t="s">
        <v>61</v>
      </c>
      <c r="E1943" s="1" t="s">
        <v>44</v>
      </c>
      <c r="F1943" s="1" t="s">
        <v>45</v>
      </c>
      <c r="G1943" s="1" t="s">
        <v>46</v>
      </c>
      <c r="H1943" s="1" t="s">
        <v>47</v>
      </c>
      <c r="I1943" s="1" t="s">
        <v>3245</v>
      </c>
      <c r="J1943" s="1" t="s">
        <v>3734</v>
      </c>
      <c r="K1943" s="28">
        <v>44671.696342592593</v>
      </c>
      <c r="L1943" s="28">
        <v>44672.457696759258</v>
      </c>
      <c r="M1943" s="1" t="s">
        <v>50</v>
      </c>
      <c r="N1943" s="35">
        <v>1.3</v>
      </c>
      <c r="O1943" s="1"/>
      <c r="P1943" s="51"/>
    </row>
    <row r="1944" spans="1:16" ht="16.5" hidden="1" customHeight="1" x14ac:dyDescent="0.25">
      <c r="A1944" s="47">
        <v>107451</v>
      </c>
      <c r="B1944" s="1" t="s">
        <v>57</v>
      </c>
      <c r="C1944" s="1" t="s">
        <v>51</v>
      </c>
      <c r="D1944" s="1" t="s">
        <v>71</v>
      </c>
      <c r="E1944" s="1" t="s">
        <v>44</v>
      </c>
      <c r="F1944" s="1" t="s">
        <v>53</v>
      </c>
      <c r="G1944" s="1" t="s">
        <v>498</v>
      </c>
      <c r="H1944" s="1" t="s">
        <v>54</v>
      </c>
      <c r="I1944" s="1" t="s">
        <v>3246</v>
      </c>
      <c r="J1944" s="1" t="s">
        <v>3735</v>
      </c>
      <c r="K1944" s="28">
        <v>44671.716423611113</v>
      </c>
      <c r="L1944" s="28">
        <v>44672.457152777781</v>
      </c>
      <c r="M1944" s="1" t="s">
        <v>50</v>
      </c>
      <c r="N1944" s="35">
        <v>1.1000000000000001</v>
      </c>
      <c r="O1944" s="1"/>
      <c r="P1944" s="51"/>
    </row>
    <row r="1945" spans="1:16" ht="16.5" hidden="1" customHeight="1" x14ac:dyDescent="0.25">
      <c r="A1945" s="47">
        <v>107452</v>
      </c>
      <c r="B1945" s="1" t="s">
        <v>57</v>
      </c>
      <c r="C1945" s="1" t="s">
        <v>51</v>
      </c>
      <c r="D1945" s="1" t="s">
        <v>43</v>
      </c>
      <c r="E1945" s="1" t="s">
        <v>44</v>
      </c>
      <c r="F1945" s="1" t="s">
        <v>53</v>
      </c>
      <c r="G1945" s="1" t="s">
        <v>46</v>
      </c>
      <c r="H1945" s="1" t="s">
        <v>54</v>
      </c>
      <c r="I1945" s="1" t="s">
        <v>771</v>
      </c>
      <c r="J1945" s="1" t="s">
        <v>2539</v>
      </c>
      <c r="K1945" s="28">
        <v>44672.389849537038</v>
      </c>
      <c r="L1945" s="28">
        <v>44672.456446759257</v>
      </c>
      <c r="M1945" s="1" t="s">
        <v>50</v>
      </c>
      <c r="N1945" s="35">
        <v>1.1000000000000001</v>
      </c>
      <c r="O1945" s="1"/>
      <c r="P1945" s="51"/>
    </row>
    <row r="1946" spans="1:16" ht="16.5" hidden="1" customHeight="1" x14ac:dyDescent="0.25">
      <c r="A1946" s="47">
        <v>107453</v>
      </c>
      <c r="B1946" s="1" t="s">
        <v>41</v>
      </c>
      <c r="C1946" s="1" t="s">
        <v>51</v>
      </c>
      <c r="D1946" s="1" t="s">
        <v>43</v>
      </c>
      <c r="E1946" s="1" t="s">
        <v>44</v>
      </c>
      <c r="F1946" s="1" t="s">
        <v>53</v>
      </c>
      <c r="G1946" s="1" t="s">
        <v>46</v>
      </c>
      <c r="H1946" s="1" t="s">
        <v>54</v>
      </c>
      <c r="I1946" s="1" t="s">
        <v>901</v>
      </c>
      <c r="J1946" s="1" t="s">
        <v>3428</v>
      </c>
      <c r="K1946" s="28">
        <v>44672.399293981478</v>
      </c>
      <c r="L1946" s="28">
        <v>44672.45621527778</v>
      </c>
      <c r="M1946" s="1" t="s">
        <v>50</v>
      </c>
      <c r="N1946" s="35">
        <v>1.3</v>
      </c>
      <c r="O1946" s="1"/>
      <c r="P1946" s="51"/>
    </row>
    <row r="1947" spans="1:16" ht="16.5" hidden="1" customHeight="1" x14ac:dyDescent="0.25">
      <c r="A1947" s="47">
        <v>107454</v>
      </c>
      <c r="B1947" s="1" t="s">
        <v>57</v>
      </c>
      <c r="C1947" s="1" t="s">
        <v>51</v>
      </c>
      <c r="D1947" s="1" t="s">
        <v>61</v>
      </c>
      <c r="E1947" s="1" t="s">
        <v>66</v>
      </c>
      <c r="F1947" s="1" t="s">
        <v>53</v>
      </c>
      <c r="G1947" s="1" t="s">
        <v>46</v>
      </c>
      <c r="H1947" s="1" t="s">
        <v>54</v>
      </c>
      <c r="I1947" s="1" t="s">
        <v>3247</v>
      </c>
      <c r="J1947" s="1" t="s">
        <v>3736</v>
      </c>
      <c r="K1947" s="28">
        <v>44672.424062500002</v>
      </c>
      <c r="L1947" s="28">
        <v>44672.455694444441</v>
      </c>
      <c r="M1947" s="1" t="s">
        <v>50</v>
      </c>
      <c r="N1947" s="35">
        <v>1.1000000000000001</v>
      </c>
      <c r="O1947" s="1"/>
      <c r="P1947" s="51"/>
    </row>
    <row r="1948" spans="1:16" ht="16.5" hidden="1" customHeight="1" x14ac:dyDescent="0.25">
      <c r="A1948" s="47">
        <v>107455</v>
      </c>
      <c r="B1948" s="1" t="s">
        <v>41</v>
      </c>
      <c r="C1948" s="1" t="s">
        <v>51</v>
      </c>
      <c r="D1948" s="1" t="s">
        <v>43</v>
      </c>
      <c r="E1948" s="1" t="s">
        <v>44</v>
      </c>
      <c r="F1948" s="1" t="s">
        <v>53</v>
      </c>
      <c r="G1948" s="1" t="s">
        <v>85</v>
      </c>
      <c r="H1948" s="1" t="s">
        <v>54</v>
      </c>
      <c r="I1948" s="1" t="s">
        <v>3248</v>
      </c>
      <c r="J1948" s="1" t="s">
        <v>3737</v>
      </c>
      <c r="K1948" s="28">
        <v>44672.433738425927</v>
      </c>
      <c r="L1948" s="28">
        <v>44672.454814814817</v>
      </c>
      <c r="M1948" s="1" t="s">
        <v>50</v>
      </c>
      <c r="N1948" s="35">
        <v>1.3</v>
      </c>
      <c r="O1948" s="1"/>
      <c r="P1948" s="51"/>
    </row>
    <row r="1949" spans="1:16" ht="16.5" hidden="1" customHeight="1" x14ac:dyDescent="0.25">
      <c r="A1949" s="47">
        <v>107456</v>
      </c>
      <c r="B1949" s="1" t="s">
        <v>57</v>
      </c>
      <c r="C1949" s="1" t="s">
        <v>51</v>
      </c>
      <c r="D1949" s="1" t="s">
        <v>52</v>
      </c>
      <c r="E1949" s="1" t="s">
        <v>44</v>
      </c>
      <c r="F1949" s="1" t="s">
        <v>53</v>
      </c>
      <c r="G1949" s="1" t="s">
        <v>46</v>
      </c>
      <c r="H1949" s="1" t="s">
        <v>47</v>
      </c>
      <c r="I1949" s="1" t="s">
        <v>3249</v>
      </c>
      <c r="J1949" s="1" t="s">
        <v>3738</v>
      </c>
      <c r="K1949" s="28">
        <v>44672.435844907406</v>
      </c>
      <c r="L1949" s="28">
        <v>44672.453738425924</v>
      </c>
      <c r="M1949" s="1" t="s">
        <v>50</v>
      </c>
      <c r="N1949" s="35">
        <v>1.1000000000000001</v>
      </c>
      <c r="O1949" s="1"/>
      <c r="P1949" s="51"/>
    </row>
    <row r="1950" spans="1:16" ht="16.5" hidden="1" customHeight="1" x14ac:dyDescent="0.25">
      <c r="A1950" s="47">
        <v>107457</v>
      </c>
      <c r="B1950" s="1" t="s">
        <v>41</v>
      </c>
      <c r="C1950" s="1" t="s">
        <v>109</v>
      </c>
      <c r="D1950" s="1" t="s">
        <v>43</v>
      </c>
      <c r="E1950" s="1" t="s">
        <v>44</v>
      </c>
      <c r="F1950" s="1" t="s">
        <v>45</v>
      </c>
      <c r="G1950" s="1" t="s">
        <v>46</v>
      </c>
      <c r="H1950" s="1" t="s">
        <v>47</v>
      </c>
      <c r="I1950" s="1" t="s">
        <v>3250</v>
      </c>
      <c r="J1950" s="1" t="s">
        <v>3739</v>
      </c>
      <c r="K1950" s="28">
        <v>44672.44017361111</v>
      </c>
      <c r="L1950" s="28">
        <v>44672.453425925924</v>
      </c>
      <c r="M1950" s="1" t="s">
        <v>50</v>
      </c>
      <c r="N1950" s="35">
        <v>1.3</v>
      </c>
      <c r="O1950" s="1"/>
      <c r="P1950" s="51"/>
    </row>
    <row r="1951" spans="1:16" ht="16.5" hidden="1" customHeight="1" x14ac:dyDescent="0.25">
      <c r="A1951" s="47">
        <v>107458</v>
      </c>
      <c r="B1951" s="1" t="s">
        <v>57</v>
      </c>
      <c r="C1951" s="1" t="s">
        <v>51</v>
      </c>
      <c r="D1951" s="1" t="s">
        <v>61</v>
      </c>
      <c r="E1951" s="1" t="s">
        <v>66</v>
      </c>
      <c r="F1951" s="1" t="s">
        <v>53</v>
      </c>
      <c r="G1951" s="1" t="s">
        <v>46</v>
      </c>
      <c r="H1951" s="1" t="s">
        <v>54</v>
      </c>
      <c r="I1951" s="1" t="s">
        <v>3251</v>
      </c>
      <c r="J1951" s="1" t="s">
        <v>3736</v>
      </c>
      <c r="K1951" s="28">
        <v>44672.447500000002</v>
      </c>
      <c r="L1951" s="28">
        <v>44672.453113425923</v>
      </c>
      <c r="M1951" s="1" t="s">
        <v>50</v>
      </c>
      <c r="N1951" s="35">
        <v>1.1000000000000001</v>
      </c>
      <c r="O1951" s="1"/>
      <c r="P1951" s="51"/>
    </row>
    <row r="1952" spans="1:16" ht="16.5" hidden="1" customHeight="1" x14ac:dyDescent="0.25">
      <c r="A1952" s="47">
        <v>107459</v>
      </c>
      <c r="B1952" s="1" t="s">
        <v>41</v>
      </c>
      <c r="C1952" s="1" t="s">
        <v>51</v>
      </c>
      <c r="D1952" s="1" t="s">
        <v>52</v>
      </c>
      <c r="E1952" s="1" t="s">
        <v>44</v>
      </c>
      <c r="F1952" s="1" t="s">
        <v>45</v>
      </c>
      <c r="G1952" s="1" t="s">
        <v>46</v>
      </c>
      <c r="H1952" s="1" t="s">
        <v>47</v>
      </c>
      <c r="I1952" s="1" t="s">
        <v>3252</v>
      </c>
      <c r="J1952" s="1" t="s">
        <v>1635</v>
      </c>
      <c r="K1952" s="28">
        <v>44672.449780092589</v>
      </c>
      <c r="L1952" s="28">
        <v>44672.450127314813</v>
      </c>
      <c r="M1952" s="1" t="s">
        <v>50</v>
      </c>
      <c r="N1952" s="35">
        <v>1.3</v>
      </c>
      <c r="O1952" s="1"/>
      <c r="P1952" s="51"/>
    </row>
    <row r="1953" spans="1:16" ht="16.5" hidden="1" customHeight="1" x14ac:dyDescent="0.25">
      <c r="A1953" s="47">
        <v>107460</v>
      </c>
      <c r="B1953" s="1" t="s">
        <v>41</v>
      </c>
      <c r="C1953" s="1" t="s">
        <v>200</v>
      </c>
      <c r="D1953" s="1" t="s">
        <v>61</v>
      </c>
      <c r="E1953" s="1" t="s">
        <v>44</v>
      </c>
      <c r="F1953" s="1" t="s">
        <v>45</v>
      </c>
      <c r="G1953" s="1" t="s">
        <v>46</v>
      </c>
      <c r="H1953" s="1" t="s">
        <v>47</v>
      </c>
      <c r="I1953" s="1" t="s">
        <v>3253</v>
      </c>
      <c r="J1953" s="1" t="s">
        <v>3740</v>
      </c>
      <c r="K1953" s="28">
        <v>44672.460231481484</v>
      </c>
      <c r="L1953" s="28">
        <v>44672.460231481484</v>
      </c>
      <c r="M1953" s="1" t="s">
        <v>50</v>
      </c>
      <c r="N1953" s="35">
        <v>1.3</v>
      </c>
      <c r="O1953" s="1"/>
      <c r="P1953" s="51"/>
    </row>
    <row r="1954" spans="1:16" ht="16.5" hidden="1" customHeight="1" x14ac:dyDescent="0.25">
      <c r="A1954" s="47">
        <v>107461</v>
      </c>
      <c r="B1954" s="1" t="s">
        <v>57</v>
      </c>
      <c r="C1954" s="1" t="s">
        <v>51</v>
      </c>
      <c r="D1954" s="1" t="s">
        <v>43</v>
      </c>
      <c r="E1954" s="1" t="s">
        <v>44</v>
      </c>
      <c r="F1954" s="1" t="s">
        <v>45</v>
      </c>
      <c r="G1954" s="1" t="s">
        <v>46</v>
      </c>
      <c r="H1954" s="1" t="s">
        <v>47</v>
      </c>
      <c r="I1954" s="1" t="s">
        <v>3254</v>
      </c>
      <c r="J1954" s="1" t="s">
        <v>1560</v>
      </c>
      <c r="K1954" s="28">
        <v>44672.462291666663</v>
      </c>
      <c r="L1954" s="28">
        <v>44672.462847222225</v>
      </c>
      <c r="M1954" s="1" t="s">
        <v>50</v>
      </c>
      <c r="N1954" s="35">
        <v>1.1000000000000001</v>
      </c>
      <c r="O1954" s="1"/>
      <c r="P1954" s="51"/>
    </row>
    <row r="1955" spans="1:16" ht="16.5" hidden="1" customHeight="1" x14ac:dyDescent="0.25">
      <c r="A1955" s="47">
        <v>107462</v>
      </c>
      <c r="B1955" s="1" t="s">
        <v>57</v>
      </c>
      <c r="C1955" s="1" t="s">
        <v>51</v>
      </c>
      <c r="D1955" s="1" t="s">
        <v>61</v>
      </c>
      <c r="E1955" s="1" t="s">
        <v>44</v>
      </c>
      <c r="F1955" s="1" t="s">
        <v>53</v>
      </c>
      <c r="G1955" s="1" t="s">
        <v>46</v>
      </c>
      <c r="H1955" s="1" t="s">
        <v>54</v>
      </c>
      <c r="I1955" s="1" t="s">
        <v>3255</v>
      </c>
      <c r="J1955" s="1" t="s">
        <v>3741</v>
      </c>
      <c r="K1955" s="28">
        <v>44672.475138888891</v>
      </c>
      <c r="L1955" s="28">
        <v>44672.476273148146</v>
      </c>
      <c r="M1955" s="1" t="s">
        <v>50</v>
      </c>
      <c r="N1955" s="35">
        <v>1.1000000000000001</v>
      </c>
      <c r="O1955" s="1"/>
      <c r="P1955" s="51"/>
    </row>
    <row r="1956" spans="1:16" ht="16.5" hidden="1" customHeight="1" x14ac:dyDescent="0.25">
      <c r="A1956" s="47">
        <v>107463</v>
      </c>
      <c r="B1956" s="1" t="s">
        <v>41</v>
      </c>
      <c r="C1956" s="1" t="s">
        <v>51</v>
      </c>
      <c r="D1956" s="1" t="s">
        <v>81</v>
      </c>
      <c r="E1956" s="1" t="s">
        <v>257</v>
      </c>
      <c r="F1956" s="1" t="s">
        <v>53</v>
      </c>
      <c r="G1956" s="1" t="s">
        <v>46</v>
      </c>
      <c r="H1956" s="1" t="s">
        <v>54</v>
      </c>
      <c r="I1956" s="1" t="s">
        <v>901</v>
      </c>
      <c r="J1956" s="1" t="s">
        <v>3742</v>
      </c>
      <c r="K1956" s="28">
        <v>44672.492245370369</v>
      </c>
      <c r="L1956" s="28">
        <v>44672.494201388887</v>
      </c>
      <c r="M1956" s="1" t="s">
        <v>50</v>
      </c>
      <c r="N1956" s="35">
        <v>1.3</v>
      </c>
      <c r="O1956" s="1"/>
      <c r="P1956" s="51"/>
    </row>
    <row r="1957" spans="1:16" ht="16.5" hidden="1" customHeight="1" x14ac:dyDescent="0.25">
      <c r="A1957" s="47">
        <v>107464</v>
      </c>
      <c r="B1957" s="1" t="s">
        <v>41</v>
      </c>
      <c r="C1957" s="1" t="s">
        <v>782</v>
      </c>
      <c r="D1957" s="1" t="s">
        <v>71</v>
      </c>
      <c r="E1957" s="1" t="s">
        <v>66</v>
      </c>
      <c r="F1957" s="1" t="s">
        <v>45</v>
      </c>
      <c r="G1957" s="1" t="s">
        <v>46</v>
      </c>
      <c r="H1957" s="1" t="s">
        <v>54</v>
      </c>
      <c r="I1957" s="1" t="s">
        <v>3256</v>
      </c>
      <c r="J1957" s="1" t="s">
        <v>3743</v>
      </c>
      <c r="K1957" s="28">
        <v>44672.492430555554</v>
      </c>
      <c r="L1957" s="28">
        <v>44672.496562499997</v>
      </c>
      <c r="M1957" s="1" t="s">
        <v>50</v>
      </c>
      <c r="N1957" s="35">
        <v>1.3</v>
      </c>
      <c r="O1957" s="1"/>
      <c r="P1957" s="51"/>
    </row>
    <row r="1958" spans="1:16" ht="16.5" hidden="1" customHeight="1" x14ac:dyDescent="0.25">
      <c r="A1958" s="47">
        <v>107465</v>
      </c>
      <c r="B1958" s="1" t="s">
        <v>252</v>
      </c>
      <c r="C1958" s="1" t="s">
        <v>51</v>
      </c>
      <c r="D1958" s="1" t="s">
        <v>71</v>
      </c>
      <c r="E1958" s="1" t="s">
        <v>44</v>
      </c>
      <c r="F1958" s="1" t="s">
        <v>45</v>
      </c>
      <c r="G1958" s="1" t="s">
        <v>46</v>
      </c>
      <c r="H1958" s="1" t="s">
        <v>54</v>
      </c>
      <c r="I1958" s="1" t="s">
        <v>3257</v>
      </c>
      <c r="J1958" s="1" t="s">
        <v>3744</v>
      </c>
      <c r="K1958" s="28">
        <v>44672.510983796295</v>
      </c>
      <c r="L1958" s="28">
        <v>44678.4997337963</v>
      </c>
      <c r="M1958" s="1" t="s">
        <v>50</v>
      </c>
      <c r="N1958" s="35">
        <v>1.2</v>
      </c>
      <c r="O1958" s="1"/>
      <c r="P1958" s="51"/>
    </row>
    <row r="1959" spans="1:16" ht="16.5" hidden="1" customHeight="1" x14ac:dyDescent="0.25">
      <c r="A1959" s="47">
        <v>107466</v>
      </c>
      <c r="B1959" s="1" t="s">
        <v>57</v>
      </c>
      <c r="C1959" s="1" t="s">
        <v>51</v>
      </c>
      <c r="D1959" s="1" t="s">
        <v>52</v>
      </c>
      <c r="E1959" s="1" t="s">
        <v>44</v>
      </c>
      <c r="F1959" s="1" t="s">
        <v>53</v>
      </c>
      <c r="G1959" s="1" t="s">
        <v>46</v>
      </c>
      <c r="H1959" s="1" t="s">
        <v>47</v>
      </c>
      <c r="I1959" s="1" t="s">
        <v>3258</v>
      </c>
      <c r="J1959" s="1" t="s">
        <v>1560</v>
      </c>
      <c r="K1959" s="28">
        <v>44672.562662037039</v>
      </c>
      <c r="L1959" s="28">
        <v>44672.570625</v>
      </c>
      <c r="M1959" s="1" t="s">
        <v>50</v>
      </c>
      <c r="N1959" s="35">
        <v>1.1000000000000001</v>
      </c>
      <c r="O1959" s="1"/>
      <c r="P1959" s="51"/>
    </row>
    <row r="1960" spans="1:16" ht="16.5" hidden="1" customHeight="1" x14ac:dyDescent="0.25">
      <c r="A1960" s="47">
        <v>107467</v>
      </c>
      <c r="B1960" s="1" t="s">
        <v>41</v>
      </c>
      <c r="C1960" s="1" t="s">
        <v>51</v>
      </c>
      <c r="D1960" s="1" t="s">
        <v>71</v>
      </c>
      <c r="E1960" s="1" t="s">
        <v>793</v>
      </c>
      <c r="F1960" s="1" t="s">
        <v>53</v>
      </c>
      <c r="G1960" s="1" t="s">
        <v>85</v>
      </c>
      <c r="H1960" s="1" t="s">
        <v>54</v>
      </c>
      <c r="I1960" s="1" t="s">
        <v>3259</v>
      </c>
      <c r="J1960" s="1" t="s">
        <v>3745</v>
      </c>
      <c r="K1960" s="28">
        <v>44672.574826388889</v>
      </c>
      <c r="L1960" s="28">
        <v>44673.426944444444</v>
      </c>
      <c r="M1960" s="1" t="s">
        <v>50</v>
      </c>
      <c r="N1960" s="35">
        <v>1.3</v>
      </c>
      <c r="O1960" s="1"/>
      <c r="P1960" s="51"/>
    </row>
    <row r="1961" spans="1:16" ht="16.5" hidden="1" customHeight="1" x14ac:dyDescent="0.25">
      <c r="A1961" s="47">
        <v>107468</v>
      </c>
      <c r="B1961" s="1" t="s">
        <v>41</v>
      </c>
      <c r="C1961" s="1" t="s">
        <v>51</v>
      </c>
      <c r="D1961" s="1" t="s">
        <v>71</v>
      </c>
      <c r="E1961" s="1" t="s">
        <v>793</v>
      </c>
      <c r="F1961" s="1" t="s">
        <v>45</v>
      </c>
      <c r="G1961" s="1" t="s">
        <v>46</v>
      </c>
      <c r="H1961" s="1" t="s">
        <v>54</v>
      </c>
      <c r="I1961" s="1" t="s">
        <v>801</v>
      </c>
      <c r="J1961" s="1" t="s">
        <v>1813</v>
      </c>
      <c r="K1961" s="28">
        <v>44672.591296296298</v>
      </c>
      <c r="L1961" s="28">
        <v>44672.630243055559</v>
      </c>
      <c r="M1961" s="1" t="s">
        <v>50</v>
      </c>
      <c r="N1961" s="35">
        <v>1.3</v>
      </c>
      <c r="O1961" s="1"/>
      <c r="P1961" s="51"/>
    </row>
    <row r="1962" spans="1:16" ht="16.5" hidden="1" customHeight="1" x14ac:dyDescent="0.25">
      <c r="A1962" s="47">
        <v>107469</v>
      </c>
      <c r="B1962" s="1" t="s">
        <v>57</v>
      </c>
      <c r="C1962" s="1" t="s">
        <v>51</v>
      </c>
      <c r="D1962" s="1" t="s">
        <v>71</v>
      </c>
      <c r="E1962" s="1" t="s">
        <v>66</v>
      </c>
      <c r="F1962" s="1" t="s">
        <v>53</v>
      </c>
      <c r="G1962" s="1" t="s">
        <v>46</v>
      </c>
      <c r="H1962" s="1" t="s">
        <v>54</v>
      </c>
      <c r="I1962" s="1" t="s">
        <v>3260</v>
      </c>
      <c r="J1962" s="1" t="s">
        <v>3746</v>
      </c>
      <c r="K1962" s="28">
        <v>44672.641261574077</v>
      </c>
      <c r="L1962" s="28">
        <v>44672.723275462966</v>
      </c>
      <c r="M1962" s="1" t="s">
        <v>50</v>
      </c>
      <c r="N1962" s="35">
        <v>1.1000000000000001</v>
      </c>
      <c r="O1962" s="1"/>
      <c r="P1962" s="51"/>
    </row>
    <row r="1963" spans="1:16" ht="16.5" hidden="1" customHeight="1" x14ac:dyDescent="0.25">
      <c r="A1963" s="47">
        <v>107470</v>
      </c>
      <c r="B1963" s="1" t="s">
        <v>636</v>
      </c>
      <c r="C1963" s="1" t="s">
        <v>51</v>
      </c>
      <c r="D1963" s="1" t="s">
        <v>61</v>
      </c>
      <c r="E1963" s="1" t="s">
        <v>542</v>
      </c>
      <c r="F1963" s="1" t="s">
        <v>67</v>
      </c>
      <c r="G1963" s="1" t="s">
        <v>68</v>
      </c>
      <c r="H1963" s="1" t="s">
        <v>54</v>
      </c>
      <c r="I1963" s="1" t="s">
        <v>3261</v>
      </c>
      <c r="J1963" s="1" t="s">
        <v>3747</v>
      </c>
      <c r="K1963" s="28">
        <v>44672.823518518519</v>
      </c>
      <c r="L1963" s="28">
        <v>44680.432534722226</v>
      </c>
      <c r="M1963" s="1" t="s">
        <v>50</v>
      </c>
      <c r="N1963" s="35">
        <v>1.1000000000000001</v>
      </c>
      <c r="O1963" s="1"/>
      <c r="P1963" s="51"/>
    </row>
    <row r="1964" spans="1:16" ht="16.5" hidden="1" customHeight="1" x14ac:dyDescent="0.25">
      <c r="A1964" s="47">
        <v>107471</v>
      </c>
      <c r="B1964" s="1" t="s">
        <v>41</v>
      </c>
      <c r="C1964" s="1" t="s">
        <v>51</v>
      </c>
      <c r="D1964" s="1" t="s">
        <v>52</v>
      </c>
      <c r="E1964" s="1" t="s">
        <v>207</v>
      </c>
      <c r="F1964" s="1" t="s">
        <v>67</v>
      </c>
      <c r="G1964" s="1" t="s">
        <v>85</v>
      </c>
      <c r="H1964" s="1" t="s">
        <v>47</v>
      </c>
      <c r="I1964" s="1" t="s">
        <v>3262</v>
      </c>
      <c r="J1964" s="1" t="s">
        <v>3748</v>
      </c>
      <c r="K1964" s="28">
        <v>44673.398333333331</v>
      </c>
      <c r="L1964" s="28">
        <v>44673.424537037034</v>
      </c>
      <c r="M1964" s="1" t="s">
        <v>50</v>
      </c>
      <c r="N1964" s="35">
        <v>1.3</v>
      </c>
      <c r="O1964" s="1"/>
      <c r="P1964" s="51"/>
    </row>
    <row r="1965" spans="1:16" ht="16.5" hidden="1" customHeight="1" x14ac:dyDescent="0.25">
      <c r="A1965" s="47">
        <v>107472</v>
      </c>
      <c r="B1965" s="1" t="s">
        <v>60</v>
      </c>
      <c r="C1965" s="1" t="s">
        <v>51</v>
      </c>
      <c r="D1965" s="1" t="s">
        <v>61</v>
      </c>
      <c r="E1965" s="1" t="s">
        <v>134</v>
      </c>
      <c r="F1965" s="1" t="s">
        <v>67</v>
      </c>
      <c r="G1965" s="1" t="s">
        <v>85</v>
      </c>
      <c r="H1965" s="1" t="s">
        <v>54</v>
      </c>
      <c r="I1965" s="1" t="s">
        <v>3263</v>
      </c>
      <c r="J1965" s="1" t="s">
        <v>3749</v>
      </c>
      <c r="K1965" s="28">
        <v>44673.403622685182</v>
      </c>
      <c r="L1965" s="28">
        <v>44678.722627314812</v>
      </c>
      <c r="M1965" s="1" t="s">
        <v>50</v>
      </c>
      <c r="N1965" s="35">
        <v>1.3</v>
      </c>
      <c r="O1965" s="1"/>
      <c r="P1965" s="51"/>
    </row>
    <row r="1966" spans="1:16" ht="16.5" hidden="1" customHeight="1" x14ac:dyDescent="0.25">
      <c r="A1966" s="47">
        <v>107473</v>
      </c>
      <c r="B1966" s="1" t="s">
        <v>60</v>
      </c>
      <c r="C1966" s="1" t="s">
        <v>51</v>
      </c>
      <c r="D1966" s="1" t="s">
        <v>61</v>
      </c>
      <c r="E1966" s="1" t="s">
        <v>134</v>
      </c>
      <c r="F1966" s="1" t="s">
        <v>67</v>
      </c>
      <c r="G1966" s="1" t="s">
        <v>85</v>
      </c>
      <c r="H1966" s="1" t="s">
        <v>54</v>
      </c>
      <c r="I1966" s="1" t="s">
        <v>3263</v>
      </c>
      <c r="J1966" s="1" t="s">
        <v>3749</v>
      </c>
      <c r="K1966" s="28">
        <v>44673.403773148151</v>
      </c>
      <c r="L1966" s="28">
        <v>44678.724456018521</v>
      </c>
      <c r="M1966" s="1" t="s">
        <v>50</v>
      </c>
      <c r="N1966" s="35">
        <v>1.3</v>
      </c>
      <c r="O1966" s="1"/>
      <c r="P1966" s="51"/>
    </row>
    <row r="1967" spans="1:16" ht="16.5" hidden="1" customHeight="1" x14ac:dyDescent="0.25">
      <c r="A1967" s="47">
        <v>107474</v>
      </c>
      <c r="B1967" s="1" t="s">
        <v>60</v>
      </c>
      <c r="C1967" s="1" t="s">
        <v>51</v>
      </c>
      <c r="D1967" s="1" t="s">
        <v>61</v>
      </c>
      <c r="E1967" s="1" t="s">
        <v>134</v>
      </c>
      <c r="F1967" s="1" t="s">
        <v>67</v>
      </c>
      <c r="G1967" s="1" t="s">
        <v>46</v>
      </c>
      <c r="H1967" s="1" t="s">
        <v>54</v>
      </c>
      <c r="I1967" s="1" t="s">
        <v>3263</v>
      </c>
      <c r="J1967" s="1" t="s">
        <v>3749</v>
      </c>
      <c r="K1967" s="28">
        <v>44673.404340277775</v>
      </c>
      <c r="L1967" s="28">
        <v>44678.723912037036</v>
      </c>
      <c r="M1967" s="1" t="s">
        <v>50</v>
      </c>
      <c r="N1967" s="35">
        <v>1.3</v>
      </c>
      <c r="O1967" s="1"/>
      <c r="P1967" s="51"/>
    </row>
    <row r="1968" spans="1:16" ht="16.5" hidden="1" customHeight="1" x14ac:dyDescent="0.25">
      <c r="A1968" s="47">
        <v>107475</v>
      </c>
      <c r="B1968" s="1" t="s">
        <v>60</v>
      </c>
      <c r="C1968" s="1" t="s">
        <v>51</v>
      </c>
      <c r="D1968" s="1" t="s">
        <v>61</v>
      </c>
      <c r="E1968" s="1" t="s">
        <v>134</v>
      </c>
      <c r="F1968" s="1" t="s">
        <v>67</v>
      </c>
      <c r="G1968" s="1" t="s">
        <v>46</v>
      </c>
      <c r="H1968" s="1" t="s">
        <v>54</v>
      </c>
      <c r="I1968" s="1" t="s">
        <v>3263</v>
      </c>
      <c r="J1968" s="1" t="s">
        <v>3749</v>
      </c>
      <c r="K1968" s="28">
        <v>44673.406956018516</v>
      </c>
      <c r="L1968" s="28">
        <v>44678.723645833335</v>
      </c>
      <c r="M1968" s="1" t="s">
        <v>50</v>
      </c>
      <c r="N1968" s="35">
        <v>1.3</v>
      </c>
      <c r="O1968" s="1"/>
      <c r="P1968" s="51"/>
    </row>
    <row r="1969" spans="1:16" ht="16.5" hidden="1" customHeight="1" x14ac:dyDescent="0.25">
      <c r="A1969" s="47">
        <v>107476</v>
      </c>
      <c r="B1969" s="1" t="s">
        <v>60</v>
      </c>
      <c r="C1969" s="1" t="s">
        <v>51</v>
      </c>
      <c r="D1969" s="1" t="s">
        <v>61</v>
      </c>
      <c r="E1969" s="1" t="s">
        <v>134</v>
      </c>
      <c r="F1969" s="1" t="s">
        <v>67</v>
      </c>
      <c r="G1969" s="1" t="s">
        <v>46</v>
      </c>
      <c r="H1969" s="1" t="s">
        <v>54</v>
      </c>
      <c r="I1969" s="1" t="s">
        <v>3263</v>
      </c>
      <c r="J1969" s="1" t="s">
        <v>3749</v>
      </c>
      <c r="K1969" s="28">
        <v>44673.407118055555</v>
      </c>
      <c r="L1969" s="28">
        <v>44678.722905092596</v>
      </c>
      <c r="M1969" s="1" t="s">
        <v>50</v>
      </c>
      <c r="N1969" s="35">
        <v>1.3</v>
      </c>
      <c r="O1969" s="1"/>
      <c r="P1969" s="51"/>
    </row>
    <row r="1970" spans="1:16" ht="16.5" hidden="1" customHeight="1" x14ac:dyDescent="0.25">
      <c r="A1970" s="47">
        <v>107477</v>
      </c>
      <c r="B1970" s="1" t="s">
        <v>60</v>
      </c>
      <c r="C1970" s="1" t="s">
        <v>51</v>
      </c>
      <c r="D1970" s="1" t="s">
        <v>61</v>
      </c>
      <c r="E1970" s="1" t="s">
        <v>134</v>
      </c>
      <c r="F1970" s="1" t="s">
        <v>67</v>
      </c>
      <c r="G1970" s="1" t="s">
        <v>46</v>
      </c>
      <c r="H1970" s="1" t="s">
        <v>54</v>
      </c>
      <c r="I1970" s="1" t="s">
        <v>3263</v>
      </c>
      <c r="J1970" s="1" t="s">
        <v>3749</v>
      </c>
      <c r="K1970" s="28">
        <v>44673.408437500002</v>
      </c>
      <c r="L1970" s="28">
        <v>44678.724710648145</v>
      </c>
      <c r="M1970" s="1" t="s">
        <v>50</v>
      </c>
      <c r="N1970" s="35">
        <v>1.3</v>
      </c>
      <c r="O1970" s="1"/>
      <c r="P1970" s="51"/>
    </row>
    <row r="1971" spans="1:16" ht="16.5" hidden="1" customHeight="1" x14ac:dyDescent="0.25">
      <c r="A1971" s="47">
        <v>107478</v>
      </c>
      <c r="B1971" s="1" t="s">
        <v>60</v>
      </c>
      <c r="C1971" s="1" t="s">
        <v>51</v>
      </c>
      <c r="D1971" s="1" t="s">
        <v>61</v>
      </c>
      <c r="E1971" s="1" t="s">
        <v>44</v>
      </c>
      <c r="F1971" s="1" t="s">
        <v>67</v>
      </c>
      <c r="G1971" s="1" t="s">
        <v>401</v>
      </c>
      <c r="H1971" s="1" t="s">
        <v>54</v>
      </c>
      <c r="I1971" s="1" t="s">
        <v>3263</v>
      </c>
      <c r="J1971" s="1" t="s">
        <v>3749</v>
      </c>
      <c r="K1971" s="28">
        <v>44673.409270833334</v>
      </c>
      <c r="L1971" s="28">
        <v>44678.725127314814</v>
      </c>
      <c r="M1971" s="1" t="s">
        <v>50</v>
      </c>
      <c r="N1971" s="35" t="s">
        <v>429</v>
      </c>
      <c r="O1971" s="1"/>
      <c r="P1971" s="51"/>
    </row>
    <row r="1972" spans="1:16" ht="16.5" hidden="1" customHeight="1" x14ac:dyDescent="0.25">
      <c r="A1972" s="47">
        <v>107479</v>
      </c>
      <c r="B1972" s="1" t="s">
        <v>60</v>
      </c>
      <c r="C1972" s="1" t="s">
        <v>51</v>
      </c>
      <c r="D1972" s="1" t="s">
        <v>61</v>
      </c>
      <c r="E1972" s="1" t="s">
        <v>44</v>
      </c>
      <c r="F1972" s="1" t="s">
        <v>67</v>
      </c>
      <c r="G1972" s="1" t="s">
        <v>401</v>
      </c>
      <c r="H1972" s="1" t="s">
        <v>54</v>
      </c>
      <c r="I1972" s="1" t="s">
        <v>3263</v>
      </c>
      <c r="J1972" s="1" t="s">
        <v>3749</v>
      </c>
      <c r="K1972" s="28">
        <v>44673.410405092596</v>
      </c>
      <c r="L1972" s="28">
        <v>44678.725416666668</v>
      </c>
      <c r="M1972" s="1" t="s">
        <v>50</v>
      </c>
      <c r="N1972" s="26" t="s">
        <v>429</v>
      </c>
      <c r="O1972" s="1"/>
      <c r="P1972" s="51"/>
    </row>
    <row r="1973" spans="1:16" ht="16.5" hidden="1" customHeight="1" x14ac:dyDescent="0.25">
      <c r="A1973" s="47">
        <v>107480</v>
      </c>
      <c r="B1973" s="1" t="s">
        <v>60</v>
      </c>
      <c r="C1973" s="1" t="s">
        <v>51</v>
      </c>
      <c r="D1973" s="1" t="s">
        <v>61</v>
      </c>
      <c r="E1973" s="1" t="s">
        <v>44</v>
      </c>
      <c r="F1973" s="1" t="s">
        <v>53</v>
      </c>
      <c r="G1973" s="1" t="s">
        <v>498</v>
      </c>
      <c r="H1973" s="1" t="s">
        <v>47</v>
      </c>
      <c r="I1973" s="1" t="s">
        <v>3264</v>
      </c>
      <c r="J1973" s="1" t="s">
        <v>3750</v>
      </c>
      <c r="K1973" s="28">
        <v>44673.429629629631</v>
      </c>
      <c r="L1973" s="28">
        <v>44673.456458333334</v>
      </c>
      <c r="M1973" s="1" t="s">
        <v>50</v>
      </c>
      <c r="N1973" s="35">
        <v>1.3</v>
      </c>
      <c r="O1973" s="1"/>
      <c r="P1973" s="51"/>
    </row>
    <row r="1974" spans="1:16" ht="16.5" hidden="1" customHeight="1" x14ac:dyDescent="0.25">
      <c r="A1974" s="47">
        <v>107481</v>
      </c>
      <c r="B1974" s="1" t="s">
        <v>60</v>
      </c>
      <c r="C1974" s="1" t="s">
        <v>51</v>
      </c>
      <c r="D1974" s="1" t="s">
        <v>71</v>
      </c>
      <c r="E1974" s="1" t="s">
        <v>44</v>
      </c>
      <c r="F1974" s="1" t="s">
        <v>53</v>
      </c>
      <c r="G1974" s="1" t="s">
        <v>46</v>
      </c>
      <c r="H1974" s="1" t="s">
        <v>54</v>
      </c>
      <c r="I1974" s="1" t="s">
        <v>3265</v>
      </c>
      <c r="J1974" s="1" t="s">
        <v>3751</v>
      </c>
      <c r="K1974" s="28">
        <v>44673.429803240739</v>
      </c>
      <c r="L1974" s="28">
        <v>44678.725810185184</v>
      </c>
      <c r="M1974" s="1" t="s">
        <v>50</v>
      </c>
      <c r="N1974" s="35">
        <v>1.3</v>
      </c>
      <c r="O1974" s="1"/>
      <c r="P1974" s="51"/>
    </row>
    <row r="1975" spans="1:16" ht="16.5" hidden="1" customHeight="1" x14ac:dyDescent="0.25">
      <c r="A1975" s="47">
        <v>107482</v>
      </c>
      <c r="B1975" s="1" t="s">
        <v>60</v>
      </c>
      <c r="C1975" s="1" t="s">
        <v>51</v>
      </c>
      <c r="D1975" s="1" t="s">
        <v>71</v>
      </c>
      <c r="E1975" s="1" t="s">
        <v>44</v>
      </c>
      <c r="F1975" s="1" t="s">
        <v>53</v>
      </c>
      <c r="G1975" s="1" t="s">
        <v>46</v>
      </c>
      <c r="H1975" s="1" t="s">
        <v>54</v>
      </c>
      <c r="I1975" s="1" t="s">
        <v>3266</v>
      </c>
      <c r="J1975" s="1" t="s">
        <v>3751</v>
      </c>
      <c r="K1975" s="28">
        <v>44673.432523148149</v>
      </c>
      <c r="L1975" s="28">
        <v>44679.351469907408</v>
      </c>
      <c r="M1975" s="1" t="s">
        <v>50</v>
      </c>
      <c r="N1975" s="35">
        <v>1.3</v>
      </c>
      <c r="O1975" s="1"/>
      <c r="P1975" s="51"/>
    </row>
    <row r="1976" spans="1:16" ht="16.5" hidden="1" customHeight="1" x14ac:dyDescent="0.25">
      <c r="A1976" s="47">
        <v>107483</v>
      </c>
      <c r="B1976" s="1" t="s">
        <v>41</v>
      </c>
      <c r="C1976" s="1" t="s">
        <v>150</v>
      </c>
      <c r="D1976" s="1" t="s">
        <v>43</v>
      </c>
      <c r="E1976" s="1" t="s">
        <v>62</v>
      </c>
      <c r="F1976" s="1" t="s">
        <v>45</v>
      </c>
      <c r="G1976" s="1" t="s">
        <v>498</v>
      </c>
      <c r="H1976" s="1" t="s">
        <v>54</v>
      </c>
      <c r="I1976" s="1" t="s">
        <v>3267</v>
      </c>
      <c r="J1976" s="1" t="s">
        <v>3752</v>
      </c>
      <c r="K1976" s="28">
        <v>44673.439756944441</v>
      </c>
      <c r="L1976" s="28">
        <v>44673.454814814817</v>
      </c>
      <c r="M1976" s="1" t="s">
        <v>50</v>
      </c>
      <c r="N1976" s="35">
        <v>1.3</v>
      </c>
      <c r="O1976" s="1"/>
      <c r="P1976" s="51"/>
    </row>
    <row r="1977" spans="1:16" ht="16.5" hidden="1" customHeight="1" x14ac:dyDescent="0.25">
      <c r="A1977" s="47">
        <v>107484</v>
      </c>
      <c r="B1977" s="1" t="s">
        <v>60</v>
      </c>
      <c r="C1977" s="1" t="s">
        <v>51</v>
      </c>
      <c r="D1977" s="1" t="s">
        <v>81</v>
      </c>
      <c r="E1977" s="1" t="s">
        <v>44</v>
      </c>
      <c r="F1977" s="1" t="s">
        <v>53</v>
      </c>
      <c r="G1977" s="1" t="s">
        <v>46</v>
      </c>
      <c r="H1977" s="1" t="s">
        <v>54</v>
      </c>
      <c r="I1977" s="1" t="s">
        <v>3268</v>
      </c>
      <c r="J1977" s="1" t="s">
        <v>3751</v>
      </c>
      <c r="K1977" s="28">
        <v>44673.454097222224</v>
      </c>
      <c r="L1977" s="28">
        <v>44679.353402777779</v>
      </c>
      <c r="M1977" s="1" t="s">
        <v>50</v>
      </c>
      <c r="N1977" s="35">
        <v>1.3</v>
      </c>
      <c r="O1977" s="1"/>
      <c r="P1977" s="51"/>
    </row>
    <row r="1978" spans="1:16" ht="16.5" hidden="1" customHeight="1" x14ac:dyDescent="0.25">
      <c r="A1978" s="47">
        <v>107485</v>
      </c>
      <c r="B1978" s="1" t="s">
        <v>41</v>
      </c>
      <c r="C1978" s="1" t="s">
        <v>51</v>
      </c>
      <c r="D1978" s="1" t="s">
        <v>52</v>
      </c>
      <c r="E1978" s="1" t="s">
        <v>207</v>
      </c>
      <c r="F1978" s="1" t="s">
        <v>45</v>
      </c>
      <c r="G1978" s="1" t="s">
        <v>46</v>
      </c>
      <c r="H1978" s="1" t="s">
        <v>47</v>
      </c>
      <c r="I1978" s="1" t="s">
        <v>3269</v>
      </c>
      <c r="J1978" s="1" t="s">
        <v>3753</v>
      </c>
      <c r="K1978" s="28">
        <v>44673.461400462962</v>
      </c>
      <c r="L1978" s="28">
        <v>44673.465856481482</v>
      </c>
      <c r="M1978" s="1" t="s">
        <v>50</v>
      </c>
      <c r="N1978" s="35">
        <v>1.3</v>
      </c>
      <c r="O1978" s="1"/>
      <c r="P1978" s="51"/>
    </row>
    <row r="1979" spans="1:16" ht="16.5" hidden="1" customHeight="1" x14ac:dyDescent="0.25">
      <c r="A1979" s="47">
        <v>107486</v>
      </c>
      <c r="B1979" s="1" t="s">
        <v>60</v>
      </c>
      <c r="C1979" s="1" t="s">
        <v>51</v>
      </c>
      <c r="D1979" s="1" t="s">
        <v>61</v>
      </c>
      <c r="E1979" s="1" t="s">
        <v>102</v>
      </c>
      <c r="F1979" s="1" t="s">
        <v>53</v>
      </c>
      <c r="G1979" s="1" t="s">
        <v>46</v>
      </c>
      <c r="H1979" s="1" t="s">
        <v>54</v>
      </c>
      <c r="I1979" s="1" t="s">
        <v>3270</v>
      </c>
      <c r="J1979" s="1" t="s">
        <v>3754</v>
      </c>
      <c r="K1979" s="28">
        <v>44673.479687500003</v>
      </c>
      <c r="L1979" s="28">
        <v>44673.516377314816</v>
      </c>
      <c r="M1979" s="1" t="s">
        <v>50</v>
      </c>
      <c r="N1979" s="35">
        <v>1.3</v>
      </c>
      <c r="O1979" s="1"/>
      <c r="P1979" s="51"/>
    </row>
    <row r="1980" spans="1:16" ht="16.5" hidden="1" customHeight="1" x14ac:dyDescent="0.25">
      <c r="A1980" s="47">
        <v>107487</v>
      </c>
      <c r="B1980" s="1" t="s">
        <v>60</v>
      </c>
      <c r="C1980" s="1" t="s">
        <v>99</v>
      </c>
      <c r="D1980" s="1" t="s">
        <v>71</v>
      </c>
      <c r="E1980" s="1" t="s">
        <v>44</v>
      </c>
      <c r="F1980" s="1" t="s">
        <v>53</v>
      </c>
      <c r="G1980" s="1" t="s">
        <v>46</v>
      </c>
      <c r="H1980" s="1" t="s">
        <v>54</v>
      </c>
      <c r="I1980" s="1" t="s">
        <v>3271</v>
      </c>
      <c r="J1980" s="1" t="s">
        <v>3755</v>
      </c>
      <c r="K1980" s="28">
        <v>44673.485752314817</v>
      </c>
      <c r="L1980" s="28">
        <v>44673.500868055555</v>
      </c>
      <c r="M1980" s="1" t="s">
        <v>50</v>
      </c>
      <c r="N1980" s="35">
        <v>1.3</v>
      </c>
      <c r="O1980" s="1"/>
      <c r="P1980" s="51"/>
    </row>
    <row r="1981" spans="1:16" ht="16.5" hidden="1" customHeight="1" x14ac:dyDescent="0.25">
      <c r="A1981" s="47">
        <v>107488</v>
      </c>
      <c r="B1981" s="1" t="s">
        <v>60</v>
      </c>
      <c r="C1981" s="1" t="s">
        <v>51</v>
      </c>
      <c r="D1981" s="1" t="s">
        <v>71</v>
      </c>
      <c r="E1981" s="1" t="s">
        <v>44</v>
      </c>
      <c r="F1981" s="1" t="s">
        <v>45</v>
      </c>
      <c r="G1981" s="1" t="s">
        <v>46</v>
      </c>
      <c r="H1981" s="1" t="s">
        <v>54</v>
      </c>
      <c r="I1981" s="1" t="s">
        <v>3272</v>
      </c>
      <c r="J1981" s="1" t="s">
        <v>3756</v>
      </c>
      <c r="K1981" s="28">
        <v>44673.489189814813</v>
      </c>
      <c r="L1981" s="28">
        <v>44673.491365740738</v>
      </c>
      <c r="M1981" s="1" t="s">
        <v>50</v>
      </c>
      <c r="N1981" s="35">
        <v>1.1000000000000001</v>
      </c>
      <c r="O1981" s="1"/>
      <c r="P1981" s="51"/>
    </row>
    <row r="1982" spans="1:16" ht="16.5" hidden="1" customHeight="1" x14ac:dyDescent="0.25">
      <c r="A1982" s="47">
        <v>107489</v>
      </c>
      <c r="B1982" s="1" t="s">
        <v>41</v>
      </c>
      <c r="C1982" s="1" t="s">
        <v>51</v>
      </c>
      <c r="D1982" s="1" t="s">
        <v>71</v>
      </c>
      <c r="E1982" s="1" t="s">
        <v>44</v>
      </c>
      <c r="F1982" s="1" t="s">
        <v>45</v>
      </c>
      <c r="G1982" s="1" t="s">
        <v>46</v>
      </c>
      <c r="H1982" s="1" t="s">
        <v>54</v>
      </c>
      <c r="I1982" s="1" t="s">
        <v>3273</v>
      </c>
      <c r="J1982" s="1" t="s">
        <v>382</v>
      </c>
      <c r="K1982" s="28">
        <v>44673.50267361111</v>
      </c>
      <c r="L1982" s="28">
        <v>44673.514201388891</v>
      </c>
      <c r="M1982" s="1" t="s">
        <v>50</v>
      </c>
      <c r="N1982" s="35">
        <v>1.3</v>
      </c>
      <c r="O1982" s="1"/>
      <c r="P1982" s="51"/>
    </row>
    <row r="1983" spans="1:16" ht="16.5" hidden="1" customHeight="1" x14ac:dyDescent="0.25">
      <c r="A1983" s="47">
        <v>107490</v>
      </c>
      <c r="B1983" s="1" t="s">
        <v>60</v>
      </c>
      <c r="C1983" s="1" t="s">
        <v>150</v>
      </c>
      <c r="D1983" s="1" t="s">
        <v>71</v>
      </c>
      <c r="E1983" s="1" t="s">
        <v>44</v>
      </c>
      <c r="F1983" s="1" t="s">
        <v>45</v>
      </c>
      <c r="G1983" s="1" t="s">
        <v>46</v>
      </c>
      <c r="H1983" s="1" t="s">
        <v>54</v>
      </c>
      <c r="I1983" s="1" t="s">
        <v>3274</v>
      </c>
      <c r="J1983" s="1" t="s">
        <v>1813</v>
      </c>
      <c r="K1983" s="28">
        <v>44673.513657407406</v>
      </c>
      <c r="L1983" s="28">
        <v>44673.514421296299</v>
      </c>
      <c r="M1983" s="1" t="s">
        <v>50</v>
      </c>
      <c r="N1983" s="35">
        <v>1.3</v>
      </c>
      <c r="O1983" s="1"/>
      <c r="P1983" s="51"/>
    </row>
    <row r="1984" spans="1:16" ht="16.5" hidden="1" customHeight="1" x14ac:dyDescent="0.25">
      <c r="A1984" s="47">
        <v>107491</v>
      </c>
      <c r="B1984" s="1" t="s">
        <v>60</v>
      </c>
      <c r="C1984" s="1" t="s">
        <v>90</v>
      </c>
      <c r="D1984" s="1" t="s">
        <v>61</v>
      </c>
      <c r="E1984" s="1" t="s">
        <v>62</v>
      </c>
      <c r="F1984" s="1" t="s">
        <v>45</v>
      </c>
      <c r="G1984" s="1" t="s">
        <v>46</v>
      </c>
      <c r="H1984" s="1" t="s">
        <v>54</v>
      </c>
      <c r="I1984" s="1" t="s">
        <v>3275</v>
      </c>
      <c r="J1984" s="1" t="s">
        <v>589</v>
      </c>
      <c r="K1984" s="28">
        <v>44673.526412037034</v>
      </c>
      <c r="L1984" s="28">
        <v>44676.398668981485</v>
      </c>
      <c r="M1984" s="1" t="s">
        <v>50</v>
      </c>
      <c r="N1984" s="35">
        <v>1.3</v>
      </c>
      <c r="O1984" s="1"/>
      <c r="P1984" s="51"/>
    </row>
    <row r="1985" spans="1:16" ht="16.5" hidden="1" customHeight="1" x14ac:dyDescent="0.25">
      <c r="A1985" s="47">
        <v>107492</v>
      </c>
      <c r="B1985" s="1" t="s">
        <v>60</v>
      </c>
      <c r="C1985" s="1" t="s">
        <v>51</v>
      </c>
      <c r="D1985" s="1" t="s">
        <v>43</v>
      </c>
      <c r="E1985" s="1" t="s">
        <v>207</v>
      </c>
      <c r="F1985" s="1" t="s">
        <v>45</v>
      </c>
      <c r="G1985" s="1" t="s">
        <v>46</v>
      </c>
      <c r="H1985" s="1" t="s">
        <v>47</v>
      </c>
      <c r="I1985" s="1" t="s">
        <v>3276</v>
      </c>
      <c r="J1985" s="1" t="s">
        <v>3757</v>
      </c>
      <c r="K1985" s="28">
        <v>44673.529907407406</v>
      </c>
      <c r="L1985" s="28">
        <v>44673.531481481485</v>
      </c>
      <c r="M1985" s="1" t="s">
        <v>50</v>
      </c>
      <c r="N1985" s="35">
        <v>1.3</v>
      </c>
      <c r="O1985" s="1"/>
      <c r="P1985" s="51"/>
    </row>
    <row r="1986" spans="1:16" ht="16.5" hidden="1" customHeight="1" x14ac:dyDescent="0.25">
      <c r="A1986" s="47">
        <v>107493</v>
      </c>
      <c r="B1986" s="1" t="s">
        <v>60</v>
      </c>
      <c r="C1986" s="1" t="s">
        <v>109</v>
      </c>
      <c r="D1986" s="1" t="s">
        <v>43</v>
      </c>
      <c r="E1986" s="1" t="s">
        <v>44</v>
      </c>
      <c r="F1986" s="1" t="s">
        <v>45</v>
      </c>
      <c r="G1986" s="1" t="s">
        <v>46</v>
      </c>
      <c r="H1986" s="1" t="s">
        <v>47</v>
      </c>
      <c r="I1986" s="1" t="s">
        <v>3277</v>
      </c>
      <c r="J1986" s="1" t="s">
        <v>2232</v>
      </c>
      <c r="K1986" s="28">
        <v>44673.567384259259</v>
      </c>
      <c r="L1986" s="28">
        <v>44679.354074074072</v>
      </c>
      <c r="M1986" s="1" t="s">
        <v>50</v>
      </c>
      <c r="N1986" s="35">
        <v>1.3</v>
      </c>
      <c r="O1986" s="1"/>
      <c r="P1986" s="51"/>
    </row>
    <row r="1987" spans="1:16" ht="16.5" hidden="1" customHeight="1" x14ac:dyDescent="0.25">
      <c r="A1987" s="47">
        <v>107494</v>
      </c>
      <c r="B1987" s="1" t="s">
        <v>60</v>
      </c>
      <c r="C1987" s="1" t="s">
        <v>51</v>
      </c>
      <c r="D1987" s="1" t="s">
        <v>43</v>
      </c>
      <c r="E1987" s="1" t="s">
        <v>62</v>
      </c>
      <c r="F1987" s="1" t="s">
        <v>45</v>
      </c>
      <c r="G1987" s="1" t="s">
        <v>46</v>
      </c>
      <c r="H1987" s="1" t="s">
        <v>47</v>
      </c>
      <c r="I1987" s="1" t="s">
        <v>1817</v>
      </c>
      <c r="J1987" s="1" t="s">
        <v>3758</v>
      </c>
      <c r="K1987" s="28">
        <v>44673.671064814815</v>
      </c>
      <c r="L1987" s="28">
        <v>44676.396956018521</v>
      </c>
      <c r="M1987" s="1" t="s">
        <v>50</v>
      </c>
      <c r="N1987" s="35">
        <v>1.3</v>
      </c>
      <c r="O1987" s="1"/>
      <c r="P1987" s="51"/>
    </row>
    <row r="1988" spans="1:16" ht="16.5" hidden="1" customHeight="1" x14ac:dyDescent="0.25">
      <c r="A1988" s="47">
        <v>107495</v>
      </c>
      <c r="B1988" s="1" t="s">
        <v>41</v>
      </c>
      <c r="C1988" s="1" t="s">
        <v>51</v>
      </c>
      <c r="D1988" s="1" t="s">
        <v>71</v>
      </c>
      <c r="E1988" s="1" t="s">
        <v>62</v>
      </c>
      <c r="F1988" s="1" t="s">
        <v>53</v>
      </c>
      <c r="G1988" s="1" t="s">
        <v>85</v>
      </c>
      <c r="H1988" s="1" t="s">
        <v>54</v>
      </c>
      <c r="I1988" s="1" t="s">
        <v>3278</v>
      </c>
      <c r="J1988" s="1" t="s">
        <v>3759</v>
      </c>
      <c r="K1988" s="28">
        <v>44673.680972222224</v>
      </c>
      <c r="L1988" s="28">
        <v>44676.399305555555</v>
      </c>
      <c r="M1988" s="1" t="s">
        <v>50</v>
      </c>
      <c r="N1988" s="35">
        <v>1.3</v>
      </c>
      <c r="O1988" s="1"/>
      <c r="P1988" s="51"/>
    </row>
    <row r="1989" spans="1:16" ht="16.5" hidden="1" customHeight="1" x14ac:dyDescent="0.25">
      <c r="A1989" s="47">
        <v>107496</v>
      </c>
      <c r="B1989" s="1" t="s">
        <v>57</v>
      </c>
      <c r="C1989" s="1" t="s">
        <v>51</v>
      </c>
      <c r="D1989" s="1" t="s">
        <v>71</v>
      </c>
      <c r="E1989" s="1" t="s">
        <v>44</v>
      </c>
      <c r="F1989" s="1" t="s">
        <v>45</v>
      </c>
      <c r="G1989" s="1" t="s">
        <v>46</v>
      </c>
      <c r="H1989" s="1" t="s">
        <v>54</v>
      </c>
      <c r="I1989" s="1" t="s">
        <v>3279</v>
      </c>
      <c r="J1989" s="1" t="s">
        <v>3760</v>
      </c>
      <c r="K1989" s="28">
        <v>44673.697893518518</v>
      </c>
      <c r="L1989" s="28">
        <v>44676.400648148148</v>
      </c>
      <c r="M1989" s="1" t="s">
        <v>50</v>
      </c>
      <c r="N1989" s="35">
        <v>1.1000000000000001</v>
      </c>
      <c r="O1989" s="1"/>
      <c r="P1989" s="51"/>
    </row>
    <row r="1990" spans="1:16" ht="16.5" hidden="1" customHeight="1" x14ac:dyDescent="0.25">
      <c r="A1990" s="47">
        <v>107497</v>
      </c>
      <c r="B1990" s="1" t="s">
        <v>57</v>
      </c>
      <c r="C1990" s="1" t="s">
        <v>51</v>
      </c>
      <c r="D1990" s="1" t="s">
        <v>71</v>
      </c>
      <c r="E1990" s="1" t="s">
        <v>44</v>
      </c>
      <c r="F1990" s="1" t="s">
        <v>45</v>
      </c>
      <c r="G1990" s="1" t="s">
        <v>46</v>
      </c>
      <c r="H1990" s="1" t="s">
        <v>54</v>
      </c>
      <c r="I1990" s="1" t="s">
        <v>3279</v>
      </c>
      <c r="J1990" s="1" t="s">
        <v>3761</v>
      </c>
      <c r="K1990" s="28">
        <v>44673.69835648148</v>
      </c>
      <c r="L1990" s="28">
        <v>44676.396226851852</v>
      </c>
      <c r="M1990" s="1" t="s">
        <v>50</v>
      </c>
      <c r="N1990" s="35">
        <v>1.1000000000000001</v>
      </c>
      <c r="O1990" s="1"/>
      <c r="P1990" s="51"/>
    </row>
    <row r="1991" spans="1:16" ht="16.5" hidden="1" customHeight="1" x14ac:dyDescent="0.25">
      <c r="A1991" s="47">
        <v>107498</v>
      </c>
      <c r="B1991" s="1" t="s">
        <v>41</v>
      </c>
      <c r="C1991" s="1" t="s">
        <v>114</v>
      </c>
      <c r="D1991" s="1" t="s">
        <v>61</v>
      </c>
      <c r="E1991" s="1" t="s">
        <v>62</v>
      </c>
      <c r="F1991" s="1" t="s">
        <v>67</v>
      </c>
      <c r="G1991" s="1" t="s">
        <v>498</v>
      </c>
      <c r="H1991" s="1" t="s">
        <v>47</v>
      </c>
      <c r="I1991" s="1" t="s">
        <v>3280</v>
      </c>
      <c r="J1991" s="1" t="s">
        <v>3762</v>
      </c>
      <c r="K1991" s="28">
        <v>44674.703148148146</v>
      </c>
      <c r="L1991" s="28">
        <v>44679.358611111114</v>
      </c>
      <c r="M1991" s="1" t="s">
        <v>50</v>
      </c>
      <c r="N1991" s="35">
        <v>1.3</v>
      </c>
      <c r="O1991" s="1"/>
      <c r="P1991" s="51"/>
    </row>
    <row r="1992" spans="1:16" ht="16.5" hidden="1" customHeight="1" x14ac:dyDescent="0.25">
      <c r="A1992" s="47">
        <v>107499</v>
      </c>
      <c r="B1992" s="1" t="s">
        <v>60</v>
      </c>
      <c r="C1992" s="1" t="s">
        <v>42</v>
      </c>
      <c r="D1992" s="1" t="s">
        <v>43</v>
      </c>
      <c r="E1992" s="1" t="s">
        <v>44</v>
      </c>
      <c r="F1992" s="1" t="s">
        <v>45</v>
      </c>
      <c r="G1992" s="1" t="s">
        <v>46</v>
      </c>
      <c r="H1992" s="1" t="s">
        <v>47</v>
      </c>
      <c r="I1992" s="1" t="s">
        <v>3281</v>
      </c>
      <c r="J1992" s="1" t="s">
        <v>3763</v>
      </c>
      <c r="K1992" s="28">
        <v>44676.389907407407</v>
      </c>
      <c r="L1992" s="28">
        <v>44676.391793981478</v>
      </c>
      <c r="M1992" s="1" t="s">
        <v>50</v>
      </c>
      <c r="N1992" s="35">
        <v>1.3</v>
      </c>
      <c r="O1992" s="1"/>
      <c r="P1992" s="51"/>
    </row>
    <row r="1993" spans="1:16" ht="16.5" hidden="1" customHeight="1" x14ac:dyDescent="0.25">
      <c r="A1993" s="47">
        <v>107500</v>
      </c>
      <c r="B1993" s="1" t="s">
        <v>41</v>
      </c>
      <c r="C1993" s="1" t="s">
        <v>651</v>
      </c>
      <c r="D1993" s="1" t="s">
        <v>81</v>
      </c>
      <c r="E1993" s="1" t="s">
        <v>44</v>
      </c>
      <c r="F1993" s="1" t="s">
        <v>45</v>
      </c>
      <c r="G1993" s="1" t="s">
        <v>46</v>
      </c>
      <c r="H1993" s="1" t="s">
        <v>54</v>
      </c>
      <c r="I1993" s="1" t="s">
        <v>893</v>
      </c>
      <c r="J1993" s="1" t="s">
        <v>3764</v>
      </c>
      <c r="K1993" s="28">
        <v>44676.423715277779</v>
      </c>
      <c r="L1993" s="28">
        <v>44679.363703703704</v>
      </c>
      <c r="M1993" s="1" t="s">
        <v>50</v>
      </c>
      <c r="N1993" s="35">
        <v>1.3</v>
      </c>
      <c r="O1993" s="1"/>
      <c r="P1993" s="51"/>
    </row>
    <row r="1994" spans="1:16" ht="16.5" hidden="1" customHeight="1" x14ac:dyDescent="0.25">
      <c r="A1994" s="47">
        <v>107501</v>
      </c>
      <c r="B1994" s="1" t="s">
        <v>41</v>
      </c>
      <c r="C1994" s="1" t="s">
        <v>51</v>
      </c>
      <c r="D1994" s="1" t="s">
        <v>71</v>
      </c>
      <c r="E1994" s="1" t="s">
        <v>44</v>
      </c>
      <c r="F1994" s="1" t="s">
        <v>45</v>
      </c>
      <c r="G1994" s="1" t="s">
        <v>46</v>
      </c>
      <c r="H1994" s="1" t="s">
        <v>54</v>
      </c>
      <c r="I1994" s="1" t="s">
        <v>3282</v>
      </c>
      <c r="J1994" s="1" t="s">
        <v>3765</v>
      </c>
      <c r="K1994" s="28">
        <v>44676.427465277775</v>
      </c>
      <c r="L1994" s="28">
        <v>44678.554907407408</v>
      </c>
      <c r="M1994" s="1" t="s">
        <v>50</v>
      </c>
      <c r="N1994" s="35">
        <v>1.3</v>
      </c>
      <c r="O1994" s="1"/>
      <c r="P1994" s="51"/>
    </row>
    <row r="1995" spans="1:16" ht="16.5" hidden="1" customHeight="1" x14ac:dyDescent="0.25">
      <c r="A1995" s="47">
        <v>107502</v>
      </c>
      <c r="B1995" s="1" t="s">
        <v>41</v>
      </c>
      <c r="C1995" s="1" t="s">
        <v>200</v>
      </c>
      <c r="D1995" s="1" t="s">
        <v>71</v>
      </c>
      <c r="E1995" s="1" t="s">
        <v>44</v>
      </c>
      <c r="F1995" s="1" t="s">
        <v>45</v>
      </c>
      <c r="G1995" s="1" t="s">
        <v>46</v>
      </c>
      <c r="H1995" s="1" t="s">
        <v>54</v>
      </c>
      <c r="I1995" s="1" t="s">
        <v>3283</v>
      </c>
      <c r="J1995" s="1" t="s">
        <v>3766</v>
      </c>
      <c r="K1995" s="28">
        <v>44676.437222222223</v>
      </c>
      <c r="L1995" s="28">
        <v>44676.441064814811</v>
      </c>
      <c r="M1995" s="1" t="s">
        <v>50</v>
      </c>
      <c r="N1995" s="35">
        <v>1.3</v>
      </c>
      <c r="O1995" s="1"/>
      <c r="P1995" s="51"/>
    </row>
    <row r="1996" spans="1:16" ht="16.5" hidden="1" customHeight="1" x14ac:dyDescent="0.25">
      <c r="A1996" s="47">
        <v>107503</v>
      </c>
      <c r="B1996" s="1" t="s">
        <v>60</v>
      </c>
      <c r="C1996" s="1" t="s">
        <v>114</v>
      </c>
      <c r="D1996" s="1" t="s">
        <v>61</v>
      </c>
      <c r="E1996" s="1" t="s">
        <v>44</v>
      </c>
      <c r="F1996" s="1" t="s">
        <v>45</v>
      </c>
      <c r="G1996" s="1" t="s">
        <v>46</v>
      </c>
      <c r="H1996" s="1" t="s">
        <v>47</v>
      </c>
      <c r="I1996" s="1" t="s">
        <v>3284</v>
      </c>
      <c r="J1996" s="1" t="s">
        <v>3767</v>
      </c>
      <c r="K1996" s="28">
        <v>44676.437615740739</v>
      </c>
      <c r="L1996" s="28">
        <v>44676.460648148146</v>
      </c>
      <c r="M1996" s="1" t="s">
        <v>50</v>
      </c>
      <c r="N1996" s="35">
        <v>1.3</v>
      </c>
      <c r="O1996" s="1"/>
      <c r="P1996" s="51"/>
    </row>
    <row r="1997" spans="1:16" ht="16.5" hidden="1" customHeight="1" x14ac:dyDescent="0.25">
      <c r="A1997" s="47">
        <v>107504</v>
      </c>
      <c r="B1997" s="1" t="s">
        <v>41</v>
      </c>
      <c r="C1997" s="1" t="s">
        <v>51</v>
      </c>
      <c r="D1997" s="1" t="s">
        <v>81</v>
      </c>
      <c r="E1997" s="1" t="s">
        <v>66</v>
      </c>
      <c r="F1997" s="1" t="s">
        <v>45</v>
      </c>
      <c r="G1997" s="1" t="s">
        <v>46</v>
      </c>
      <c r="H1997" s="1" t="s">
        <v>47</v>
      </c>
      <c r="I1997" s="1" t="s">
        <v>3285</v>
      </c>
      <c r="J1997" s="1" t="s">
        <v>3768</v>
      </c>
      <c r="K1997" s="28">
        <v>44676.439791666664</v>
      </c>
      <c r="L1997" s="28">
        <v>44676.440671296295</v>
      </c>
      <c r="M1997" s="1" t="s">
        <v>50</v>
      </c>
      <c r="N1997" s="35">
        <v>1.3</v>
      </c>
      <c r="O1997" s="1"/>
      <c r="P1997" s="51"/>
    </row>
    <row r="1998" spans="1:16" ht="16.5" hidden="1" customHeight="1" x14ac:dyDescent="0.25">
      <c r="A1998" s="47">
        <v>107505</v>
      </c>
      <c r="B1998" s="1" t="s">
        <v>60</v>
      </c>
      <c r="C1998" s="1" t="s">
        <v>51</v>
      </c>
      <c r="D1998" s="1" t="s">
        <v>81</v>
      </c>
      <c r="E1998" s="1" t="s">
        <v>44</v>
      </c>
      <c r="F1998" s="1" t="s">
        <v>53</v>
      </c>
      <c r="G1998" s="1" t="s">
        <v>85</v>
      </c>
      <c r="H1998" s="1" t="s">
        <v>54</v>
      </c>
      <c r="I1998" s="1" t="s">
        <v>3286</v>
      </c>
      <c r="J1998" s="1" t="s">
        <v>3769</v>
      </c>
      <c r="K1998" s="28">
        <v>44676.455682870372</v>
      </c>
      <c r="L1998" s="28">
        <v>44676.524270833332</v>
      </c>
      <c r="M1998" s="1" t="s">
        <v>50</v>
      </c>
      <c r="N1998" s="35">
        <v>1.3</v>
      </c>
      <c r="O1998" s="1"/>
      <c r="P1998" s="51"/>
    </row>
    <row r="1999" spans="1:16" ht="16.5" hidden="1" customHeight="1" x14ac:dyDescent="0.25">
      <c r="A1999" s="47">
        <v>107506</v>
      </c>
      <c r="B1999" s="1" t="s">
        <v>41</v>
      </c>
      <c r="C1999" s="1" t="s">
        <v>51</v>
      </c>
      <c r="D1999" s="1" t="s">
        <v>81</v>
      </c>
      <c r="E1999" s="1" t="s">
        <v>66</v>
      </c>
      <c r="F1999" s="1" t="s">
        <v>45</v>
      </c>
      <c r="G1999" s="1" t="s">
        <v>46</v>
      </c>
      <c r="H1999" s="1" t="s">
        <v>54</v>
      </c>
      <c r="I1999" s="1" t="s">
        <v>901</v>
      </c>
      <c r="J1999" s="1" t="s">
        <v>3428</v>
      </c>
      <c r="K1999" s="28">
        <v>44676.45857638889</v>
      </c>
      <c r="L1999" s="28">
        <v>44676.459791666668</v>
      </c>
      <c r="M1999" s="1" t="s">
        <v>50</v>
      </c>
      <c r="N1999" s="35">
        <v>1.3</v>
      </c>
      <c r="O1999" s="1"/>
      <c r="P1999" s="51"/>
    </row>
    <row r="2000" spans="1:16" ht="16.5" hidden="1" customHeight="1" x14ac:dyDescent="0.25">
      <c r="A2000" s="47">
        <v>107507</v>
      </c>
      <c r="B2000" s="1" t="s">
        <v>60</v>
      </c>
      <c r="C2000" s="1" t="s">
        <v>51</v>
      </c>
      <c r="D2000" s="1" t="s">
        <v>71</v>
      </c>
      <c r="E2000" s="1" t="s">
        <v>44</v>
      </c>
      <c r="F2000" s="1" t="s">
        <v>53</v>
      </c>
      <c r="G2000" s="1" t="s">
        <v>85</v>
      </c>
      <c r="H2000" s="1" t="s">
        <v>54</v>
      </c>
      <c r="I2000" s="1" t="s">
        <v>3287</v>
      </c>
      <c r="J2000" s="1" t="s">
        <v>3770</v>
      </c>
      <c r="K2000" s="28">
        <v>44676.469513888886</v>
      </c>
      <c r="L2000" s="28">
        <v>44679.367256944446</v>
      </c>
      <c r="M2000" s="1" t="s">
        <v>50</v>
      </c>
      <c r="N2000" s="35">
        <v>1.3</v>
      </c>
      <c r="O2000" s="1"/>
      <c r="P2000" s="51"/>
    </row>
    <row r="2001" spans="1:16" ht="16.5" hidden="1" customHeight="1" x14ac:dyDescent="0.25">
      <c r="A2001" s="47">
        <v>107508</v>
      </c>
      <c r="B2001" s="1" t="s">
        <v>41</v>
      </c>
      <c r="C2001" s="1" t="s">
        <v>51</v>
      </c>
      <c r="D2001" s="1" t="s">
        <v>71</v>
      </c>
      <c r="E2001" s="1" t="s">
        <v>44</v>
      </c>
      <c r="F2001" s="1" t="s">
        <v>45</v>
      </c>
      <c r="G2001" s="1" t="s">
        <v>46</v>
      </c>
      <c r="H2001" s="1" t="s">
        <v>54</v>
      </c>
      <c r="I2001" s="1" t="s">
        <v>3288</v>
      </c>
      <c r="J2001" s="1" t="s">
        <v>3771</v>
      </c>
      <c r="K2001" s="28">
        <v>44676.479641203703</v>
      </c>
      <c r="L2001" s="28">
        <v>44678.551377314812</v>
      </c>
      <c r="M2001" s="1" t="s">
        <v>50</v>
      </c>
      <c r="N2001" s="35">
        <v>1.3</v>
      </c>
      <c r="O2001" s="1"/>
      <c r="P2001" s="51"/>
    </row>
    <row r="2002" spans="1:16" ht="16.5" hidden="1" customHeight="1" x14ac:dyDescent="0.25">
      <c r="A2002" s="47">
        <v>107509</v>
      </c>
      <c r="B2002" s="1" t="s">
        <v>60</v>
      </c>
      <c r="C2002" s="1" t="s">
        <v>114</v>
      </c>
      <c r="D2002" s="1" t="s">
        <v>43</v>
      </c>
      <c r="E2002" s="1" t="s">
        <v>44</v>
      </c>
      <c r="F2002" s="1" t="s">
        <v>45</v>
      </c>
      <c r="G2002" s="1" t="s">
        <v>46</v>
      </c>
      <c r="H2002" s="1" t="s">
        <v>47</v>
      </c>
      <c r="I2002" s="1" t="s">
        <v>3289</v>
      </c>
      <c r="J2002" s="1" t="s">
        <v>3772</v>
      </c>
      <c r="K2002" s="28">
        <v>44676.50236111111</v>
      </c>
      <c r="L2002" s="28">
        <v>44676.565312500003</v>
      </c>
      <c r="M2002" s="1" t="s">
        <v>50</v>
      </c>
      <c r="N2002" s="35">
        <v>1.3</v>
      </c>
      <c r="O2002" s="1"/>
      <c r="P2002" s="51"/>
    </row>
    <row r="2003" spans="1:16" ht="16.5" hidden="1" customHeight="1" x14ac:dyDescent="0.25">
      <c r="A2003" s="47">
        <v>107510</v>
      </c>
      <c r="B2003" s="1" t="s">
        <v>60</v>
      </c>
      <c r="C2003" s="1" t="s">
        <v>99</v>
      </c>
      <c r="D2003" s="1" t="s">
        <v>43</v>
      </c>
      <c r="E2003" s="1" t="s">
        <v>44</v>
      </c>
      <c r="F2003" s="1" t="s">
        <v>45</v>
      </c>
      <c r="G2003" s="1" t="s">
        <v>46</v>
      </c>
      <c r="H2003" s="1" t="s">
        <v>47</v>
      </c>
      <c r="I2003" s="1" t="s">
        <v>3290</v>
      </c>
      <c r="J2003" s="1" t="s">
        <v>2232</v>
      </c>
      <c r="K2003" s="28">
        <v>44676.523773148147</v>
      </c>
      <c r="L2003" s="28">
        <v>44678.550439814811</v>
      </c>
      <c r="M2003" s="1" t="s">
        <v>50</v>
      </c>
      <c r="N2003" s="35">
        <v>1.3</v>
      </c>
      <c r="O2003" s="1"/>
      <c r="P2003" s="51"/>
    </row>
    <row r="2004" spans="1:16" ht="16.5" hidden="1" customHeight="1" x14ac:dyDescent="0.25">
      <c r="A2004" s="47">
        <v>107511</v>
      </c>
      <c r="B2004" s="1" t="s">
        <v>41</v>
      </c>
      <c r="C2004" s="1" t="s">
        <v>51</v>
      </c>
      <c r="D2004" s="1" t="s">
        <v>52</v>
      </c>
      <c r="E2004" s="1" t="s">
        <v>62</v>
      </c>
      <c r="F2004" s="1" t="s">
        <v>45</v>
      </c>
      <c r="G2004" s="1" t="s">
        <v>46</v>
      </c>
      <c r="H2004" s="1" t="s">
        <v>47</v>
      </c>
      <c r="I2004" s="1" t="s">
        <v>801</v>
      </c>
      <c r="J2004" s="1" t="s">
        <v>2232</v>
      </c>
      <c r="K2004" s="28">
        <v>44676.528078703705</v>
      </c>
      <c r="L2004" s="28">
        <v>44678.550185185188</v>
      </c>
      <c r="M2004" s="1" t="s">
        <v>50</v>
      </c>
      <c r="N2004" s="35">
        <v>1.3</v>
      </c>
      <c r="O2004" s="1"/>
      <c r="P2004" s="51"/>
    </row>
    <row r="2005" spans="1:16" ht="16.5" hidden="1" customHeight="1" x14ac:dyDescent="0.25">
      <c r="A2005" s="47">
        <v>107512</v>
      </c>
      <c r="B2005" s="1" t="s">
        <v>41</v>
      </c>
      <c r="C2005" s="1" t="s">
        <v>42</v>
      </c>
      <c r="D2005" s="1" t="s">
        <v>71</v>
      </c>
      <c r="E2005" s="1" t="s">
        <v>44</v>
      </c>
      <c r="F2005" s="1" t="s">
        <v>45</v>
      </c>
      <c r="G2005" s="1" t="s">
        <v>46</v>
      </c>
      <c r="H2005" s="1" t="s">
        <v>47</v>
      </c>
      <c r="I2005" s="1" t="s">
        <v>753</v>
      </c>
      <c r="J2005" s="1" t="s">
        <v>3773</v>
      </c>
      <c r="K2005" s="28">
        <v>44676.542094907411</v>
      </c>
      <c r="L2005" s="28">
        <v>44676.565474537034</v>
      </c>
      <c r="M2005" s="1" t="s">
        <v>50</v>
      </c>
      <c r="N2005" s="35">
        <v>1.3</v>
      </c>
      <c r="O2005" s="1"/>
      <c r="P2005" s="51"/>
    </row>
    <row r="2006" spans="1:16" ht="16.5" hidden="1" customHeight="1" x14ac:dyDescent="0.25">
      <c r="A2006" s="47">
        <v>107513</v>
      </c>
      <c r="B2006" s="1" t="s">
        <v>41</v>
      </c>
      <c r="C2006" s="1" t="s">
        <v>51</v>
      </c>
      <c r="D2006" s="1" t="s">
        <v>43</v>
      </c>
      <c r="E2006" s="1" t="s">
        <v>44</v>
      </c>
      <c r="F2006" s="1" t="s">
        <v>45</v>
      </c>
      <c r="G2006" s="1" t="s">
        <v>46</v>
      </c>
      <c r="H2006" s="1" t="s">
        <v>54</v>
      </c>
      <c r="I2006" s="1" t="s">
        <v>3291</v>
      </c>
      <c r="J2006" s="1" t="s">
        <v>3774</v>
      </c>
      <c r="K2006" s="28">
        <v>44676.563252314816</v>
      </c>
      <c r="L2006" s="28">
        <v>44676.564652777779</v>
      </c>
      <c r="M2006" s="1" t="s">
        <v>50</v>
      </c>
      <c r="N2006" s="35">
        <v>1.3</v>
      </c>
      <c r="O2006" s="1"/>
      <c r="P2006" s="51"/>
    </row>
    <row r="2007" spans="1:16" ht="16.5" hidden="1" customHeight="1" x14ac:dyDescent="0.25">
      <c r="A2007" s="47">
        <v>107514</v>
      </c>
      <c r="B2007" s="1" t="s">
        <v>41</v>
      </c>
      <c r="C2007" s="1" t="s">
        <v>51</v>
      </c>
      <c r="D2007" s="1" t="s">
        <v>71</v>
      </c>
      <c r="E2007" s="1" t="s">
        <v>62</v>
      </c>
      <c r="F2007" s="1" t="s">
        <v>45</v>
      </c>
      <c r="G2007" s="1" t="s">
        <v>46</v>
      </c>
      <c r="H2007" s="1" t="s">
        <v>54</v>
      </c>
      <c r="I2007" s="1" t="s">
        <v>3292</v>
      </c>
      <c r="J2007" s="1" t="s">
        <v>3775</v>
      </c>
      <c r="K2007" s="28">
        <v>44676.599120370367</v>
      </c>
      <c r="L2007" s="28">
        <v>44676.685567129629</v>
      </c>
      <c r="M2007" s="1" t="s">
        <v>50</v>
      </c>
      <c r="N2007" s="35">
        <v>1.3</v>
      </c>
      <c r="O2007" s="1"/>
      <c r="P2007" s="51"/>
    </row>
    <row r="2008" spans="1:16" ht="16.5" hidden="1" customHeight="1" x14ac:dyDescent="0.25">
      <c r="A2008" s="47">
        <v>107515</v>
      </c>
      <c r="B2008" s="1" t="s">
        <v>41</v>
      </c>
      <c r="C2008" s="1" t="s">
        <v>51</v>
      </c>
      <c r="D2008" s="1" t="s">
        <v>52</v>
      </c>
      <c r="E2008" s="1" t="s">
        <v>44</v>
      </c>
      <c r="F2008" s="1" t="s">
        <v>45</v>
      </c>
      <c r="G2008" s="1" t="s">
        <v>46</v>
      </c>
      <c r="H2008" s="1" t="s">
        <v>47</v>
      </c>
      <c r="I2008" s="1" t="s">
        <v>3293</v>
      </c>
      <c r="J2008" s="1" t="s">
        <v>3776</v>
      </c>
      <c r="K2008" s="28">
        <v>44676.608055555553</v>
      </c>
      <c r="L2008" s="28">
        <v>44676.685196759259</v>
      </c>
      <c r="M2008" s="1" t="s">
        <v>50</v>
      </c>
      <c r="N2008" s="35">
        <v>1.3</v>
      </c>
      <c r="O2008" s="1"/>
      <c r="P2008" s="51"/>
    </row>
    <row r="2009" spans="1:16" ht="16.5" hidden="1" customHeight="1" x14ac:dyDescent="0.25">
      <c r="A2009" s="47">
        <v>107516</v>
      </c>
      <c r="B2009" s="1" t="s">
        <v>41</v>
      </c>
      <c r="C2009" s="1" t="s">
        <v>51</v>
      </c>
      <c r="D2009" s="1" t="s">
        <v>43</v>
      </c>
      <c r="E2009" s="1" t="s">
        <v>62</v>
      </c>
      <c r="F2009" s="1" t="s">
        <v>53</v>
      </c>
      <c r="G2009" s="1" t="s">
        <v>85</v>
      </c>
      <c r="H2009" s="1" t="s">
        <v>47</v>
      </c>
      <c r="I2009" s="1" t="s">
        <v>3294</v>
      </c>
      <c r="J2009" s="1" t="s">
        <v>3777</v>
      </c>
      <c r="K2009" s="28">
        <v>44676.613043981481</v>
      </c>
      <c r="L2009" s="28">
        <v>44676.761458333334</v>
      </c>
      <c r="M2009" s="1" t="s">
        <v>50</v>
      </c>
      <c r="N2009" s="35">
        <v>1.3</v>
      </c>
      <c r="O2009" s="1"/>
      <c r="P2009" s="51"/>
    </row>
    <row r="2010" spans="1:16" ht="16.5" hidden="1" customHeight="1" x14ac:dyDescent="0.25">
      <c r="A2010" s="47">
        <v>107517</v>
      </c>
      <c r="B2010" s="1" t="s">
        <v>41</v>
      </c>
      <c r="C2010" s="1" t="s">
        <v>51</v>
      </c>
      <c r="D2010" s="1" t="s">
        <v>52</v>
      </c>
      <c r="E2010" s="1" t="s">
        <v>44</v>
      </c>
      <c r="F2010" s="1" t="s">
        <v>53</v>
      </c>
      <c r="G2010" s="1" t="s">
        <v>46</v>
      </c>
      <c r="H2010" s="1" t="s">
        <v>47</v>
      </c>
      <c r="I2010" s="1" t="s">
        <v>3295</v>
      </c>
      <c r="J2010" s="1" t="s">
        <v>3778</v>
      </c>
      <c r="K2010" s="28">
        <v>44676.628587962965</v>
      </c>
      <c r="L2010" s="28">
        <v>44676.67633101852</v>
      </c>
      <c r="M2010" s="1" t="s">
        <v>50</v>
      </c>
      <c r="N2010" s="35">
        <v>1.3</v>
      </c>
      <c r="O2010" s="1"/>
      <c r="P2010" s="51"/>
    </row>
    <row r="2011" spans="1:16" ht="16.5" hidden="1" customHeight="1" x14ac:dyDescent="0.25">
      <c r="A2011" s="47">
        <v>107518</v>
      </c>
      <c r="B2011" s="1" t="s">
        <v>57</v>
      </c>
      <c r="C2011" s="1" t="s">
        <v>51</v>
      </c>
      <c r="D2011" s="1" t="s">
        <v>61</v>
      </c>
      <c r="E2011" s="1" t="s">
        <v>62</v>
      </c>
      <c r="F2011" s="1" t="s">
        <v>53</v>
      </c>
      <c r="G2011" s="1" t="s">
        <v>46</v>
      </c>
      <c r="H2011" s="1" t="s">
        <v>54</v>
      </c>
      <c r="I2011" s="1" t="s">
        <v>3296</v>
      </c>
      <c r="J2011" s="1" t="s">
        <v>3779</v>
      </c>
      <c r="K2011" s="28">
        <v>44676.646493055552</v>
      </c>
      <c r="L2011" s="28">
        <v>44676.674629629626</v>
      </c>
      <c r="M2011" s="1" t="s">
        <v>50</v>
      </c>
      <c r="N2011" s="35">
        <v>1.1000000000000001</v>
      </c>
      <c r="O2011" s="1"/>
      <c r="P2011" s="51"/>
    </row>
    <row r="2012" spans="1:16" ht="16.5" hidden="1" customHeight="1" x14ac:dyDescent="0.25">
      <c r="A2012" s="47">
        <v>107519</v>
      </c>
      <c r="B2012" s="1" t="s">
        <v>41</v>
      </c>
      <c r="C2012" s="1" t="s">
        <v>51</v>
      </c>
      <c r="D2012" s="1" t="s">
        <v>71</v>
      </c>
      <c r="E2012" s="1" t="s">
        <v>62</v>
      </c>
      <c r="F2012" s="1" t="s">
        <v>45</v>
      </c>
      <c r="G2012" s="1" t="s">
        <v>46</v>
      </c>
      <c r="H2012" s="1" t="s">
        <v>54</v>
      </c>
      <c r="I2012" s="1" t="s">
        <v>3297</v>
      </c>
      <c r="J2012" s="1" t="s">
        <v>3780</v>
      </c>
      <c r="K2012" s="28">
        <v>44676.661909722221</v>
      </c>
      <c r="L2012" s="28">
        <v>44676.673067129632</v>
      </c>
      <c r="M2012" s="1" t="s">
        <v>50</v>
      </c>
      <c r="N2012" s="35">
        <v>1.3</v>
      </c>
      <c r="O2012" s="1"/>
      <c r="P2012" s="51"/>
    </row>
    <row r="2013" spans="1:16" ht="16.5" hidden="1" customHeight="1" x14ac:dyDescent="0.25">
      <c r="A2013" s="47">
        <v>107520</v>
      </c>
      <c r="B2013" s="1" t="s">
        <v>41</v>
      </c>
      <c r="C2013" s="1" t="s">
        <v>51</v>
      </c>
      <c r="D2013" s="1" t="s">
        <v>71</v>
      </c>
      <c r="E2013" s="1" t="s">
        <v>62</v>
      </c>
      <c r="F2013" s="1" t="s">
        <v>45</v>
      </c>
      <c r="G2013" s="1" t="s">
        <v>46</v>
      </c>
      <c r="H2013" s="1" t="s">
        <v>54</v>
      </c>
      <c r="I2013" s="1" t="s">
        <v>3298</v>
      </c>
      <c r="J2013" s="1" t="s">
        <v>3781</v>
      </c>
      <c r="K2013" s="28">
        <v>44676.668055555558</v>
      </c>
      <c r="L2013" s="28">
        <v>44676.760648148149</v>
      </c>
      <c r="M2013" s="1" t="s">
        <v>50</v>
      </c>
      <c r="N2013" s="35">
        <v>1.3</v>
      </c>
      <c r="O2013" s="1"/>
      <c r="P2013" s="51"/>
    </row>
    <row r="2014" spans="1:16" ht="16.5" hidden="1" customHeight="1" x14ac:dyDescent="0.25">
      <c r="A2014" s="47">
        <v>107521</v>
      </c>
      <c r="B2014" s="1" t="s">
        <v>57</v>
      </c>
      <c r="C2014" s="1" t="s">
        <v>42</v>
      </c>
      <c r="D2014" s="1" t="s">
        <v>71</v>
      </c>
      <c r="E2014" s="1" t="s">
        <v>44</v>
      </c>
      <c r="F2014" s="1" t="s">
        <v>45</v>
      </c>
      <c r="G2014" s="1" t="s">
        <v>46</v>
      </c>
      <c r="H2014" s="1" t="s">
        <v>54</v>
      </c>
      <c r="I2014" s="1" t="s">
        <v>3299</v>
      </c>
      <c r="J2014" s="1" t="s">
        <v>1560</v>
      </c>
      <c r="K2014" s="28">
        <v>44676.684004629627</v>
      </c>
      <c r="L2014" s="28">
        <v>44676.684733796297</v>
      </c>
      <c r="M2014" s="1" t="s">
        <v>50</v>
      </c>
      <c r="N2014" s="35">
        <v>1.1000000000000001</v>
      </c>
      <c r="O2014" s="1"/>
      <c r="P2014" s="51"/>
    </row>
    <row r="2015" spans="1:16" ht="16.5" hidden="1" customHeight="1" x14ac:dyDescent="0.25">
      <c r="A2015" s="47">
        <v>107522</v>
      </c>
      <c r="B2015" s="1" t="s">
        <v>60</v>
      </c>
      <c r="C2015" s="1" t="s">
        <v>51</v>
      </c>
      <c r="D2015" s="1" t="s">
        <v>71</v>
      </c>
      <c r="E2015" s="1" t="s">
        <v>62</v>
      </c>
      <c r="F2015" s="1" t="s">
        <v>45</v>
      </c>
      <c r="G2015" s="1" t="s">
        <v>46</v>
      </c>
      <c r="H2015" s="1" t="s">
        <v>47</v>
      </c>
      <c r="I2015" s="1" t="s">
        <v>3300</v>
      </c>
      <c r="J2015" s="1" t="s">
        <v>3782</v>
      </c>
      <c r="K2015" s="28">
        <v>44676.68414351852</v>
      </c>
      <c r="L2015" s="28">
        <v>44676.710497685184</v>
      </c>
      <c r="M2015" s="1" t="s">
        <v>50</v>
      </c>
      <c r="N2015" s="35">
        <v>1.3</v>
      </c>
      <c r="O2015" s="1"/>
      <c r="P2015" s="51"/>
    </row>
    <row r="2016" spans="1:16" ht="16.5" hidden="1" customHeight="1" x14ac:dyDescent="0.25">
      <c r="A2016" s="47">
        <v>107523</v>
      </c>
      <c r="B2016" s="1" t="s">
        <v>60</v>
      </c>
      <c r="C2016" s="1" t="s">
        <v>51</v>
      </c>
      <c r="D2016" s="1" t="s">
        <v>61</v>
      </c>
      <c r="E2016" s="1" t="s">
        <v>62</v>
      </c>
      <c r="F2016" s="1" t="s">
        <v>45</v>
      </c>
      <c r="G2016" s="1" t="s">
        <v>46</v>
      </c>
      <c r="H2016" s="1" t="s">
        <v>47</v>
      </c>
      <c r="I2016" s="1" t="s">
        <v>3301</v>
      </c>
      <c r="J2016" s="1" t="s">
        <v>3783</v>
      </c>
      <c r="K2016" s="28">
        <v>44676.691377314812</v>
      </c>
      <c r="L2016" s="28">
        <v>44676.709247685183</v>
      </c>
      <c r="M2016" s="1" t="s">
        <v>50</v>
      </c>
      <c r="N2016" s="35">
        <v>1.3</v>
      </c>
      <c r="O2016" s="1"/>
      <c r="P2016" s="51"/>
    </row>
    <row r="2017" spans="1:16" ht="16.5" hidden="1" customHeight="1" x14ac:dyDescent="0.25">
      <c r="A2017" s="47">
        <v>107524</v>
      </c>
      <c r="B2017" s="1" t="s">
        <v>41</v>
      </c>
      <c r="C2017" s="1" t="s">
        <v>51</v>
      </c>
      <c r="D2017" s="1" t="s">
        <v>71</v>
      </c>
      <c r="E2017" s="1" t="s">
        <v>44</v>
      </c>
      <c r="F2017" s="1" t="s">
        <v>45</v>
      </c>
      <c r="G2017" s="1" t="s">
        <v>46</v>
      </c>
      <c r="H2017" s="1" t="s">
        <v>47</v>
      </c>
      <c r="I2017" s="1" t="s">
        <v>893</v>
      </c>
      <c r="J2017" s="1" t="s">
        <v>2232</v>
      </c>
      <c r="K2017" s="28">
        <v>44676.708680555559</v>
      </c>
      <c r="L2017" s="28">
        <v>44678.549872685187</v>
      </c>
      <c r="M2017" s="1" t="s">
        <v>50</v>
      </c>
      <c r="N2017" s="35">
        <v>1.3</v>
      </c>
      <c r="O2017" s="1"/>
      <c r="P2017" s="51"/>
    </row>
    <row r="2018" spans="1:16" ht="16.5" hidden="1" customHeight="1" x14ac:dyDescent="0.25">
      <c r="A2018" s="47">
        <v>107525</v>
      </c>
      <c r="B2018" s="1" t="s">
        <v>74</v>
      </c>
      <c r="C2018" s="1" t="s">
        <v>51</v>
      </c>
      <c r="D2018" s="1" t="s">
        <v>52</v>
      </c>
      <c r="E2018" s="1" t="s">
        <v>241</v>
      </c>
      <c r="F2018" s="1" t="s">
        <v>45</v>
      </c>
      <c r="G2018" s="1" t="s">
        <v>46</v>
      </c>
      <c r="H2018" s="1" t="s">
        <v>54</v>
      </c>
      <c r="I2018" s="1" t="s">
        <v>3302</v>
      </c>
      <c r="J2018" s="1" t="s">
        <v>3784</v>
      </c>
      <c r="K2018" s="28">
        <v>44676.71365740741</v>
      </c>
      <c r="L2018" s="28">
        <v>44679.429664351854</v>
      </c>
      <c r="M2018" s="1" t="s">
        <v>50</v>
      </c>
      <c r="N2018" s="35">
        <v>1.2</v>
      </c>
      <c r="O2018" s="1"/>
      <c r="P2018" s="51"/>
    </row>
    <row r="2019" spans="1:16" ht="16.5" hidden="1" customHeight="1" x14ac:dyDescent="0.25">
      <c r="A2019" s="47">
        <v>107526</v>
      </c>
      <c r="B2019" s="1" t="s">
        <v>41</v>
      </c>
      <c r="C2019" s="1" t="s">
        <v>200</v>
      </c>
      <c r="D2019" s="1" t="s">
        <v>81</v>
      </c>
      <c r="E2019" s="1" t="s">
        <v>44</v>
      </c>
      <c r="F2019" s="1" t="s">
        <v>45</v>
      </c>
      <c r="G2019" s="1" t="s">
        <v>46</v>
      </c>
      <c r="H2019" s="1" t="s">
        <v>54</v>
      </c>
      <c r="I2019" s="1" t="s">
        <v>3303</v>
      </c>
      <c r="J2019" s="1" t="s">
        <v>3785</v>
      </c>
      <c r="K2019" s="28">
        <v>44676.72142361111</v>
      </c>
      <c r="L2019" s="28">
        <v>44676.732256944444</v>
      </c>
      <c r="M2019" s="1" t="s">
        <v>50</v>
      </c>
      <c r="N2019" s="35">
        <v>1.3</v>
      </c>
      <c r="O2019" s="1"/>
      <c r="P2019" s="51"/>
    </row>
    <row r="2020" spans="1:16" ht="16.5" hidden="1" customHeight="1" x14ac:dyDescent="0.25">
      <c r="A2020" s="47">
        <v>107527</v>
      </c>
      <c r="B2020" s="1" t="s">
        <v>60</v>
      </c>
      <c r="C2020" s="1" t="s">
        <v>51</v>
      </c>
      <c r="D2020" s="1" t="s">
        <v>81</v>
      </c>
      <c r="E2020" s="1" t="s">
        <v>62</v>
      </c>
      <c r="F2020" s="1" t="s">
        <v>45</v>
      </c>
      <c r="G2020" s="1" t="s">
        <v>46</v>
      </c>
      <c r="H2020" s="1" t="s">
        <v>54</v>
      </c>
      <c r="I2020" s="1" t="s">
        <v>3304</v>
      </c>
      <c r="J2020" s="1" t="s">
        <v>2232</v>
      </c>
      <c r="K2020" s="28">
        <v>44676.724756944444</v>
      </c>
      <c r="L2020" s="28">
        <v>44680.659490740742</v>
      </c>
      <c r="M2020" s="1" t="s">
        <v>50</v>
      </c>
      <c r="N2020" s="35">
        <v>1.3</v>
      </c>
      <c r="O2020" s="1"/>
      <c r="P2020" s="51"/>
    </row>
    <row r="2021" spans="1:16" ht="16.5" hidden="1" customHeight="1" x14ac:dyDescent="0.25">
      <c r="A2021" s="47">
        <v>107528</v>
      </c>
      <c r="B2021" s="1" t="s">
        <v>60</v>
      </c>
      <c r="C2021" s="1" t="s">
        <v>51</v>
      </c>
      <c r="D2021" s="1" t="s">
        <v>61</v>
      </c>
      <c r="E2021" s="1" t="s">
        <v>44</v>
      </c>
      <c r="F2021" s="1" t="s">
        <v>53</v>
      </c>
      <c r="G2021" s="1" t="s">
        <v>85</v>
      </c>
      <c r="H2021" s="1" t="s">
        <v>54</v>
      </c>
      <c r="I2021" s="1" t="s">
        <v>3305</v>
      </c>
      <c r="J2021" s="1" t="s">
        <v>3786</v>
      </c>
      <c r="K2021" s="28">
        <v>44676.727905092594</v>
      </c>
      <c r="L2021" s="28">
        <v>44676.758530092593</v>
      </c>
      <c r="M2021" s="1" t="s">
        <v>50</v>
      </c>
      <c r="N2021" s="35">
        <v>1.3</v>
      </c>
      <c r="O2021" s="1"/>
      <c r="P2021" s="51"/>
    </row>
    <row r="2022" spans="1:16" ht="16.5" hidden="1" customHeight="1" x14ac:dyDescent="0.25">
      <c r="A2022" s="47">
        <v>107529</v>
      </c>
      <c r="B2022" s="1" t="s">
        <v>60</v>
      </c>
      <c r="C2022" s="1" t="s">
        <v>51</v>
      </c>
      <c r="D2022" s="1" t="s">
        <v>127</v>
      </c>
      <c r="E2022" s="1" t="s">
        <v>84</v>
      </c>
      <c r="F2022" s="1" t="s">
        <v>67</v>
      </c>
      <c r="G2022" s="1" t="s">
        <v>46</v>
      </c>
      <c r="H2022" s="1" t="s">
        <v>47</v>
      </c>
      <c r="I2022" s="1" t="s">
        <v>3306</v>
      </c>
      <c r="J2022" s="1" t="s">
        <v>3787</v>
      </c>
      <c r="K2022" s="28">
        <v>44676.746817129628</v>
      </c>
      <c r="L2022" s="28">
        <v>44679.367881944447</v>
      </c>
      <c r="M2022" s="1" t="s">
        <v>50</v>
      </c>
      <c r="N2022" s="35">
        <v>1.3</v>
      </c>
      <c r="O2022" s="1"/>
      <c r="P2022" s="51"/>
    </row>
    <row r="2023" spans="1:16" ht="16.5" hidden="1" customHeight="1" x14ac:dyDescent="0.25">
      <c r="A2023" s="47">
        <v>107530</v>
      </c>
      <c r="B2023" s="1" t="s">
        <v>60</v>
      </c>
      <c r="C2023" s="1" t="s">
        <v>80</v>
      </c>
      <c r="D2023" s="1" t="s">
        <v>61</v>
      </c>
      <c r="E2023" s="1" t="s">
        <v>102</v>
      </c>
      <c r="F2023" s="1" t="s">
        <v>53</v>
      </c>
      <c r="G2023" s="1" t="s">
        <v>85</v>
      </c>
      <c r="H2023" s="1" t="s">
        <v>54</v>
      </c>
      <c r="I2023" s="1" t="s">
        <v>3307</v>
      </c>
      <c r="J2023" s="1" t="s">
        <v>3788</v>
      </c>
      <c r="K2023" s="28">
        <v>44676.751180555555</v>
      </c>
      <c r="L2023" s="28">
        <v>44676.769074074073</v>
      </c>
      <c r="M2023" s="1" t="s">
        <v>50</v>
      </c>
      <c r="N2023" s="35">
        <v>1.3</v>
      </c>
      <c r="O2023" s="1"/>
      <c r="P2023" s="51"/>
    </row>
    <row r="2024" spans="1:16" ht="16.5" hidden="1" customHeight="1" x14ac:dyDescent="0.25">
      <c r="A2024" s="47">
        <v>107531</v>
      </c>
      <c r="B2024" s="1" t="s">
        <v>60</v>
      </c>
      <c r="C2024" s="1" t="s">
        <v>51</v>
      </c>
      <c r="D2024" s="1" t="s">
        <v>43</v>
      </c>
      <c r="E2024" s="1" t="s">
        <v>44</v>
      </c>
      <c r="F2024" s="1" t="s">
        <v>45</v>
      </c>
      <c r="G2024" s="1" t="s">
        <v>46</v>
      </c>
      <c r="H2024" s="1" t="s">
        <v>47</v>
      </c>
      <c r="I2024" s="1" t="s">
        <v>3308</v>
      </c>
      <c r="J2024" s="1" t="s">
        <v>3789</v>
      </c>
      <c r="K2024" s="28">
        <v>44676.773726851854</v>
      </c>
      <c r="L2024" s="28">
        <v>44678.548368055555</v>
      </c>
      <c r="M2024" s="1" t="s">
        <v>50</v>
      </c>
      <c r="N2024" s="35">
        <v>1.3</v>
      </c>
      <c r="O2024" s="1"/>
      <c r="P2024" s="51"/>
    </row>
    <row r="2025" spans="1:16" ht="16.5" hidden="1" customHeight="1" x14ac:dyDescent="0.25">
      <c r="A2025" s="47">
        <v>107532</v>
      </c>
      <c r="B2025" s="1" t="s">
        <v>41</v>
      </c>
      <c r="C2025" s="1" t="s">
        <v>51</v>
      </c>
      <c r="D2025" s="1" t="s">
        <v>71</v>
      </c>
      <c r="E2025" s="1" t="s">
        <v>44</v>
      </c>
      <c r="F2025" s="1" t="s">
        <v>45</v>
      </c>
      <c r="G2025" s="1" t="s">
        <v>46</v>
      </c>
      <c r="H2025" s="1" t="s">
        <v>47</v>
      </c>
      <c r="I2025" s="1" t="s">
        <v>3309</v>
      </c>
      <c r="J2025" s="1" t="s">
        <v>2232</v>
      </c>
      <c r="K2025" s="28">
        <v>44677.392592592594</v>
      </c>
      <c r="L2025" s="28">
        <v>44678.543935185182</v>
      </c>
      <c r="M2025" s="1" t="s">
        <v>50</v>
      </c>
      <c r="N2025" s="35">
        <v>1.3</v>
      </c>
      <c r="O2025" s="1"/>
      <c r="P2025" s="51"/>
    </row>
    <row r="2026" spans="1:16" ht="16.5" hidden="1" customHeight="1" x14ac:dyDescent="0.25">
      <c r="A2026" s="47">
        <v>107533</v>
      </c>
      <c r="B2026" s="1" t="s">
        <v>41</v>
      </c>
      <c r="C2026" s="1" t="s">
        <v>51</v>
      </c>
      <c r="D2026" s="1" t="s">
        <v>43</v>
      </c>
      <c r="E2026" s="1" t="s">
        <v>44</v>
      </c>
      <c r="F2026" s="1" t="s">
        <v>45</v>
      </c>
      <c r="G2026" s="1" t="s">
        <v>46</v>
      </c>
      <c r="H2026" s="1" t="s">
        <v>47</v>
      </c>
      <c r="I2026" s="1" t="s">
        <v>893</v>
      </c>
      <c r="J2026" s="1" t="s">
        <v>2738</v>
      </c>
      <c r="K2026" s="28">
        <v>44677.402430555558</v>
      </c>
      <c r="L2026" s="28">
        <v>44678.543634259258</v>
      </c>
      <c r="M2026" s="1" t="s">
        <v>50</v>
      </c>
      <c r="N2026" s="35">
        <v>1.3</v>
      </c>
      <c r="O2026" s="1"/>
      <c r="P2026" s="51"/>
    </row>
    <row r="2027" spans="1:16" ht="16.5" hidden="1" customHeight="1" x14ac:dyDescent="0.25">
      <c r="A2027" s="47">
        <v>107534</v>
      </c>
      <c r="B2027" s="1" t="s">
        <v>65</v>
      </c>
      <c r="C2027" s="1" t="s">
        <v>51</v>
      </c>
      <c r="D2027" s="1" t="s">
        <v>81</v>
      </c>
      <c r="E2027" s="1" t="s">
        <v>44</v>
      </c>
      <c r="F2027" s="1" t="s">
        <v>53</v>
      </c>
      <c r="G2027" s="1" t="s">
        <v>46</v>
      </c>
      <c r="H2027" s="1" t="s">
        <v>54</v>
      </c>
      <c r="I2027" s="1" t="s">
        <v>3310</v>
      </c>
      <c r="J2027" s="1" t="s">
        <v>3790</v>
      </c>
      <c r="K2027" s="28">
        <v>44677.41065972222</v>
      </c>
      <c r="L2027" s="28">
        <v>44678.543402777781</v>
      </c>
      <c r="M2027" s="1" t="s">
        <v>50</v>
      </c>
      <c r="N2027" s="35" t="s">
        <v>1803</v>
      </c>
      <c r="O2027" s="1"/>
      <c r="P2027" s="51"/>
    </row>
    <row r="2028" spans="1:16" ht="16.5" hidden="1" customHeight="1" x14ac:dyDescent="0.25">
      <c r="A2028" s="47">
        <v>107535</v>
      </c>
      <c r="B2028" s="1" t="s">
        <v>60</v>
      </c>
      <c r="C2028" s="1" t="s">
        <v>51</v>
      </c>
      <c r="D2028" s="1" t="s">
        <v>43</v>
      </c>
      <c r="E2028" s="1" t="s">
        <v>44</v>
      </c>
      <c r="F2028" s="1" t="s">
        <v>45</v>
      </c>
      <c r="G2028" s="1" t="s">
        <v>46</v>
      </c>
      <c r="H2028" s="1" t="s">
        <v>54</v>
      </c>
      <c r="I2028" s="1" t="s">
        <v>3311</v>
      </c>
      <c r="J2028" s="1" t="s">
        <v>3791</v>
      </c>
      <c r="K2028" s="28">
        <v>44677.411620370367</v>
      </c>
      <c r="L2028" s="28">
        <v>44678.547118055554</v>
      </c>
      <c r="M2028" s="1" t="s">
        <v>50</v>
      </c>
      <c r="N2028" s="35">
        <v>1.3</v>
      </c>
      <c r="O2028" s="1"/>
      <c r="P2028" s="51"/>
    </row>
    <row r="2029" spans="1:16" ht="16.5" hidden="1" customHeight="1" x14ac:dyDescent="0.25">
      <c r="A2029" s="47">
        <v>107536</v>
      </c>
      <c r="B2029" s="1" t="s">
        <v>41</v>
      </c>
      <c r="C2029" s="1" t="s">
        <v>114</v>
      </c>
      <c r="D2029" s="1" t="s">
        <v>61</v>
      </c>
      <c r="E2029" s="1" t="s">
        <v>84</v>
      </c>
      <c r="F2029" s="1" t="s">
        <v>45</v>
      </c>
      <c r="G2029" s="1" t="s">
        <v>46</v>
      </c>
      <c r="H2029" s="1" t="s">
        <v>54</v>
      </c>
      <c r="I2029" s="1" t="s">
        <v>3312</v>
      </c>
      <c r="J2029" s="1" t="s">
        <v>3792</v>
      </c>
      <c r="K2029" s="28">
        <v>44677.428136574075</v>
      </c>
      <c r="L2029" s="28">
        <v>44678.540451388886</v>
      </c>
      <c r="M2029" s="1" t="s">
        <v>50</v>
      </c>
      <c r="N2029" s="35">
        <v>1.3</v>
      </c>
      <c r="O2029" s="1"/>
      <c r="P2029" s="51"/>
    </row>
    <row r="2030" spans="1:16" ht="16.5" hidden="1" customHeight="1" x14ac:dyDescent="0.25">
      <c r="A2030" s="47">
        <v>107537</v>
      </c>
      <c r="B2030" s="1" t="s">
        <v>41</v>
      </c>
      <c r="C2030" s="1" t="s">
        <v>51</v>
      </c>
      <c r="D2030" s="1" t="s">
        <v>71</v>
      </c>
      <c r="E2030" s="1" t="s">
        <v>44</v>
      </c>
      <c r="F2030" s="1" t="s">
        <v>45</v>
      </c>
      <c r="G2030" s="1" t="s">
        <v>46</v>
      </c>
      <c r="H2030" s="1" t="s">
        <v>47</v>
      </c>
      <c r="I2030" s="1" t="s">
        <v>861</v>
      </c>
      <c r="J2030" s="1" t="s">
        <v>3793</v>
      </c>
      <c r="K2030" s="28">
        <v>44677.428657407407</v>
      </c>
      <c r="L2030" s="28">
        <v>44678.538321759261</v>
      </c>
      <c r="M2030" s="1" t="s">
        <v>50</v>
      </c>
      <c r="N2030" s="35">
        <v>1.3</v>
      </c>
      <c r="O2030" s="1"/>
      <c r="P2030" s="51"/>
    </row>
    <row r="2031" spans="1:16" ht="16.5" hidden="1" customHeight="1" x14ac:dyDescent="0.25">
      <c r="A2031" s="47">
        <v>107538</v>
      </c>
      <c r="B2031" s="1" t="s">
        <v>41</v>
      </c>
      <c r="C2031" s="1" t="s">
        <v>114</v>
      </c>
      <c r="D2031" s="1" t="s">
        <v>61</v>
      </c>
      <c r="E2031" s="1" t="s">
        <v>84</v>
      </c>
      <c r="F2031" s="1" t="s">
        <v>45</v>
      </c>
      <c r="G2031" s="1" t="s">
        <v>46</v>
      </c>
      <c r="H2031" s="1" t="s">
        <v>54</v>
      </c>
      <c r="I2031" s="1" t="s">
        <v>3313</v>
      </c>
      <c r="J2031" s="1" t="s">
        <v>3794</v>
      </c>
      <c r="K2031" s="28">
        <v>44677.4374537037</v>
      </c>
      <c r="L2031" s="28">
        <v>44678.547893518517</v>
      </c>
      <c r="M2031" s="1" t="s">
        <v>50</v>
      </c>
      <c r="N2031" s="35">
        <v>1.3</v>
      </c>
      <c r="O2031" s="1"/>
      <c r="P2031" s="51"/>
    </row>
    <row r="2032" spans="1:16" ht="16.5" hidden="1" customHeight="1" x14ac:dyDescent="0.25">
      <c r="A2032" s="47">
        <v>107539</v>
      </c>
      <c r="B2032" s="1" t="s">
        <v>41</v>
      </c>
      <c r="C2032" s="1" t="s">
        <v>51</v>
      </c>
      <c r="D2032" s="1" t="s">
        <v>43</v>
      </c>
      <c r="E2032" s="1" t="s">
        <v>44</v>
      </c>
      <c r="F2032" s="1" t="s">
        <v>45</v>
      </c>
      <c r="G2032" s="1" t="s">
        <v>46</v>
      </c>
      <c r="H2032" s="1" t="s">
        <v>54</v>
      </c>
      <c r="I2032" s="1" t="s">
        <v>3314</v>
      </c>
      <c r="J2032" s="1" t="s">
        <v>3795</v>
      </c>
      <c r="K2032" s="28">
        <v>44677.441053240742</v>
      </c>
      <c r="L2032" s="28">
        <v>44678.548680555556</v>
      </c>
      <c r="M2032" s="1" t="s">
        <v>50</v>
      </c>
      <c r="N2032" s="35">
        <v>1.3</v>
      </c>
      <c r="O2032" s="1"/>
      <c r="P2032" s="51"/>
    </row>
    <row r="2033" spans="1:16" ht="16.5" hidden="1" customHeight="1" x14ac:dyDescent="0.25">
      <c r="A2033" s="47">
        <v>107540</v>
      </c>
      <c r="B2033" s="1" t="s">
        <v>41</v>
      </c>
      <c r="C2033" s="1" t="s">
        <v>114</v>
      </c>
      <c r="D2033" s="1" t="s">
        <v>61</v>
      </c>
      <c r="E2033" s="1" t="s">
        <v>84</v>
      </c>
      <c r="F2033" s="1" t="s">
        <v>45</v>
      </c>
      <c r="G2033" s="1" t="s">
        <v>46</v>
      </c>
      <c r="H2033" s="1" t="s">
        <v>54</v>
      </c>
      <c r="I2033" s="1" t="s">
        <v>3315</v>
      </c>
      <c r="J2033" s="1" t="s">
        <v>3796</v>
      </c>
      <c r="K2033" s="28">
        <v>44677.444571759261</v>
      </c>
      <c r="L2033" s="28">
        <v>44678.549143518518</v>
      </c>
      <c r="M2033" s="1" t="s">
        <v>50</v>
      </c>
      <c r="N2033" s="35">
        <v>1.3</v>
      </c>
      <c r="O2033" s="1"/>
      <c r="P2033" s="51"/>
    </row>
    <row r="2034" spans="1:16" ht="16.5" hidden="1" customHeight="1" x14ac:dyDescent="0.25">
      <c r="A2034" s="47">
        <v>107541</v>
      </c>
      <c r="B2034" s="1" t="s">
        <v>41</v>
      </c>
      <c r="C2034" s="1" t="s">
        <v>1164</v>
      </c>
      <c r="D2034" s="1" t="s">
        <v>52</v>
      </c>
      <c r="E2034" s="1" t="s">
        <v>62</v>
      </c>
      <c r="F2034" s="1" t="s">
        <v>45</v>
      </c>
      <c r="G2034" s="1" t="s">
        <v>46</v>
      </c>
      <c r="H2034" s="1" t="s">
        <v>47</v>
      </c>
      <c r="I2034" s="1" t="s">
        <v>3316</v>
      </c>
      <c r="J2034" s="1" t="s">
        <v>3797</v>
      </c>
      <c r="K2034" s="28">
        <v>44677.480729166666</v>
      </c>
      <c r="L2034" s="28">
        <v>44678.54954861111</v>
      </c>
      <c r="M2034" s="1" t="s">
        <v>50</v>
      </c>
      <c r="N2034" s="35">
        <v>1.3</v>
      </c>
      <c r="O2034" s="1"/>
      <c r="P2034" s="51"/>
    </row>
    <row r="2035" spans="1:16" ht="16.5" hidden="1" customHeight="1" x14ac:dyDescent="0.25">
      <c r="A2035" s="47">
        <v>107542</v>
      </c>
      <c r="B2035" s="1" t="s">
        <v>41</v>
      </c>
      <c r="C2035" s="1" t="s">
        <v>51</v>
      </c>
      <c r="D2035" s="1" t="s">
        <v>43</v>
      </c>
      <c r="E2035" s="1" t="s">
        <v>44</v>
      </c>
      <c r="F2035" s="1" t="s">
        <v>45</v>
      </c>
      <c r="G2035" s="1" t="s">
        <v>46</v>
      </c>
      <c r="H2035" s="1" t="s">
        <v>47</v>
      </c>
      <c r="I2035" s="1" t="s">
        <v>893</v>
      </c>
      <c r="J2035" s="1" t="s">
        <v>2232</v>
      </c>
      <c r="K2035" s="28">
        <v>44677.481956018521</v>
      </c>
      <c r="L2035" s="28">
        <v>44678.554398148146</v>
      </c>
      <c r="M2035" s="1" t="s">
        <v>50</v>
      </c>
      <c r="N2035" s="35">
        <v>1.3</v>
      </c>
      <c r="O2035" s="1"/>
      <c r="P2035" s="51"/>
    </row>
    <row r="2036" spans="1:16" ht="16.5" hidden="1" customHeight="1" x14ac:dyDescent="0.25">
      <c r="A2036" s="47">
        <v>107543</v>
      </c>
      <c r="B2036" s="1" t="s">
        <v>41</v>
      </c>
      <c r="C2036" s="1" t="s">
        <v>51</v>
      </c>
      <c r="D2036" s="1" t="s">
        <v>43</v>
      </c>
      <c r="E2036" s="1" t="s">
        <v>44</v>
      </c>
      <c r="F2036" s="1" t="s">
        <v>45</v>
      </c>
      <c r="G2036" s="1" t="s">
        <v>46</v>
      </c>
      <c r="H2036" s="1" t="s">
        <v>47</v>
      </c>
      <c r="I2036" s="1" t="s">
        <v>3317</v>
      </c>
      <c r="J2036" s="1" t="s">
        <v>3798</v>
      </c>
      <c r="K2036" s="28">
        <v>44677.485821759263</v>
      </c>
      <c r="L2036" s="28">
        <v>44678.557222222225</v>
      </c>
      <c r="M2036" s="1" t="s">
        <v>50</v>
      </c>
      <c r="N2036" s="35">
        <v>1.3</v>
      </c>
      <c r="O2036" s="1"/>
      <c r="P2036" s="51"/>
    </row>
    <row r="2037" spans="1:16" ht="16.5" hidden="1" customHeight="1" x14ac:dyDescent="0.25">
      <c r="A2037" s="47">
        <v>107544</v>
      </c>
      <c r="B2037" s="1" t="s">
        <v>41</v>
      </c>
      <c r="C2037" s="1" t="s">
        <v>150</v>
      </c>
      <c r="D2037" s="1" t="s">
        <v>81</v>
      </c>
      <c r="E2037" s="1" t="s">
        <v>257</v>
      </c>
      <c r="F2037" s="1" t="s">
        <v>45</v>
      </c>
      <c r="G2037" s="1" t="s">
        <v>46</v>
      </c>
      <c r="H2037" s="1" t="s">
        <v>54</v>
      </c>
      <c r="I2037" s="1" t="s">
        <v>3318</v>
      </c>
      <c r="J2037" s="1" t="s">
        <v>3799</v>
      </c>
      <c r="K2037" s="28">
        <v>44677.495486111111</v>
      </c>
      <c r="L2037" s="28">
        <v>44678.501747685186</v>
      </c>
      <c r="M2037" s="1" t="s">
        <v>50</v>
      </c>
      <c r="N2037" s="35">
        <v>1.3</v>
      </c>
      <c r="O2037" s="1"/>
      <c r="P2037" s="51"/>
    </row>
    <row r="2038" spans="1:16" ht="16.5" hidden="1" customHeight="1" x14ac:dyDescent="0.25">
      <c r="A2038" s="47">
        <v>107545</v>
      </c>
      <c r="B2038" s="1" t="s">
        <v>57</v>
      </c>
      <c r="C2038" s="1" t="s">
        <v>51</v>
      </c>
      <c r="D2038" s="1" t="s">
        <v>61</v>
      </c>
      <c r="E2038" s="1" t="s">
        <v>44</v>
      </c>
      <c r="F2038" s="1" t="s">
        <v>53</v>
      </c>
      <c r="G2038" s="1" t="s">
        <v>46</v>
      </c>
      <c r="H2038" s="1" t="s">
        <v>54</v>
      </c>
      <c r="I2038" s="1" t="s">
        <v>3319</v>
      </c>
      <c r="J2038" s="1" t="s">
        <v>3800</v>
      </c>
      <c r="K2038" s="28">
        <v>44677.498495370368</v>
      </c>
      <c r="L2038" s="28">
        <v>44680.636956018519</v>
      </c>
      <c r="M2038" s="1" t="s">
        <v>50</v>
      </c>
      <c r="N2038" s="35">
        <v>1.1000000000000001</v>
      </c>
      <c r="O2038" s="1"/>
      <c r="P2038" s="51"/>
    </row>
    <row r="2039" spans="1:16" ht="16.5" hidden="1" customHeight="1" x14ac:dyDescent="0.25">
      <c r="A2039" s="47">
        <v>107546</v>
      </c>
      <c r="B2039" s="1" t="s">
        <v>60</v>
      </c>
      <c r="C2039" s="1" t="s">
        <v>51</v>
      </c>
      <c r="D2039" s="1" t="s">
        <v>81</v>
      </c>
      <c r="E2039" s="1" t="s">
        <v>886</v>
      </c>
      <c r="F2039" s="1" t="s">
        <v>53</v>
      </c>
      <c r="G2039" s="1" t="s">
        <v>46</v>
      </c>
      <c r="H2039" s="1" t="s">
        <v>47</v>
      </c>
      <c r="I2039" s="1" t="s">
        <v>3320</v>
      </c>
      <c r="J2039" s="1" t="s">
        <v>3801</v>
      </c>
      <c r="K2039" s="28">
        <v>44677.500798611109</v>
      </c>
      <c r="L2039" s="28">
        <v>44678.498854166668</v>
      </c>
      <c r="M2039" s="1" t="s">
        <v>50</v>
      </c>
      <c r="N2039" s="35">
        <v>1.3</v>
      </c>
      <c r="O2039" s="1"/>
      <c r="P2039" s="51"/>
    </row>
    <row r="2040" spans="1:16" ht="16.5" hidden="1" customHeight="1" x14ac:dyDescent="0.25">
      <c r="A2040" s="47">
        <v>107547</v>
      </c>
      <c r="B2040" s="1" t="s">
        <v>60</v>
      </c>
      <c r="C2040" s="1" t="s">
        <v>189</v>
      </c>
      <c r="D2040" s="1" t="s">
        <v>71</v>
      </c>
      <c r="E2040" s="1" t="s">
        <v>62</v>
      </c>
      <c r="F2040" s="1" t="s">
        <v>53</v>
      </c>
      <c r="G2040" s="1" t="s">
        <v>46</v>
      </c>
      <c r="H2040" s="1" t="s">
        <v>47</v>
      </c>
      <c r="I2040" s="1" t="s">
        <v>3321</v>
      </c>
      <c r="J2040" s="1" t="s">
        <v>3802</v>
      </c>
      <c r="K2040" s="28">
        <v>44677.504652777781</v>
      </c>
      <c r="L2040" s="28">
        <v>44678.496898148151</v>
      </c>
      <c r="M2040" s="1" t="s">
        <v>50</v>
      </c>
      <c r="N2040" s="35">
        <v>1.3</v>
      </c>
      <c r="O2040" s="1"/>
      <c r="P2040" s="51"/>
    </row>
    <row r="2041" spans="1:16" ht="16.5" hidden="1" customHeight="1" x14ac:dyDescent="0.25">
      <c r="A2041" s="47">
        <v>107548</v>
      </c>
      <c r="B2041" s="1" t="s">
        <v>41</v>
      </c>
      <c r="C2041" s="1" t="s">
        <v>51</v>
      </c>
      <c r="D2041" s="1" t="s">
        <v>43</v>
      </c>
      <c r="E2041" s="1" t="s">
        <v>44</v>
      </c>
      <c r="F2041" s="1" t="s">
        <v>45</v>
      </c>
      <c r="G2041" s="1" t="s">
        <v>46</v>
      </c>
      <c r="H2041" s="1" t="s">
        <v>47</v>
      </c>
      <c r="I2041" s="1" t="s">
        <v>3322</v>
      </c>
      <c r="J2041" s="1" t="s">
        <v>3803</v>
      </c>
      <c r="K2041" s="28">
        <v>44677.505497685182</v>
      </c>
      <c r="L2041" s="28">
        <v>44678.495439814818</v>
      </c>
      <c r="M2041" s="1" t="s">
        <v>50</v>
      </c>
      <c r="N2041" s="35">
        <v>1.3</v>
      </c>
      <c r="O2041" s="1"/>
      <c r="P2041" s="51"/>
    </row>
    <row r="2042" spans="1:16" ht="16.5" hidden="1" customHeight="1" x14ac:dyDescent="0.25">
      <c r="A2042" s="47">
        <v>107549</v>
      </c>
      <c r="B2042" s="1" t="s">
        <v>57</v>
      </c>
      <c r="C2042" s="1" t="s">
        <v>51</v>
      </c>
      <c r="D2042" s="1" t="s">
        <v>61</v>
      </c>
      <c r="E2042" s="1" t="s">
        <v>44</v>
      </c>
      <c r="F2042" s="1" t="s">
        <v>45</v>
      </c>
      <c r="G2042" s="1" t="s">
        <v>46</v>
      </c>
      <c r="H2042" s="1" t="s">
        <v>47</v>
      </c>
      <c r="I2042" s="1" t="s">
        <v>3258</v>
      </c>
      <c r="J2042" s="1" t="s">
        <v>1064</v>
      </c>
      <c r="K2042" s="28">
        <v>44677.517766203702</v>
      </c>
      <c r="L2042" s="28">
        <v>44678.40828703704</v>
      </c>
      <c r="M2042" s="1" t="s">
        <v>50</v>
      </c>
      <c r="N2042" s="35">
        <v>1.1000000000000001</v>
      </c>
      <c r="O2042" s="1"/>
      <c r="P2042" s="51"/>
    </row>
    <row r="2043" spans="1:16" ht="16.5" hidden="1" customHeight="1" x14ac:dyDescent="0.25">
      <c r="A2043" s="47">
        <v>107550</v>
      </c>
      <c r="B2043" s="1" t="s">
        <v>74</v>
      </c>
      <c r="C2043" s="1" t="s">
        <v>51</v>
      </c>
      <c r="D2043" s="1" t="s">
        <v>52</v>
      </c>
      <c r="E2043" s="1" t="s">
        <v>207</v>
      </c>
      <c r="F2043" s="1" t="s">
        <v>67</v>
      </c>
      <c r="G2043" s="1" t="s">
        <v>46</v>
      </c>
      <c r="H2043" s="1" t="s">
        <v>47</v>
      </c>
      <c r="I2043" s="1" t="s">
        <v>3323</v>
      </c>
      <c r="J2043" s="1" t="s">
        <v>3804</v>
      </c>
      <c r="K2043" s="28">
        <v>44677.524421296293</v>
      </c>
      <c r="L2043" s="28">
        <v>44680.470717592594</v>
      </c>
      <c r="M2043" s="1" t="s">
        <v>50</v>
      </c>
      <c r="N2043" s="35">
        <v>1.3</v>
      </c>
      <c r="O2043" s="1"/>
      <c r="P2043" s="51"/>
    </row>
    <row r="2044" spans="1:16" ht="16.5" hidden="1" customHeight="1" x14ac:dyDescent="0.25">
      <c r="A2044" s="47">
        <v>107551</v>
      </c>
      <c r="B2044" s="1" t="s">
        <v>60</v>
      </c>
      <c r="C2044" s="1" t="s">
        <v>51</v>
      </c>
      <c r="D2044" s="1" t="s">
        <v>81</v>
      </c>
      <c r="E2044" s="1" t="s">
        <v>886</v>
      </c>
      <c r="F2044" s="1" t="s">
        <v>53</v>
      </c>
      <c r="G2044" s="1" t="s">
        <v>46</v>
      </c>
      <c r="H2044" s="1" t="s">
        <v>47</v>
      </c>
      <c r="I2044" s="1" t="s">
        <v>3324</v>
      </c>
      <c r="J2044" s="1" t="s">
        <v>3805</v>
      </c>
      <c r="K2044" s="28">
        <v>44677.526099537034</v>
      </c>
      <c r="L2044" s="28">
        <v>44678.494606481479</v>
      </c>
      <c r="M2044" s="1" t="s">
        <v>50</v>
      </c>
      <c r="N2044" s="35">
        <v>1.3</v>
      </c>
      <c r="O2044" s="1"/>
      <c r="P2044" s="51"/>
    </row>
    <row r="2045" spans="1:16" ht="16.5" hidden="1" customHeight="1" x14ac:dyDescent="0.25">
      <c r="A2045" s="47">
        <v>107552</v>
      </c>
      <c r="B2045" s="1" t="s">
        <v>60</v>
      </c>
      <c r="C2045" s="1" t="s">
        <v>114</v>
      </c>
      <c r="D2045" s="1" t="s">
        <v>52</v>
      </c>
      <c r="E2045" s="1" t="s">
        <v>44</v>
      </c>
      <c r="F2045" s="1" t="s">
        <v>45</v>
      </c>
      <c r="G2045" s="1" t="s">
        <v>46</v>
      </c>
      <c r="H2045" s="1" t="s">
        <v>47</v>
      </c>
      <c r="I2045" s="1" t="s">
        <v>3325</v>
      </c>
      <c r="J2045" s="1" t="s">
        <v>3806</v>
      </c>
      <c r="K2045" s="28">
        <v>44677.534050925926</v>
      </c>
      <c r="L2045" s="28">
        <v>44684.414490740739</v>
      </c>
      <c r="M2045" s="1" t="s">
        <v>50</v>
      </c>
      <c r="N2045" s="35">
        <v>1.3</v>
      </c>
      <c r="O2045" s="1"/>
      <c r="P2045" s="51"/>
    </row>
    <row r="2046" spans="1:16" ht="16.5" hidden="1" customHeight="1" x14ac:dyDescent="0.25">
      <c r="A2046" s="47">
        <v>107553</v>
      </c>
      <c r="B2046" s="1" t="s">
        <v>41</v>
      </c>
      <c r="C2046" s="1" t="s">
        <v>51</v>
      </c>
      <c r="D2046" s="1" t="s">
        <v>52</v>
      </c>
      <c r="E2046" s="1" t="s">
        <v>44</v>
      </c>
      <c r="F2046" s="1" t="s">
        <v>53</v>
      </c>
      <c r="G2046" s="1" t="s">
        <v>46</v>
      </c>
      <c r="H2046" s="1" t="s">
        <v>47</v>
      </c>
      <c r="I2046" s="1" t="s">
        <v>853</v>
      </c>
      <c r="J2046" s="1" t="s">
        <v>3686</v>
      </c>
      <c r="K2046" s="28">
        <v>44677.671377314815</v>
      </c>
      <c r="L2046" s="28">
        <v>44678.49318287037</v>
      </c>
      <c r="M2046" s="1" t="s">
        <v>50</v>
      </c>
      <c r="N2046" s="35">
        <v>1.3</v>
      </c>
      <c r="O2046" s="1"/>
      <c r="P2046" s="51"/>
    </row>
    <row r="2047" spans="1:16" ht="16.5" hidden="1" customHeight="1" x14ac:dyDescent="0.25">
      <c r="A2047" s="47">
        <v>107554</v>
      </c>
      <c r="B2047" s="1" t="s">
        <v>57</v>
      </c>
      <c r="C2047" s="1" t="s">
        <v>51</v>
      </c>
      <c r="D2047" s="1" t="s">
        <v>43</v>
      </c>
      <c r="E2047" s="1" t="s">
        <v>62</v>
      </c>
      <c r="F2047" s="1" t="s">
        <v>53</v>
      </c>
      <c r="G2047" s="1" t="s">
        <v>85</v>
      </c>
      <c r="H2047" s="1" t="s">
        <v>54</v>
      </c>
      <c r="I2047" s="1" t="s">
        <v>3326</v>
      </c>
      <c r="J2047" s="1" t="s">
        <v>3807</v>
      </c>
      <c r="K2047" s="28">
        <v>44677.703842592593</v>
      </c>
      <c r="L2047" s="28">
        <v>44678.411145833335</v>
      </c>
      <c r="M2047" s="1" t="s">
        <v>50</v>
      </c>
      <c r="N2047" s="35">
        <v>1.1000000000000001</v>
      </c>
      <c r="O2047" s="1"/>
      <c r="P2047" s="51"/>
    </row>
    <row r="2048" spans="1:16" ht="16.5" hidden="1" customHeight="1" x14ac:dyDescent="0.25">
      <c r="A2048" s="47">
        <v>107555</v>
      </c>
      <c r="B2048" s="1" t="s">
        <v>60</v>
      </c>
      <c r="C2048" s="1" t="s">
        <v>114</v>
      </c>
      <c r="D2048" s="1" t="s">
        <v>43</v>
      </c>
      <c r="E2048" s="1" t="s">
        <v>44</v>
      </c>
      <c r="F2048" s="1" t="s">
        <v>45</v>
      </c>
      <c r="G2048" s="1" t="s">
        <v>46</v>
      </c>
      <c r="H2048" s="1" t="s">
        <v>47</v>
      </c>
      <c r="I2048" s="1" t="s">
        <v>3327</v>
      </c>
      <c r="J2048" s="1" t="s">
        <v>3808</v>
      </c>
      <c r="K2048" s="28">
        <v>44677.720590277779</v>
      </c>
      <c r="L2048" s="28">
        <v>44678.409386574072</v>
      </c>
      <c r="M2048" s="1" t="s">
        <v>50</v>
      </c>
      <c r="N2048" s="35">
        <v>1.3</v>
      </c>
      <c r="O2048" s="1"/>
      <c r="P2048" s="51"/>
    </row>
    <row r="2049" spans="1:16" ht="16.5" hidden="1" customHeight="1" x14ac:dyDescent="0.25">
      <c r="A2049" s="47">
        <v>107556</v>
      </c>
      <c r="B2049" s="1" t="s">
        <v>57</v>
      </c>
      <c r="C2049" s="1" t="s">
        <v>51</v>
      </c>
      <c r="D2049" s="1" t="s">
        <v>43</v>
      </c>
      <c r="E2049" s="1" t="s">
        <v>62</v>
      </c>
      <c r="F2049" s="1" t="s">
        <v>53</v>
      </c>
      <c r="G2049" s="1" t="s">
        <v>46</v>
      </c>
      <c r="H2049" s="1" t="s">
        <v>47</v>
      </c>
      <c r="I2049" s="1" t="s">
        <v>3328</v>
      </c>
      <c r="J2049" s="1" t="s">
        <v>3809</v>
      </c>
      <c r="K2049" s="28">
        <v>44677.725960648146</v>
      </c>
      <c r="L2049" s="28">
        <v>44678.409004629626</v>
      </c>
      <c r="M2049" s="1" t="s">
        <v>50</v>
      </c>
      <c r="N2049" s="35">
        <v>1.3</v>
      </c>
      <c r="O2049" s="1"/>
      <c r="P2049" s="51"/>
    </row>
    <row r="2050" spans="1:16" ht="16.5" hidden="1" customHeight="1" x14ac:dyDescent="0.25">
      <c r="A2050" s="47">
        <v>107557</v>
      </c>
      <c r="B2050" s="1" t="s">
        <v>252</v>
      </c>
      <c r="C2050" s="1" t="s">
        <v>51</v>
      </c>
      <c r="D2050" s="1" t="s">
        <v>43</v>
      </c>
      <c r="E2050" s="1" t="s">
        <v>62</v>
      </c>
      <c r="F2050" s="1" t="s">
        <v>45</v>
      </c>
      <c r="G2050" s="1" t="s">
        <v>46</v>
      </c>
      <c r="H2050" s="1" t="s">
        <v>47</v>
      </c>
      <c r="I2050" s="1" t="s">
        <v>3329</v>
      </c>
      <c r="J2050" s="1" t="s">
        <v>3810</v>
      </c>
      <c r="K2050" s="28">
        <v>44677.733206018522</v>
      </c>
      <c r="L2050" s="28">
        <v>44684.345324074071</v>
      </c>
      <c r="M2050" s="1" t="s">
        <v>50</v>
      </c>
      <c r="N2050" s="35">
        <v>1.3</v>
      </c>
      <c r="O2050" s="1"/>
      <c r="P2050" s="51"/>
    </row>
    <row r="2051" spans="1:16" ht="16.5" hidden="1" customHeight="1" x14ac:dyDescent="0.25">
      <c r="A2051" s="47">
        <v>107558</v>
      </c>
      <c r="B2051" s="1" t="s">
        <v>41</v>
      </c>
      <c r="C2051" s="1" t="s">
        <v>114</v>
      </c>
      <c r="D2051" s="1" t="s">
        <v>61</v>
      </c>
      <c r="E2051" s="1" t="s">
        <v>542</v>
      </c>
      <c r="F2051" s="1" t="s">
        <v>67</v>
      </c>
      <c r="G2051" s="1" t="s">
        <v>401</v>
      </c>
      <c r="H2051" s="1" t="s">
        <v>47</v>
      </c>
      <c r="I2051" s="1" t="s">
        <v>3330</v>
      </c>
      <c r="J2051" s="1" t="s">
        <v>3811</v>
      </c>
      <c r="K2051" s="28">
        <v>44677.927870370368</v>
      </c>
      <c r="L2051" s="28">
        <v>44680.492291666669</v>
      </c>
      <c r="M2051" s="1" t="s">
        <v>50</v>
      </c>
      <c r="N2051" s="35" t="s">
        <v>429</v>
      </c>
      <c r="O2051" s="1"/>
      <c r="P2051" s="51"/>
    </row>
    <row r="2052" spans="1:16" ht="16.5" hidden="1" customHeight="1" x14ac:dyDescent="0.25">
      <c r="A2052" s="47">
        <v>107559</v>
      </c>
      <c r="B2052" s="1" t="s">
        <v>41</v>
      </c>
      <c r="C2052" s="1" t="s">
        <v>99</v>
      </c>
      <c r="D2052" s="1" t="s">
        <v>61</v>
      </c>
      <c r="E2052" s="1" t="s">
        <v>44</v>
      </c>
      <c r="F2052" s="1" t="s">
        <v>45</v>
      </c>
      <c r="G2052" s="1" t="s">
        <v>46</v>
      </c>
      <c r="H2052" s="1" t="s">
        <v>47</v>
      </c>
      <c r="I2052" s="1" t="s">
        <v>893</v>
      </c>
      <c r="J2052" s="1" t="s">
        <v>1813</v>
      </c>
      <c r="K2052" s="28">
        <v>44678.429398148146</v>
      </c>
      <c r="L2052" s="28">
        <v>44678.671585648146</v>
      </c>
      <c r="M2052" s="1" t="s">
        <v>50</v>
      </c>
      <c r="N2052" s="35">
        <v>1.3</v>
      </c>
      <c r="O2052" s="1"/>
      <c r="P2052" s="51"/>
    </row>
    <row r="2053" spans="1:16" ht="16.5" hidden="1" customHeight="1" x14ac:dyDescent="0.25">
      <c r="A2053" s="47">
        <v>107560</v>
      </c>
      <c r="B2053" s="1" t="s">
        <v>41</v>
      </c>
      <c r="C2053" s="1" t="s">
        <v>51</v>
      </c>
      <c r="D2053" s="1" t="s">
        <v>61</v>
      </c>
      <c r="E2053" s="1" t="s">
        <v>44</v>
      </c>
      <c r="F2053" s="1" t="s">
        <v>45</v>
      </c>
      <c r="G2053" s="1" t="s">
        <v>46</v>
      </c>
      <c r="H2053" s="1" t="s">
        <v>54</v>
      </c>
      <c r="I2053" s="1" t="s">
        <v>801</v>
      </c>
      <c r="J2053" s="1" t="s">
        <v>2738</v>
      </c>
      <c r="K2053" s="28">
        <v>44678.433715277781</v>
      </c>
      <c r="L2053" s="28">
        <v>44678.682025462964</v>
      </c>
      <c r="M2053" s="1" t="s">
        <v>50</v>
      </c>
      <c r="N2053" s="35">
        <v>1.3</v>
      </c>
      <c r="O2053" s="1"/>
      <c r="P2053" s="51"/>
    </row>
    <row r="2054" spans="1:16" ht="16.5" hidden="1" customHeight="1" x14ac:dyDescent="0.25">
      <c r="A2054" s="47">
        <v>107561</v>
      </c>
      <c r="B2054" s="1" t="s">
        <v>41</v>
      </c>
      <c r="C2054" s="1" t="s">
        <v>51</v>
      </c>
      <c r="D2054" s="1" t="s">
        <v>81</v>
      </c>
      <c r="E2054" s="1" t="s">
        <v>62</v>
      </c>
      <c r="F2054" s="1" t="s">
        <v>53</v>
      </c>
      <c r="G2054" s="1" t="s">
        <v>85</v>
      </c>
      <c r="H2054" s="1" t="s">
        <v>47</v>
      </c>
      <c r="I2054" s="1" t="s">
        <v>3331</v>
      </c>
      <c r="J2054" s="1" t="s">
        <v>3812</v>
      </c>
      <c r="K2054" s="28">
        <v>44678.489340277774</v>
      </c>
      <c r="L2054" s="28">
        <v>44678.537743055553</v>
      </c>
      <c r="M2054" s="1" t="s">
        <v>50</v>
      </c>
      <c r="N2054" s="35">
        <v>1.3</v>
      </c>
      <c r="O2054" s="1"/>
      <c r="P2054" s="51"/>
    </row>
    <row r="2055" spans="1:16" ht="16.5" hidden="1" customHeight="1" x14ac:dyDescent="0.25">
      <c r="A2055" s="47">
        <v>107562</v>
      </c>
      <c r="B2055" s="1" t="s">
        <v>41</v>
      </c>
      <c r="C2055" s="1" t="s">
        <v>51</v>
      </c>
      <c r="D2055" s="1" t="s">
        <v>81</v>
      </c>
      <c r="E2055" s="1" t="s">
        <v>62</v>
      </c>
      <c r="F2055" s="1" t="s">
        <v>53</v>
      </c>
      <c r="G2055" s="1" t="s">
        <v>85</v>
      </c>
      <c r="H2055" s="1" t="s">
        <v>47</v>
      </c>
      <c r="I2055" s="1" t="s">
        <v>3332</v>
      </c>
      <c r="J2055" s="1" t="s">
        <v>3813</v>
      </c>
      <c r="K2055" s="28">
        <v>44678.507395833331</v>
      </c>
      <c r="L2055" s="28">
        <v>44679.660162037035</v>
      </c>
      <c r="M2055" s="1" t="s">
        <v>50</v>
      </c>
      <c r="N2055" s="35">
        <v>1.3</v>
      </c>
      <c r="O2055" s="1"/>
      <c r="P2055" s="51"/>
    </row>
    <row r="2056" spans="1:16" ht="16.5" hidden="1" customHeight="1" x14ac:dyDescent="0.25">
      <c r="A2056" s="47">
        <v>107563</v>
      </c>
      <c r="B2056" s="1" t="s">
        <v>74</v>
      </c>
      <c r="C2056" s="1" t="s">
        <v>51</v>
      </c>
      <c r="D2056" s="1" t="s">
        <v>43</v>
      </c>
      <c r="E2056" s="1" t="s">
        <v>62</v>
      </c>
      <c r="F2056" s="1" t="s">
        <v>67</v>
      </c>
      <c r="G2056" s="1" t="s">
        <v>46</v>
      </c>
      <c r="H2056" s="1" t="s">
        <v>54</v>
      </c>
      <c r="I2056" s="1" t="s">
        <v>3333</v>
      </c>
      <c r="J2056" s="1" t="s">
        <v>3814</v>
      </c>
      <c r="K2056" s="28">
        <v>44678.510115740741</v>
      </c>
      <c r="L2056" s="28">
        <v>44680.49291666667</v>
      </c>
      <c r="M2056" s="1" t="s">
        <v>50</v>
      </c>
      <c r="N2056" s="35">
        <v>1.1000000000000001</v>
      </c>
      <c r="O2056" s="1"/>
      <c r="P2056" s="51"/>
    </row>
    <row r="2057" spans="1:16" ht="16.5" hidden="1" customHeight="1" x14ac:dyDescent="0.25">
      <c r="A2057" s="47">
        <v>107564</v>
      </c>
      <c r="B2057" s="1" t="s">
        <v>41</v>
      </c>
      <c r="C2057" s="1" t="s">
        <v>51</v>
      </c>
      <c r="D2057" s="1" t="s">
        <v>71</v>
      </c>
      <c r="E2057" s="1" t="s">
        <v>44</v>
      </c>
      <c r="F2057" s="1" t="s">
        <v>53</v>
      </c>
      <c r="G2057" s="1" t="s">
        <v>85</v>
      </c>
      <c r="H2057" s="1" t="s">
        <v>54</v>
      </c>
      <c r="I2057" s="1" t="s">
        <v>3334</v>
      </c>
      <c r="J2057" s="1" t="s">
        <v>3815</v>
      </c>
      <c r="K2057" s="28">
        <v>44678.515648148146</v>
      </c>
      <c r="L2057" s="28">
        <v>44680.637800925928</v>
      </c>
      <c r="M2057" s="1" t="s">
        <v>50</v>
      </c>
      <c r="N2057" s="35">
        <v>1.1000000000000001</v>
      </c>
      <c r="O2057" s="1"/>
      <c r="P2057" s="51"/>
    </row>
    <row r="2058" spans="1:16" ht="16.5" hidden="1" customHeight="1" x14ac:dyDescent="0.25">
      <c r="A2058" s="47">
        <v>107565</v>
      </c>
      <c r="B2058" s="1" t="s">
        <v>41</v>
      </c>
      <c r="C2058" s="1" t="s">
        <v>51</v>
      </c>
      <c r="D2058" s="1" t="s">
        <v>71</v>
      </c>
      <c r="E2058" s="1" t="s">
        <v>44</v>
      </c>
      <c r="F2058" s="1" t="s">
        <v>53</v>
      </c>
      <c r="G2058" s="1" t="s">
        <v>85</v>
      </c>
      <c r="H2058" s="1" t="s">
        <v>54</v>
      </c>
      <c r="I2058" s="1" t="s">
        <v>3334</v>
      </c>
      <c r="J2058" s="1" t="s">
        <v>3816</v>
      </c>
      <c r="K2058" s="28">
        <v>44678.520115740743</v>
      </c>
      <c r="L2058" s="28">
        <v>44680.649687500001</v>
      </c>
      <c r="M2058" s="1" t="s">
        <v>50</v>
      </c>
      <c r="N2058" s="35" t="s">
        <v>1803</v>
      </c>
      <c r="O2058" s="1"/>
      <c r="P2058" s="51"/>
    </row>
    <row r="2059" spans="1:16" ht="16.5" hidden="1" customHeight="1" x14ac:dyDescent="0.25">
      <c r="A2059" s="47">
        <v>107566</v>
      </c>
      <c r="B2059" s="1" t="s">
        <v>41</v>
      </c>
      <c r="C2059" s="1" t="s">
        <v>51</v>
      </c>
      <c r="D2059" s="1" t="s">
        <v>71</v>
      </c>
      <c r="E2059" s="1" t="s">
        <v>44</v>
      </c>
      <c r="F2059" s="1" t="s">
        <v>53</v>
      </c>
      <c r="G2059" s="1" t="s">
        <v>498</v>
      </c>
      <c r="H2059" s="1" t="s">
        <v>54</v>
      </c>
      <c r="I2059" s="1" t="s">
        <v>3335</v>
      </c>
      <c r="J2059" s="1" t="s">
        <v>3817</v>
      </c>
      <c r="K2059" s="28">
        <v>44678.520729166667</v>
      </c>
      <c r="L2059" s="28">
        <v>44680.494062500002</v>
      </c>
      <c r="M2059" s="1" t="s">
        <v>50</v>
      </c>
      <c r="N2059" s="35">
        <v>1.3</v>
      </c>
      <c r="O2059" s="1"/>
      <c r="P2059" s="51"/>
    </row>
    <row r="2060" spans="1:16" ht="16.5" hidden="1" customHeight="1" x14ac:dyDescent="0.25">
      <c r="A2060" s="47">
        <v>107567</v>
      </c>
      <c r="B2060" s="1" t="s">
        <v>639</v>
      </c>
      <c r="C2060" s="1" t="s">
        <v>51</v>
      </c>
      <c r="D2060" s="1" t="s">
        <v>81</v>
      </c>
      <c r="E2060" s="1" t="s">
        <v>44</v>
      </c>
      <c r="F2060" s="1" t="s">
        <v>45</v>
      </c>
      <c r="G2060" s="1" t="s">
        <v>85</v>
      </c>
      <c r="H2060" s="1" t="s">
        <v>54</v>
      </c>
      <c r="I2060" s="1" t="s">
        <v>3336</v>
      </c>
      <c r="J2060" s="1" t="s">
        <v>3818</v>
      </c>
      <c r="K2060" s="28">
        <v>44678.532233796293</v>
      </c>
      <c r="L2060" s="28">
        <v>44680.497743055559</v>
      </c>
      <c r="M2060" s="1" t="s">
        <v>50</v>
      </c>
      <c r="N2060" s="35">
        <v>1.2</v>
      </c>
      <c r="O2060" s="1"/>
      <c r="P2060" s="51"/>
    </row>
    <row r="2061" spans="1:16" ht="16.5" hidden="1" customHeight="1" x14ac:dyDescent="0.25">
      <c r="A2061" s="47">
        <v>107568</v>
      </c>
      <c r="B2061" s="1" t="s">
        <v>60</v>
      </c>
      <c r="C2061" s="1" t="s">
        <v>114</v>
      </c>
      <c r="D2061" s="1" t="s">
        <v>43</v>
      </c>
      <c r="E2061" s="1" t="s">
        <v>62</v>
      </c>
      <c r="F2061" s="1" t="s">
        <v>45</v>
      </c>
      <c r="G2061" s="1" t="s">
        <v>46</v>
      </c>
      <c r="H2061" s="1" t="s">
        <v>47</v>
      </c>
      <c r="I2061" s="1" t="s">
        <v>3337</v>
      </c>
      <c r="J2061" s="1" t="s">
        <v>3819</v>
      </c>
      <c r="K2061" s="28">
        <v>44678.545925925922</v>
      </c>
      <c r="L2061" s="28">
        <v>44680.498865740738</v>
      </c>
      <c r="M2061" s="1" t="s">
        <v>50</v>
      </c>
      <c r="N2061" s="35">
        <v>1.3</v>
      </c>
      <c r="O2061" s="1"/>
      <c r="P2061" s="51"/>
    </row>
    <row r="2062" spans="1:16" ht="16.5" hidden="1" customHeight="1" x14ac:dyDescent="0.25">
      <c r="A2062" s="47">
        <v>107569</v>
      </c>
      <c r="B2062" s="1" t="s">
        <v>41</v>
      </c>
      <c r="C2062" s="1" t="s">
        <v>51</v>
      </c>
      <c r="D2062" s="1" t="s">
        <v>52</v>
      </c>
      <c r="E2062" s="1" t="s">
        <v>44</v>
      </c>
      <c r="F2062" s="1" t="s">
        <v>45</v>
      </c>
      <c r="G2062" s="1" t="s">
        <v>46</v>
      </c>
      <c r="H2062" s="1" t="s">
        <v>54</v>
      </c>
      <c r="I2062" s="1" t="s">
        <v>893</v>
      </c>
      <c r="J2062" s="1" t="s">
        <v>2232</v>
      </c>
      <c r="K2062" s="28">
        <v>44678.555335648147</v>
      </c>
      <c r="L2062" s="28">
        <v>44678.655150462961</v>
      </c>
      <c r="M2062" s="1" t="s">
        <v>50</v>
      </c>
      <c r="N2062" s="35">
        <v>1.3</v>
      </c>
      <c r="O2062" s="1"/>
      <c r="P2062" s="51"/>
    </row>
    <row r="2063" spans="1:16" ht="16.5" hidden="1" customHeight="1" x14ac:dyDescent="0.25">
      <c r="A2063" s="47">
        <v>107570</v>
      </c>
      <c r="B2063" s="1" t="s">
        <v>60</v>
      </c>
      <c r="C2063" s="1" t="s">
        <v>51</v>
      </c>
      <c r="D2063" s="1" t="s">
        <v>43</v>
      </c>
      <c r="E2063" s="1" t="s">
        <v>62</v>
      </c>
      <c r="F2063" s="1" t="s">
        <v>45</v>
      </c>
      <c r="G2063" s="1" t="s">
        <v>46</v>
      </c>
      <c r="H2063" s="1" t="s">
        <v>54</v>
      </c>
      <c r="I2063" s="1" t="s">
        <v>3338</v>
      </c>
      <c r="J2063" s="1" t="s">
        <v>3820</v>
      </c>
      <c r="K2063" s="28">
        <v>44678.572291666664</v>
      </c>
      <c r="L2063" s="28">
        <v>44678.655613425923</v>
      </c>
      <c r="M2063" s="1" t="s">
        <v>50</v>
      </c>
      <c r="N2063" s="35">
        <v>1.3</v>
      </c>
      <c r="O2063" s="1"/>
      <c r="P2063" s="51"/>
    </row>
    <row r="2064" spans="1:16" ht="16.5" hidden="1" customHeight="1" x14ac:dyDescent="0.25">
      <c r="A2064" s="47">
        <v>107571</v>
      </c>
      <c r="B2064" s="1" t="s">
        <v>60</v>
      </c>
      <c r="C2064" s="1" t="s">
        <v>51</v>
      </c>
      <c r="D2064" s="1" t="s">
        <v>563</v>
      </c>
      <c r="E2064" s="1" t="s">
        <v>102</v>
      </c>
      <c r="F2064" s="1" t="s">
        <v>53</v>
      </c>
      <c r="G2064" s="1" t="s">
        <v>46</v>
      </c>
      <c r="H2064" s="1" t="s">
        <v>54</v>
      </c>
      <c r="I2064" s="1" t="s">
        <v>3339</v>
      </c>
      <c r="J2064" s="1" t="s">
        <v>3821</v>
      </c>
      <c r="K2064" s="28">
        <v>44678.618530092594</v>
      </c>
      <c r="L2064" s="28">
        <v>44678.656064814815</v>
      </c>
      <c r="M2064" s="1" t="s">
        <v>50</v>
      </c>
      <c r="N2064" s="35">
        <v>1.3</v>
      </c>
      <c r="O2064" s="1"/>
      <c r="P2064" s="51"/>
    </row>
    <row r="2065" spans="1:16" ht="16.5" hidden="1" customHeight="1" x14ac:dyDescent="0.25">
      <c r="A2065" s="47">
        <v>107572</v>
      </c>
      <c r="B2065" s="1" t="s">
        <v>60</v>
      </c>
      <c r="C2065" s="1" t="s">
        <v>51</v>
      </c>
      <c r="D2065" s="1" t="s">
        <v>563</v>
      </c>
      <c r="E2065" s="1" t="s">
        <v>102</v>
      </c>
      <c r="F2065" s="1" t="s">
        <v>53</v>
      </c>
      <c r="G2065" s="1" t="s">
        <v>46</v>
      </c>
      <c r="H2065" s="1" t="s">
        <v>54</v>
      </c>
      <c r="I2065" s="1" t="s">
        <v>3339</v>
      </c>
      <c r="J2065" s="1" t="s">
        <v>3821</v>
      </c>
      <c r="K2065" s="28">
        <v>44678.619641203702</v>
      </c>
      <c r="L2065" s="28">
        <v>44678.65828703704</v>
      </c>
      <c r="M2065" s="1" t="s">
        <v>50</v>
      </c>
      <c r="N2065" s="35">
        <v>1.3</v>
      </c>
      <c r="O2065" s="1"/>
      <c r="P2065" s="51"/>
    </row>
    <row r="2066" spans="1:16" ht="16.5" hidden="1" customHeight="1" x14ac:dyDescent="0.25">
      <c r="A2066" s="47">
        <v>107573</v>
      </c>
      <c r="B2066" s="1" t="s">
        <v>60</v>
      </c>
      <c r="C2066" s="1" t="s">
        <v>51</v>
      </c>
      <c r="D2066" s="1" t="s">
        <v>43</v>
      </c>
      <c r="E2066" s="1" t="s">
        <v>62</v>
      </c>
      <c r="F2066" s="1" t="s">
        <v>45</v>
      </c>
      <c r="G2066" s="1" t="s">
        <v>46</v>
      </c>
      <c r="H2066" s="1" t="s">
        <v>54</v>
      </c>
      <c r="I2066" s="1" t="s">
        <v>3340</v>
      </c>
      <c r="J2066" s="1" t="s">
        <v>3822</v>
      </c>
      <c r="K2066" s="28">
        <v>44678.621192129627</v>
      </c>
      <c r="L2066" s="28">
        <v>44678.675497685188</v>
      </c>
      <c r="M2066" s="1" t="s">
        <v>50</v>
      </c>
      <c r="N2066" s="35">
        <v>1.3</v>
      </c>
      <c r="O2066" s="1"/>
      <c r="P2066" s="51"/>
    </row>
    <row r="2067" spans="1:16" ht="16.5" hidden="1" customHeight="1" x14ac:dyDescent="0.25">
      <c r="A2067" s="47">
        <v>107574</v>
      </c>
      <c r="B2067" s="1" t="s">
        <v>60</v>
      </c>
      <c r="C2067" s="1" t="s">
        <v>90</v>
      </c>
      <c r="D2067" s="1" t="s">
        <v>61</v>
      </c>
      <c r="E2067" s="1" t="s">
        <v>44</v>
      </c>
      <c r="F2067" s="1" t="s">
        <v>45</v>
      </c>
      <c r="G2067" s="1" t="s">
        <v>46</v>
      </c>
      <c r="H2067" s="1" t="s">
        <v>47</v>
      </c>
      <c r="I2067" s="1" t="s">
        <v>3341</v>
      </c>
      <c r="J2067" s="1" t="s">
        <v>3823</v>
      </c>
      <c r="K2067" s="28">
        <v>44678.635474537034</v>
      </c>
      <c r="L2067" s="28">
        <v>44680.638715277775</v>
      </c>
      <c r="M2067" s="1" t="s">
        <v>50</v>
      </c>
      <c r="N2067" s="35">
        <v>1.3</v>
      </c>
      <c r="O2067" s="1"/>
      <c r="P2067" s="51"/>
    </row>
    <row r="2068" spans="1:16" ht="16.5" hidden="1" customHeight="1" x14ac:dyDescent="0.25">
      <c r="A2068" s="47">
        <v>107575</v>
      </c>
      <c r="B2068" s="1" t="s">
        <v>57</v>
      </c>
      <c r="C2068" s="1" t="s">
        <v>51</v>
      </c>
      <c r="D2068" s="1" t="s">
        <v>43</v>
      </c>
      <c r="E2068" s="1" t="s">
        <v>44</v>
      </c>
      <c r="F2068" s="1" t="s">
        <v>53</v>
      </c>
      <c r="G2068" s="1" t="s">
        <v>46</v>
      </c>
      <c r="H2068" s="1" t="s">
        <v>54</v>
      </c>
      <c r="I2068" s="1" t="s">
        <v>3342</v>
      </c>
      <c r="J2068" s="1" t="s">
        <v>1064</v>
      </c>
      <c r="K2068" s="28">
        <v>44678.645208333335</v>
      </c>
      <c r="L2068" s="28">
        <v>44678.674270833333</v>
      </c>
      <c r="M2068" s="1" t="s">
        <v>50</v>
      </c>
      <c r="N2068" s="35">
        <v>1.3</v>
      </c>
      <c r="O2068" s="1"/>
      <c r="P2068" s="51"/>
    </row>
    <row r="2069" spans="1:16" ht="16.5" hidden="1" customHeight="1" x14ac:dyDescent="0.25">
      <c r="A2069" s="47">
        <v>107576</v>
      </c>
      <c r="B2069" s="1" t="s">
        <v>41</v>
      </c>
      <c r="C2069" s="1" t="s">
        <v>51</v>
      </c>
      <c r="D2069" s="1" t="s">
        <v>71</v>
      </c>
      <c r="E2069" s="1" t="s">
        <v>44</v>
      </c>
      <c r="F2069" s="1" t="s">
        <v>53</v>
      </c>
      <c r="G2069" s="1" t="s">
        <v>85</v>
      </c>
      <c r="H2069" s="1" t="s">
        <v>54</v>
      </c>
      <c r="I2069" s="1" t="s">
        <v>3343</v>
      </c>
      <c r="J2069" s="1" t="s">
        <v>3824</v>
      </c>
      <c r="K2069" s="28">
        <v>44678.651064814818</v>
      </c>
      <c r="L2069" s="28">
        <v>44678.673703703702</v>
      </c>
      <c r="M2069" s="1" t="s">
        <v>50</v>
      </c>
      <c r="N2069" s="35">
        <v>1.3</v>
      </c>
      <c r="O2069" s="1"/>
      <c r="P2069" s="51"/>
    </row>
    <row r="2070" spans="1:16" ht="16.5" hidden="1" customHeight="1" x14ac:dyDescent="0.25">
      <c r="A2070" s="47">
        <v>107577</v>
      </c>
      <c r="B2070" s="1" t="s">
        <v>41</v>
      </c>
      <c r="C2070" s="1" t="s">
        <v>114</v>
      </c>
      <c r="D2070" s="1" t="s">
        <v>43</v>
      </c>
      <c r="E2070" s="1" t="s">
        <v>44</v>
      </c>
      <c r="F2070" s="1" t="s">
        <v>45</v>
      </c>
      <c r="G2070" s="1" t="s">
        <v>46</v>
      </c>
      <c r="H2070" s="1" t="s">
        <v>47</v>
      </c>
      <c r="I2070" s="1" t="s">
        <v>3344</v>
      </c>
      <c r="J2070" s="1" t="s">
        <v>3825</v>
      </c>
      <c r="K2070" s="28">
        <v>44678.654780092591</v>
      </c>
      <c r="L2070" s="28">
        <v>44683.717962962961</v>
      </c>
      <c r="M2070" s="1" t="s">
        <v>50</v>
      </c>
      <c r="N2070" s="35">
        <v>1.3</v>
      </c>
      <c r="O2070" s="1"/>
      <c r="P2070" s="51"/>
    </row>
    <row r="2071" spans="1:16" ht="16.5" hidden="1" customHeight="1" x14ac:dyDescent="0.25">
      <c r="A2071" s="47">
        <v>107578</v>
      </c>
      <c r="B2071" s="1" t="s">
        <v>41</v>
      </c>
      <c r="C2071" s="1" t="s">
        <v>51</v>
      </c>
      <c r="D2071" s="1" t="s">
        <v>43</v>
      </c>
      <c r="E2071" s="1" t="s">
        <v>44</v>
      </c>
      <c r="F2071" s="1" t="s">
        <v>45</v>
      </c>
      <c r="G2071" s="1" t="s">
        <v>46</v>
      </c>
      <c r="H2071" s="1" t="s">
        <v>47</v>
      </c>
      <c r="I2071" s="1" t="s">
        <v>3345</v>
      </c>
      <c r="J2071" s="1" t="s">
        <v>3826</v>
      </c>
      <c r="K2071" s="28">
        <v>44678.658541666664</v>
      </c>
      <c r="L2071" s="28">
        <v>44678.673368055555</v>
      </c>
      <c r="M2071" s="1" t="s">
        <v>50</v>
      </c>
      <c r="N2071" s="35">
        <v>1.3</v>
      </c>
      <c r="O2071" s="1"/>
      <c r="P2071" s="51"/>
    </row>
    <row r="2072" spans="1:16" ht="16.5" hidden="1" customHeight="1" x14ac:dyDescent="0.25">
      <c r="A2072" s="47">
        <v>107579</v>
      </c>
      <c r="B2072" s="1" t="s">
        <v>41</v>
      </c>
      <c r="C2072" s="1" t="s">
        <v>109</v>
      </c>
      <c r="D2072" s="1" t="s">
        <v>43</v>
      </c>
      <c r="E2072" s="1" t="s">
        <v>44</v>
      </c>
      <c r="F2072" s="1" t="s">
        <v>45</v>
      </c>
      <c r="G2072" s="1" t="s">
        <v>46</v>
      </c>
      <c r="H2072" s="1" t="s">
        <v>47</v>
      </c>
      <c r="I2072" s="1" t="s">
        <v>3346</v>
      </c>
      <c r="J2072" s="1" t="s">
        <v>3827</v>
      </c>
      <c r="K2072" s="28">
        <v>44678.669247685182</v>
      </c>
      <c r="L2072" s="28">
        <v>44678.672268518516</v>
      </c>
      <c r="M2072" s="1" t="s">
        <v>50</v>
      </c>
      <c r="N2072" s="35">
        <v>1.3</v>
      </c>
      <c r="O2072" s="1"/>
      <c r="P2072" s="51"/>
    </row>
    <row r="2073" spans="1:16" ht="16.5" hidden="1" customHeight="1" x14ac:dyDescent="0.25">
      <c r="A2073" s="47">
        <v>107580</v>
      </c>
      <c r="B2073" s="1" t="s">
        <v>41</v>
      </c>
      <c r="C2073" s="1" t="s">
        <v>341</v>
      </c>
      <c r="D2073" s="1" t="s">
        <v>71</v>
      </c>
      <c r="E2073" s="1" t="s">
        <v>44</v>
      </c>
      <c r="F2073" s="1" t="s">
        <v>45</v>
      </c>
      <c r="G2073" s="1" t="s">
        <v>46</v>
      </c>
      <c r="H2073" s="1" t="s">
        <v>54</v>
      </c>
      <c r="I2073" s="1" t="s">
        <v>893</v>
      </c>
      <c r="J2073" s="1" t="s">
        <v>3828</v>
      </c>
      <c r="K2073" s="28">
        <v>44678.67664351852</v>
      </c>
      <c r="L2073" s="28">
        <v>44678.721493055556</v>
      </c>
      <c r="M2073" s="1" t="s">
        <v>50</v>
      </c>
      <c r="N2073" s="35">
        <v>1.3</v>
      </c>
      <c r="O2073" s="1"/>
      <c r="P2073" s="51"/>
    </row>
    <row r="2074" spans="1:16" ht="16.5" hidden="1" customHeight="1" x14ac:dyDescent="0.25">
      <c r="A2074" s="47">
        <v>107581</v>
      </c>
      <c r="B2074" s="1" t="s">
        <v>57</v>
      </c>
      <c r="C2074" s="1" t="s">
        <v>51</v>
      </c>
      <c r="D2074" s="1" t="s">
        <v>43</v>
      </c>
      <c r="E2074" s="1" t="s">
        <v>44</v>
      </c>
      <c r="F2074" s="1" t="s">
        <v>45</v>
      </c>
      <c r="G2074" s="1" t="s">
        <v>46</v>
      </c>
      <c r="H2074" s="1" t="s">
        <v>47</v>
      </c>
      <c r="I2074" s="1" t="s">
        <v>3347</v>
      </c>
      <c r="J2074" s="1" t="s">
        <v>3829</v>
      </c>
      <c r="K2074" s="28">
        <v>44678.690416666665</v>
      </c>
      <c r="L2074" s="28">
        <v>44678.704027777778</v>
      </c>
      <c r="M2074" s="1" t="s">
        <v>50</v>
      </c>
      <c r="N2074" s="35">
        <v>1.1000000000000001</v>
      </c>
      <c r="O2074" s="1"/>
      <c r="P2074" s="51"/>
    </row>
    <row r="2075" spans="1:16" ht="16.5" hidden="1" customHeight="1" x14ac:dyDescent="0.25">
      <c r="A2075" s="47">
        <v>107582</v>
      </c>
      <c r="B2075" s="1" t="s">
        <v>60</v>
      </c>
      <c r="C2075" s="1" t="s">
        <v>51</v>
      </c>
      <c r="D2075" s="1" t="s">
        <v>81</v>
      </c>
      <c r="E2075" s="1" t="s">
        <v>44</v>
      </c>
      <c r="F2075" s="1" t="s">
        <v>53</v>
      </c>
      <c r="G2075" s="1" t="s">
        <v>85</v>
      </c>
      <c r="H2075" s="1" t="s">
        <v>54</v>
      </c>
      <c r="I2075" s="1" t="s">
        <v>3348</v>
      </c>
      <c r="J2075" s="1" t="s">
        <v>3830</v>
      </c>
      <c r="K2075" s="28">
        <v>44678.717673611114</v>
      </c>
      <c r="L2075" s="28">
        <v>44679.368993055556</v>
      </c>
      <c r="M2075" s="1" t="s">
        <v>50</v>
      </c>
      <c r="N2075" s="35">
        <v>1.3</v>
      </c>
      <c r="O2075" s="1"/>
      <c r="P2075" s="51"/>
    </row>
    <row r="2076" spans="1:16" ht="16.5" hidden="1" customHeight="1" x14ac:dyDescent="0.25">
      <c r="A2076" s="47">
        <v>107583</v>
      </c>
      <c r="B2076" s="1" t="s">
        <v>60</v>
      </c>
      <c r="C2076" s="1" t="s">
        <v>109</v>
      </c>
      <c r="D2076" s="1" t="s">
        <v>52</v>
      </c>
      <c r="E2076" s="1" t="s">
        <v>102</v>
      </c>
      <c r="F2076" s="1" t="s">
        <v>45</v>
      </c>
      <c r="G2076" s="1" t="s">
        <v>46</v>
      </c>
      <c r="H2076" s="1" t="s">
        <v>47</v>
      </c>
      <c r="I2076" s="1" t="s">
        <v>3349</v>
      </c>
      <c r="J2076" s="1" t="s">
        <v>3831</v>
      </c>
      <c r="K2076" s="28">
        <v>44678.748124999998</v>
      </c>
      <c r="L2076" s="28">
        <v>44679.662523148145</v>
      </c>
      <c r="M2076" s="1" t="s">
        <v>50</v>
      </c>
      <c r="N2076" s="35">
        <v>1.3</v>
      </c>
      <c r="O2076" s="1"/>
      <c r="P2076" s="51"/>
    </row>
    <row r="2077" spans="1:16" ht="16.5" hidden="1" customHeight="1" x14ac:dyDescent="0.25">
      <c r="A2077" s="47">
        <v>107584</v>
      </c>
      <c r="B2077" s="1" t="s">
        <v>252</v>
      </c>
      <c r="C2077" s="1" t="s">
        <v>651</v>
      </c>
      <c r="D2077" s="1" t="s">
        <v>81</v>
      </c>
      <c r="E2077" s="1" t="s">
        <v>440</v>
      </c>
      <c r="F2077" s="1" t="s">
        <v>67</v>
      </c>
      <c r="G2077" s="1" t="s">
        <v>46</v>
      </c>
      <c r="H2077" s="1" t="s">
        <v>47</v>
      </c>
      <c r="I2077" s="1" t="s">
        <v>3350</v>
      </c>
      <c r="J2077" s="1" t="s">
        <v>3832</v>
      </c>
      <c r="K2077" s="28">
        <v>44678.804340277777</v>
      </c>
      <c r="L2077" s="28">
        <v>44680.639074074075</v>
      </c>
      <c r="M2077" s="1" t="s">
        <v>50</v>
      </c>
      <c r="N2077" s="35">
        <v>1.1000000000000001</v>
      </c>
      <c r="O2077" s="1"/>
      <c r="P2077" s="51"/>
    </row>
    <row r="2078" spans="1:16" ht="16.5" hidden="1" customHeight="1" x14ac:dyDescent="0.25">
      <c r="A2078" s="47">
        <v>107585</v>
      </c>
      <c r="B2078" s="1" t="s">
        <v>57</v>
      </c>
      <c r="C2078" s="1" t="s">
        <v>51</v>
      </c>
      <c r="D2078" s="1" t="s">
        <v>43</v>
      </c>
      <c r="E2078" s="1" t="s">
        <v>66</v>
      </c>
      <c r="F2078" s="1" t="s">
        <v>53</v>
      </c>
      <c r="G2078" s="1" t="s">
        <v>46</v>
      </c>
      <c r="H2078" s="1" t="s">
        <v>54</v>
      </c>
      <c r="I2078" s="1" t="s">
        <v>3351</v>
      </c>
      <c r="J2078" s="1" t="s">
        <v>3833</v>
      </c>
      <c r="K2078" s="28">
        <v>44679.388958333337</v>
      </c>
      <c r="L2078" s="28">
        <v>44679.663437499999</v>
      </c>
      <c r="M2078" s="1" t="s">
        <v>50</v>
      </c>
      <c r="N2078" s="35">
        <v>1.1000000000000001</v>
      </c>
      <c r="O2078" s="1"/>
      <c r="P2078" s="51"/>
    </row>
    <row r="2079" spans="1:16" ht="16.5" hidden="1" customHeight="1" x14ac:dyDescent="0.25">
      <c r="A2079" s="47">
        <v>107586</v>
      </c>
      <c r="B2079" s="1" t="s">
        <v>41</v>
      </c>
      <c r="C2079" s="1" t="s">
        <v>51</v>
      </c>
      <c r="D2079" s="1" t="s">
        <v>71</v>
      </c>
      <c r="E2079" s="1" t="s">
        <v>44</v>
      </c>
      <c r="F2079" s="1" t="s">
        <v>45</v>
      </c>
      <c r="G2079" s="1" t="s">
        <v>46</v>
      </c>
      <c r="H2079" s="1" t="s">
        <v>54</v>
      </c>
      <c r="I2079" s="1" t="s">
        <v>3352</v>
      </c>
      <c r="J2079" s="1" t="s">
        <v>3834</v>
      </c>
      <c r="K2079" s="28">
        <v>44679.40357638889</v>
      </c>
      <c r="L2079" s="28">
        <v>44684.345706018517</v>
      </c>
      <c r="M2079" s="1" t="s">
        <v>50</v>
      </c>
      <c r="N2079" s="35">
        <v>1.3</v>
      </c>
      <c r="O2079" s="1"/>
      <c r="P2079" s="51"/>
    </row>
    <row r="2080" spans="1:16" ht="16.5" hidden="1" customHeight="1" x14ac:dyDescent="0.25">
      <c r="A2080" s="47">
        <v>107587</v>
      </c>
      <c r="B2080" s="1" t="s">
        <v>252</v>
      </c>
      <c r="C2080" s="1" t="s">
        <v>51</v>
      </c>
      <c r="D2080" s="1" t="s">
        <v>43</v>
      </c>
      <c r="E2080" s="1" t="s">
        <v>44</v>
      </c>
      <c r="F2080" s="1" t="s">
        <v>53</v>
      </c>
      <c r="G2080" s="1" t="s">
        <v>46</v>
      </c>
      <c r="H2080" s="1" t="s">
        <v>54</v>
      </c>
      <c r="I2080" s="1" t="s">
        <v>3353</v>
      </c>
      <c r="J2080" s="1" t="s">
        <v>3835</v>
      </c>
      <c r="K2080" s="28">
        <v>44679.406215277777</v>
      </c>
      <c r="L2080" s="28">
        <v>44679.47693287037</v>
      </c>
      <c r="M2080" s="1" t="s">
        <v>50</v>
      </c>
      <c r="N2080" s="35">
        <v>1.1000000000000001</v>
      </c>
      <c r="O2080" s="1"/>
      <c r="P2080" s="51"/>
    </row>
    <row r="2081" spans="1:16" ht="16.5" hidden="1" customHeight="1" x14ac:dyDescent="0.25">
      <c r="A2081" s="47">
        <v>107588</v>
      </c>
      <c r="B2081" s="1" t="s">
        <v>60</v>
      </c>
      <c r="C2081" s="1" t="s">
        <v>200</v>
      </c>
      <c r="D2081" s="1" t="s">
        <v>43</v>
      </c>
      <c r="E2081" s="1" t="s">
        <v>44</v>
      </c>
      <c r="F2081" s="1" t="s">
        <v>45</v>
      </c>
      <c r="G2081" s="1" t="s">
        <v>46</v>
      </c>
      <c r="H2081" s="1" t="s">
        <v>54</v>
      </c>
      <c r="I2081" s="1" t="s">
        <v>2842</v>
      </c>
      <c r="J2081" s="1" t="s">
        <v>3836</v>
      </c>
      <c r="K2081" s="28">
        <v>44679.416516203702</v>
      </c>
      <c r="L2081" s="28">
        <v>44680.63957175926</v>
      </c>
      <c r="M2081" s="1" t="s">
        <v>50</v>
      </c>
      <c r="N2081" s="35">
        <v>1.3</v>
      </c>
      <c r="O2081" s="1"/>
      <c r="P2081" s="51"/>
    </row>
    <row r="2082" spans="1:16" ht="16.5" hidden="1" customHeight="1" x14ac:dyDescent="0.25">
      <c r="A2082" s="47">
        <v>107589</v>
      </c>
      <c r="B2082" s="1" t="s">
        <v>41</v>
      </c>
      <c r="C2082" s="1" t="s">
        <v>51</v>
      </c>
      <c r="D2082" s="1" t="s">
        <v>81</v>
      </c>
      <c r="E2082" s="1" t="s">
        <v>44</v>
      </c>
      <c r="F2082" s="1" t="s">
        <v>53</v>
      </c>
      <c r="G2082" s="1" t="s">
        <v>46</v>
      </c>
      <c r="H2082" s="1" t="s">
        <v>54</v>
      </c>
      <c r="I2082" s="1" t="s">
        <v>3354</v>
      </c>
      <c r="J2082" s="1" t="s">
        <v>3837</v>
      </c>
      <c r="K2082" s="28">
        <v>44679.422476851854</v>
      </c>
      <c r="L2082" s="28">
        <v>44680.639756944445</v>
      </c>
      <c r="M2082" s="1" t="s">
        <v>50</v>
      </c>
      <c r="N2082" s="35">
        <v>1.3</v>
      </c>
      <c r="O2082" s="1"/>
      <c r="P2082" s="51"/>
    </row>
    <row r="2083" spans="1:16" ht="16.5" hidden="1" customHeight="1" x14ac:dyDescent="0.25">
      <c r="A2083" s="47">
        <v>107590</v>
      </c>
      <c r="B2083" s="1" t="s">
        <v>41</v>
      </c>
      <c r="C2083" s="1" t="s">
        <v>51</v>
      </c>
      <c r="D2083" s="1" t="s">
        <v>81</v>
      </c>
      <c r="E2083" s="1" t="s">
        <v>84</v>
      </c>
      <c r="F2083" s="1" t="s">
        <v>53</v>
      </c>
      <c r="G2083" s="1" t="s">
        <v>46</v>
      </c>
      <c r="H2083" s="1" t="s">
        <v>54</v>
      </c>
      <c r="I2083" s="1" t="s">
        <v>3355</v>
      </c>
      <c r="J2083" s="1" t="s">
        <v>3838</v>
      </c>
      <c r="K2083" s="28">
        <v>44679.424363425926</v>
      </c>
      <c r="L2083" s="28">
        <v>44679.493807870371</v>
      </c>
      <c r="M2083" s="1" t="s">
        <v>50</v>
      </c>
      <c r="N2083" s="35">
        <v>1.3</v>
      </c>
      <c r="O2083" s="1"/>
      <c r="P2083" s="51"/>
    </row>
    <row r="2084" spans="1:16" ht="16.5" hidden="1" customHeight="1" x14ac:dyDescent="0.25">
      <c r="A2084" s="47">
        <v>107591</v>
      </c>
      <c r="B2084" s="1" t="s">
        <v>41</v>
      </c>
      <c r="C2084" s="1" t="s">
        <v>51</v>
      </c>
      <c r="D2084" s="1" t="s">
        <v>81</v>
      </c>
      <c r="E2084" s="1" t="s">
        <v>44</v>
      </c>
      <c r="F2084" s="1" t="s">
        <v>53</v>
      </c>
      <c r="G2084" s="1" t="s">
        <v>46</v>
      </c>
      <c r="H2084" s="1" t="s">
        <v>54</v>
      </c>
      <c r="I2084" s="1" t="s">
        <v>3354</v>
      </c>
      <c r="J2084" s="1" t="s">
        <v>3839</v>
      </c>
      <c r="K2084" s="28">
        <v>44679.425462962965</v>
      </c>
      <c r="L2084" s="28">
        <v>44680.641979166663</v>
      </c>
      <c r="M2084" s="1" t="s">
        <v>50</v>
      </c>
      <c r="N2084" s="35">
        <v>1.3</v>
      </c>
      <c r="O2084" s="1"/>
      <c r="P2084" s="51"/>
    </row>
    <row r="2085" spans="1:16" ht="16.5" hidden="1" customHeight="1" x14ac:dyDescent="0.25">
      <c r="A2085" s="47">
        <v>107592</v>
      </c>
      <c r="B2085" s="1" t="s">
        <v>60</v>
      </c>
      <c r="C2085" s="1" t="s">
        <v>42</v>
      </c>
      <c r="D2085" s="1" t="s">
        <v>81</v>
      </c>
      <c r="E2085" s="1" t="s">
        <v>44</v>
      </c>
      <c r="F2085" s="1" t="s">
        <v>45</v>
      </c>
      <c r="G2085" s="1" t="s">
        <v>46</v>
      </c>
      <c r="H2085" s="1" t="s">
        <v>47</v>
      </c>
      <c r="I2085" s="1" t="s">
        <v>3356</v>
      </c>
      <c r="J2085" s="1" t="s">
        <v>3840</v>
      </c>
      <c r="K2085" s="28">
        <v>44679.438564814816</v>
      </c>
      <c r="L2085" s="28">
        <v>44680.640972222223</v>
      </c>
      <c r="M2085" s="1" t="s">
        <v>50</v>
      </c>
      <c r="N2085" s="35">
        <v>1.3</v>
      </c>
      <c r="O2085" s="1"/>
      <c r="P2085" s="51"/>
    </row>
    <row r="2086" spans="1:16" ht="16.5" hidden="1" customHeight="1" x14ac:dyDescent="0.25">
      <c r="A2086" s="47">
        <v>107593</v>
      </c>
      <c r="B2086" s="1" t="s">
        <v>60</v>
      </c>
      <c r="C2086" s="1" t="s">
        <v>51</v>
      </c>
      <c r="D2086" s="1" t="s">
        <v>81</v>
      </c>
      <c r="E2086" s="1" t="s">
        <v>44</v>
      </c>
      <c r="F2086" s="1" t="s">
        <v>53</v>
      </c>
      <c r="G2086" s="1" t="s">
        <v>85</v>
      </c>
      <c r="H2086" s="1" t="s">
        <v>47</v>
      </c>
      <c r="I2086" s="1" t="s">
        <v>3357</v>
      </c>
      <c r="J2086" s="1" t="s">
        <v>3841</v>
      </c>
      <c r="K2086" s="28">
        <v>44679.442384259259</v>
      </c>
      <c r="L2086" s="28">
        <v>44683.717233796298</v>
      </c>
      <c r="M2086" s="1" t="s">
        <v>50</v>
      </c>
      <c r="N2086" s="35">
        <v>1.3</v>
      </c>
      <c r="O2086" s="1"/>
      <c r="P2086" s="51"/>
    </row>
    <row r="2087" spans="1:16" ht="16.5" hidden="1" customHeight="1" x14ac:dyDescent="0.25">
      <c r="A2087" s="47">
        <v>107594</v>
      </c>
      <c r="B2087" s="1" t="s">
        <v>41</v>
      </c>
      <c r="C2087" s="1" t="s">
        <v>341</v>
      </c>
      <c r="D2087" s="1" t="s">
        <v>61</v>
      </c>
      <c r="E2087" s="1" t="s">
        <v>75</v>
      </c>
      <c r="F2087" s="1" t="s">
        <v>45</v>
      </c>
      <c r="G2087" s="1" t="s">
        <v>46</v>
      </c>
      <c r="H2087" s="1" t="s">
        <v>47</v>
      </c>
      <c r="I2087" s="1" t="s">
        <v>1348</v>
      </c>
      <c r="J2087" s="1" t="s">
        <v>3842</v>
      </c>
      <c r="K2087" s="28">
        <v>44679.455972222226</v>
      </c>
      <c r="L2087" s="28">
        <v>44680.474108796298</v>
      </c>
      <c r="M2087" s="1" t="s">
        <v>50</v>
      </c>
      <c r="N2087" s="35">
        <v>1.3</v>
      </c>
      <c r="O2087" s="1"/>
      <c r="P2087" s="51"/>
    </row>
    <row r="2088" spans="1:16" ht="16.5" hidden="1" customHeight="1" x14ac:dyDescent="0.25">
      <c r="A2088" s="47">
        <v>107595</v>
      </c>
      <c r="B2088" s="1" t="s">
        <v>57</v>
      </c>
      <c r="C2088" s="1" t="s">
        <v>51</v>
      </c>
      <c r="D2088" s="1" t="s">
        <v>43</v>
      </c>
      <c r="E2088" s="1" t="s">
        <v>44</v>
      </c>
      <c r="F2088" s="1" t="s">
        <v>45</v>
      </c>
      <c r="G2088" s="1" t="s">
        <v>46</v>
      </c>
      <c r="H2088" s="1" t="s">
        <v>54</v>
      </c>
      <c r="I2088" s="1" t="s">
        <v>3358</v>
      </c>
      <c r="J2088" s="1" t="s">
        <v>3843</v>
      </c>
      <c r="K2088" s="28">
        <v>44679.461099537039</v>
      </c>
      <c r="L2088" s="28">
        <v>44680.640185185184</v>
      </c>
      <c r="M2088" s="1" t="s">
        <v>50</v>
      </c>
      <c r="N2088" s="35">
        <v>1.1000000000000001</v>
      </c>
      <c r="O2088" s="1"/>
      <c r="P2088" s="51"/>
    </row>
    <row r="2089" spans="1:16" ht="16.5" hidden="1" customHeight="1" x14ac:dyDescent="0.25">
      <c r="A2089" s="47">
        <v>107596</v>
      </c>
      <c r="B2089" s="1" t="s">
        <v>60</v>
      </c>
      <c r="C2089" s="1" t="s">
        <v>114</v>
      </c>
      <c r="D2089" s="1" t="s">
        <v>52</v>
      </c>
      <c r="E2089" s="1" t="s">
        <v>44</v>
      </c>
      <c r="F2089" s="1" t="s">
        <v>67</v>
      </c>
      <c r="G2089" s="1" t="s">
        <v>401</v>
      </c>
      <c r="H2089" s="1" t="s">
        <v>47</v>
      </c>
      <c r="I2089" s="1" t="s">
        <v>3359</v>
      </c>
      <c r="J2089" s="1" t="s">
        <v>3844</v>
      </c>
      <c r="K2089" s="28">
        <v>44679.479930555557</v>
      </c>
      <c r="L2089" s="28">
        <v>44680.640509259261</v>
      </c>
      <c r="M2089" s="1" t="s">
        <v>50</v>
      </c>
      <c r="N2089" s="35" t="s">
        <v>429</v>
      </c>
      <c r="O2089" s="46"/>
      <c r="P2089" s="51"/>
    </row>
    <row r="2090" spans="1:16" ht="16.5" hidden="1" customHeight="1" x14ac:dyDescent="0.25">
      <c r="A2090" s="47">
        <v>107597</v>
      </c>
      <c r="B2090" s="1" t="s">
        <v>60</v>
      </c>
      <c r="C2090" s="1" t="s">
        <v>114</v>
      </c>
      <c r="D2090" s="1" t="s">
        <v>52</v>
      </c>
      <c r="E2090" s="1" t="s">
        <v>134</v>
      </c>
      <c r="F2090" s="1" t="s">
        <v>67</v>
      </c>
      <c r="G2090" s="1" t="s">
        <v>401</v>
      </c>
      <c r="H2090" s="1" t="s">
        <v>54</v>
      </c>
      <c r="I2090" s="1" t="s">
        <v>3360</v>
      </c>
      <c r="J2090" s="1" t="s">
        <v>3845</v>
      </c>
      <c r="K2090" s="28">
        <v>44679.486111111109</v>
      </c>
      <c r="L2090" s="28">
        <v>44680.642291666663</v>
      </c>
      <c r="M2090" s="1" t="s">
        <v>50</v>
      </c>
      <c r="N2090" s="35" t="s">
        <v>429</v>
      </c>
      <c r="O2090" s="1"/>
      <c r="P2090" s="51"/>
    </row>
    <row r="2091" spans="1:16" ht="16.5" hidden="1" customHeight="1" x14ac:dyDescent="0.25">
      <c r="A2091" s="47">
        <v>107598</v>
      </c>
      <c r="B2091" s="1" t="s">
        <v>60</v>
      </c>
      <c r="C2091" s="1" t="s">
        <v>42</v>
      </c>
      <c r="D2091" s="1" t="s">
        <v>71</v>
      </c>
      <c r="E2091" s="1" t="s">
        <v>44</v>
      </c>
      <c r="F2091" s="1" t="s">
        <v>45</v>
      </c>
      <c r="G2091" s="1" t="s">
        <v>46</v>
      </c>
      <c r="H2091" s="1" t="s">
        <v>54</v>
      </c>
      <c r="I2091" s="1" t="s">
        <v>3361</v>
      </c>
      <c r="J2091" s="1" t="s">
        <v>3846</v>
      </c>
      <c r="K2091" s="28">
        <v>44679.496342592596</v>
      </c>
      <c r="L2091" s="28">
        <v>44680.643518518518</v>
      </c>
      <c r="M2091" s="1" t="s">
        <v>50</v>
      </c>
      <c r="N2091" s="35">
        <v>1.3</v>
      </c>
      <c r="O2091" s="1"/>
      <c r="P2091" s="51"/>
    </row>
    <row r="2092" spans="1:16" ht="16.5" hidden="1" customHeight="1" x14ac:dyDescent="0.25">
      <c r="A2092" s="47">
        <v>107599</v>
      </c>
      <c r="B2092" s="1" t="s">
        <v>60</v>
      </c>
      <c r="C2092" s="1" t="s">
        <v>51</v>
      </c>
      <c r="D2092" s="1" t="s">
        <v>81</v>
      </c>
      <c r="E2092" s="1" t="s">
        <v>44</v>
      </c>
      <c r="F2092" s="1" t="s">
        <v>45</v>
      </c>
      <c r="G2092" s="1" t="s">
        <v>46</v>
      </c>
      <c r="H2092" s="1" t="s">
        <v>54</v>
      </c>
      <c r="I2092" s="1" t="s">
        <v>3362</v>
      </c>
      <c r="J2092" s="1" t="s">
        <v>3847</v>
      </c>
      <c r="K2092" s="28">
        <v>44679.50267361111</v>
      </c>
      <c r="L2092" s="28">
        <v>44680.644375000003</v>
      </c>
      <c r="M2092" s="1" t="s">
        <v>50</v>
      </c>
      <c r="N2092" s="35">
        <v>1.3</v>
      </c>
      <c r="O2092" s="1"/>
      <c r="P2092" s="51"/>
    </row>
    <row r="2093" spans="1:16" ht="16.5" hidden="1" customHeight="1" x14ac:dyDescent="0.25">
      <c r="A2093" s="47">
        <v>107600</v>
      </c>
      <c r="B2093" s="1" t="s">
        <v>41</v>
      </c>
      <c r="C2093" s="1" t="s">
        <v>388</v>
      </c>
      <c r="D2093" s="1" t="s">
        <v>61</v>
      </c>
      <c r="E2093" s="1" t="s">
        <v>44</v>
      </c>
      <c r="F2093" s="1" t="s">
        <v>45</v>
      </c>
      <c r="G2093" s="1" t="s">
        <v>46</v>
      </c>
      <c r="H2093" s="1" t="s">
        <v>54</v>
      </c>
      <c r="I2093" s="1" t="s">
        <v>3363</v>
      </c>
      <c r="J2093" s="1" t="s">
        <v>3848</v>
      </c>
      <c r="K2093" s="28">
        <v>44679.512106481481</v>
      </c>
      <c r="L2093" s="28">
        <v>44680.644756944443</v>
      </c>
      <c r="M2093" s="1" t="s">
        <v>50</v>
      </c>
      <c r="N2093" s="35">
        <v>1.3</v>
      </c>
      <c r="O2093" s="1"/>
      <c r="P2093" s="51"/>
    </row>
    <row r="2094" spans="1:16" ht="16.5" hidden="1" customHeight="1" x14ac:dyDescent="0.25">
      <c r="A2094" s="47">
        <v>107601</v>
      </c>
      <c r="B2094" s="1" t="s">
        <v>60</v>
      </c>
      <c r="C2094" s="1" t="s">
        <v>42</v>
      </c>
      <c r="D2094" s="1" t="s">
        <v>61</v>
      </c>
      <c r="E2094" s="1" t="s">
        <v>84</v>
      </c>
      <c r="F2094" s="1" t="s">
        <v>53</v>
      </c>
      <c r="G2094" s="1" t="s">
        <v>46</v>
      </c>
      <c r="H2094" s="1" t="s">
        <v>54</v>
      </c>
      <c r="I2094" s="1" t="s">
        <v>3364</v>
      </c>
      <c r="J2094" s="1" t="s">
        <v>3849</v>
      </c>
      <c r="K2094" s="28">
        <v>44679.528032407405</v>
      </c>
      <c r="L2094" s="28">
        <v>44680.645277777781</v>
      </c>
      <c r="M2094" s="1" t="s">
        <v>50</v>
      </c>
      <c r="N2094" s="35">
        <v>1.3</v>
      </c>
      <c r="O2094" s="1"/>
      <c r="P2094" s="51"/>
    </row>
    <row r="2095" spans="1:16" ht="16.5" hidden="1" customHeight="1" x14ac:dyDescent="0.25">
      <c r="A2095" s="47">
        <v>107602</v>
      </c>
      <c r="B2095" s="1" t="s">
        <v>41</v>
      </c>
      <c r="C2095" s="1" t="s">
        <v>51</v>
      </c>
      <c r="D2095" s="1" t="s">
        <v>71</v>
      </c>
      <c r="E2095" s="1" t="s">
        <v>44</v>
      </c>
      <c r="F2095" s="1" t="s">
        <v>45</v>
      </c>
      <c r="G2095" s="1" t="s">
        <v>46</v>
      </c>
      <c r="H2095" s="1" t="s">
        <v>54</v>
      </c>
      <c r="I2095" s="1" t="s">
        <v>1348</v>
      </c>
      <c r="J2095" s="1" t="s">
        <v>3825</v>
      </c>
      <c r="K2095" s="28">
        <v>44679.528287037036</v>
      </c>
      <c r="L2095" s="28">
        <v>44683.728402777779</v>
      </c>
      <c r="M2095" s="1" t="s">
        <v>50</v>
      </c>
      <c r="N2095" s="35">
        <v>1.3</v>
      </c>
      <c r="O2095" s="1"/>
      <c r="P2095" s="51"/>
    </row>
    <row r="2096" spans="1:16" ht="16.5" hidden="1" customHeight="1" x14ac:dyDescent="0.25">
      <c r="A2096" s="47">
        <v>107603</v>
      </c>
      <c r="B2096" s="1" t="s">
        <v>41</v>
      </c>
      <c r="C2096" s="1" t="s">
        <v>51</v>
      </c>
      <c r="D2096" s="1" t="s">
        <v>81</v>
      </c>
      <c r="E2096" s="1" t="s">
        <v>44</v>
      </c>
      <c r="F2096" s="1" t="s">
        <v>53</v>
      </c>
      <c r="G2096" s="1" t="s">
        <v>46</v>
      </c>
      <c r="H2096" s="1" t="s">
        <v>54</v>
      </c>
      <c r="I2096" s="1" t="s">
        <v>753</v>
      </c>
      <c r="J2096" s="1" t="s">
        <v>3850</v>
      </c>
      <c r="K2096" s="28">
        <v>44679.533402777779</v>
      </c>
      <c r="L2096" s="28">
        <v>44680.651203703703</v>
      </c>
      <c r="M2096" s="1" t="s">
        <v>50</v>
      </c>
      <c r="N2096" s="35">
        <v>1.3</v>
      </c>
      <c r="O2096" s="1"/>
      <c r="P2096" s="51"/>
    </row>
    <row r="2097" spans="1:16" ht="16.5" hidden="1" customHeight="1" x14ac:dyDescent="0.25">
      <c r="A2097" s="47">
        <v>107604</v>
      </c>
      <c r="B2097" s="1" t="s">
        <v>41</v>
      </c>
      <c r="C2097" s="1" t="s">
        <v>99</v>
      </c>
      <c r="D2097" s="1" t="s">
        <v>61</v>
      </c>
      <c r="E2097" s="1" t="s">
        <v>44</v>
      </c>
      <c r="F2097" s="1" t="s">
        <v>45</v>
      </c>
      <c r="G2097" s="1" t="s">
        <v>46</v>
      </c>
      <c r="H2097" s="1" t="s">
        <v>47</v>
      </c>
      <c r="I2097" s="1" t="s">
        <v>3365</v>
      </c>
      <c r="J2097" s="1" t="s">
        <v>3851</v>
      </c>
      <c r="K2097" s="28">
        <v>44679.538495370369</v>
      </c>
      <c r="L2097" s="28">
        <v>44683.719143518516</v>
      </c>
      <c r="M2097" s="1" t="s">
        <v>50</v>
      </c>
      <c r="N2097" s="35">
        <v>1.3</v>
      </c>
      <c r="O2097" s="1"/>
      <c r="P2097" s="51"/>
    </row>
    <row r="2098" spans="1:16" ht="16.5" hidden="1" customHeight="1" x14ac:dyDescent="0.25">
      <c r="A2098" s="47">
        <v>107605</v>
      </c>
      <c r="B2098" s="1" t="s">
        <v>60</v>
      </c>
      <c r="C2098" s="1" t="s">
        <v>114</v>
      </c>
      <c r="D2098" s="1" t="s">
        <v>43</v>
      </c>
      <c r="E2098" s="1" t="s">
        <v>75</v>
      </c>
      <c r="F2098" s="1" t="s">
        <v>45</v>
      </c>
      <c r="G2098" s="1" t="s">
        <v>46</v>
      </c>
      <c r="H2098" s="1" t="s">
        <v>47</v>
      </c>
      <c r="I2098" s="1" t="s">
        <v>3366</v>
      </c>
      <c r="J2098" s="1" t="s">
        <v>3852</v>
      </c>
      <c r="K2098" s="28">
        <v>44679.551782407405</v>
      </c>
      <c r="L2098" s="28">
        <v>44680.65053240741</v>
      </c>
      <c r="M2098" s="1" t="s">
        <v>50</v>
      </c>
      <c r="N2098" s="35">
        <v>1.3</v>
      </c>
      <c r="O2098" s="1"/>
      <c r="P2098" s="51"/>
    </row>
    <row r="2099" spans="1:16" ht="16.5" customHeight="1" x14ac:dyDescent="0.25">
      <c r="A2099" s="47">
        <v>107606</v>
      </c>
      <c r="B2099" s="1" t="s">
        <v>57</v>
      </c>
      <c r="C2099" s="1" t="s">
        <v>123</v>
      </c>
      <c r="D2099" s="1" t="s">
        <v>61</v>
      </c>
      <c r="E2099" s="1" t="s">
        <v>241</v>
      </c>
      <c r="F2099" s="1" t="s">
        <v>67</v>
      </c>
      <c r="G2099" s="1" t="s">
        <v>401</v>
      </c>
      <c r="H2099" s="1" t="s">
        <v>54</v>
      </c>
      <c r="I2099" s="1" t="s">
        <v>3367</v>
      </c>
      <c r="J2099" s="1" t="s">
        <v>3853</v>
      </c>
      <c r="K2099" s="28">
        <v>44679.560752314814</v>
      </c>
      <c r="L2099" s="28">
        <v>44680.651643518519</v>
      </c>
      <c r="M2099" s="1" t="s">
        <v>50</v>
      </c>
      <c r="N2099" s="35" t="s">
        <v>642</v>
      </c>
      <c r="O2099" s="1"/>
      <c r="P2099" s="51"/>
    </row>
    <row r="2100" spans="1:16" ht="16.5" hidden="1" customHeight="1" x14ac:dyDescent="0.25">
      <c r="A2100" s="47">
        <v>107607</v>
      </c>
      <c r="B2100" s="1" t="s">
        <v>57</v>
      </c>
      <c r="C2100" s="1" t="s">
        <v>51</v>
      </c>
      <c r="D2100" s="1" t="s">
        <v>81</v>
      </c>
      <c r="E2100" s="1" t="s">
        <v>44</v>
      </c>
      <c r="F2100" s="1" t="s">
        <v>53</v>
      </c>
      <c r="G2100" s="1" t="s">
        <v>46</v>
      </c>
      <c r="H2100" s="1" t="s">
        <v>54</v>
      </c>
      <c r="I2100" s="1" t="s">
        <v>3368</v>
      </c>
      <c r="J2100" s="1" t="s">
        <v>3854</v>
      </c>
      <c r="K2100" s="28">
        <v>44679.566886574074</v>
      </c>
      <c r="L2100" s="28">
        <v>44680.651979166665</v>
      </c>
      <c r="M2100" s="1" t="s">
        <v>50</v>
      </c>
      <c r="N2100" s="35">
        <v>1.1000000000000001</v>
      </c>
      <c r="O2100" s="1"/>
      <c r="P2100" s="51"/>
    </row>
    <row r="2101" spans="1:16" ht="16.5" hidden="1" customHeight="1" x14ac:dyDescent="0.25">
      <c r="A2101" s="47">
        <v>107608</v>
      </c>
      <c r="B2101" s="1" t="s">
        <v>41</v>
      </c>
      <c r="C2101" s="1" t="s">
        <v>99</v>
      </c>
      <c r="D2101" s="1" t="s">
        <v>43</v>
      </c>
      <c r="E2101" s="1" t="s">
        <v>44</v>
      </c>
      <c r="F2101" s="1" t="s">
        <v>45</v>
      </c>
      <c r="G2101" s="1" t="s">
        <v>46</v>
      </c>
      <c r="H2101" s="1" t="s">
        <v>47</v>
      </c>
      <c r="I2101" s="1" t="s">
        <v>2297</v>
      </c>
      <c r="J2101" s="1" t="s">
        <v>3855</v>
      </c>
      <c r="K2101" s="28">
        <v>44679.593055555553</v>
      </c>
      <c r="L2101" s="28">
        <v>44680.659143518518</v>
      </c>
      <c r="M2101" s="1" t="s">
        <v>50</v>
      </c>
      <c r="N2101" s="35">
        <v>1.3</v>
      </c>
      <c r="O2101" s="1"/>
      <c r="P2101" s="51"/>
    </row>
    <row r="2102" spans="1:16" ht="16.5" hidden="1" customHeight="1" x14ac:dyDescent="0.25">
      <c r="A2102" s="47">
        <v>107609</v>
      </c>
      <c r="B2102" s="1" t="s">
        <v>57</v>
      </c>
      <c r="C2102" s="1" t="s">
        <v>51</v>
      </c>
      <c r="D2102" s="1" t="s">
        <v>43</v>
      </c>
      <c r="E2102" s="1" t="s">
        <v>44</v>
      </c>
      <c r="F2102" s="1" t="s">
        <v>53</v>
      </c>
      <c r="G2102" s="1" t="s">
        <v>46</v>
      </c>
      <c r="H2102" s="1" t="s">
        <v>54</v>
      </c>
      <c r="I2102" s="1" t="s">
        <v>3369</v>
      </c>
      <c r="J2102" s="1" t="s">
        <v>3856</v>
      </c>
      <c r="K2102" s="28">
        <v>44679.59646990741</v>
      </c>
      <c r="L2102" s="28">
        <v>44680.659826388888</v>
      </c>
      <c r="M2102" s="1" t="s">
        <v>50</v>
      </c>
      <c r="N2102" s="35">
        <v>1.1000000000000001</v>
      </c>
      <c r="O2102" s="1"/>
      <c r="P2102" s="51"/>
    </row>
    <row r="2103" spans="1:16" ht="16.5" hidden="1" customHeight="1" x14ac:dyDescent="0.25">
      <c r="A2103" s="47">
        <v>107610</v>
      </c>
      <c r="B2103" s="1" t="s">
        <v>60</v>
      </c>
      <c r="C2103" s="1" t="s">
        <v>51</v>
      </c>
      <c r="D2103" s="1" t="s">
        <v>81</v>
      </c>
      <c r="E2103" s="1" t="s">
        <v>257</v>
      </c>
      <c r="F2103" s="1" t="s">
        <v>53</v>
      </c>
      <c r="G2103" s="1" t="s">
        <v>46</v>
      </c>
      <c r="H2103" s="1" t="s">
        <v>47</v>
      </c>
      <c r="I2103" s="1" t="s">
        <v>2207</v>
      </c>
      <c r="J2103" s="1" t="s">
        <v>3857</v>
      </c>
      <c r="K2103" s="28">
        <v>44679.608958333331</v>
      </c>
      <c r="L2103" s="28">
        <v>44683.747685185182</v>
      </c>
      <c r="M2103" s="1" t="s">
        <v>50</v>
      </c>
      <c r="N2103" s="35">
        <v>1.3</v>
      </c>
      <c r="O2103" s="1"/>
      <c r="P2103" s="51"/>
    </row>
    <row r="2104" spans="1:16" ht="16.5" hidden="1" customHeight="1" x14ac:dyDescent="0.25">
      <c r="A2104" s="47">
        <v>107611</v>
      </c>
      <c r="B2104" s="1" t="s">
        <v>41</v>
      </c>
      <c r="C2104" s="1" t="s">
        <v>51</v>
      </c>
      <c r="D2104" s="1" t="s">
        <v>43</v>
      </c>
      <c r="E2104" s="1" t="s">
        <v>62</v>
      </c>
      <c r="F2104" s="1" t="s">
        <v>45</v>
      </c>
      <c r="G2104" s="1" t="s">
        <v>46</v>
      </c>
      <c r="H2104" s="1" t="s">
        <v>47</v>
      </c>
      <c r="I2104" s="1" t="s">
        <v>3370</v>
      </c>
      <c r="J2104" s="1" t="s">
        <v>3858</v>
      </c>
      <c r="K2104" s="28">
        <v>44679.630567129629</v>
      </c>
      <c r="L2104" s="28">
        <v>44680.660057870373</v>
      </c>
      <c r="M2104" s="1" t="s">
        <v>50</v>
      </c>
      <c r="N2104" s="35">
        <v>1.3</v>
      </c>
      <c r="O2104" s="1"/>
      <c r="P2104" s="51"/>
    </row>
    <row r="2105" spans="1:16" ht="16.5" hidden="1" customHeight="1" x14ac:dyDescent="0.25">
      <c r="A2105" s="47">
        <v>107612</v>
      </c>
      <c r="B2105" s="1" t="s">
        <v>41</v>
      </c>
      <c r="C2105" s="1" t="s">
        <v>51</v>
      </c>
      <c r="D2105" s="1" t="s">
        <v>43</v>
      </c>
      <c r="E2105" s="1" t="s">
        <v>44</v>
      </c>
      <c r="F2105" s="1" t="s">
        <v>45</v>
      </c>
      <c r="G2105" s="1" t="s">
        <v>46</v>
      </c>
      <c r="H2105" s="1" t="s">
        <v>47</v>
      </c>
      <c r="I2105" s="1" t="s">
        <v>3371</v>
      </c>
      <c r="J2105" s="1" t="s">
        <v>3859</v>
      </c>
      <c r="K2105" s="28">
        <v>44679.680208333331</v>
      </c>
      <c r="L2105" s="28">
        <v>44680.660324074073</v>
      </c>
      <c r="M2105" s="1" t="s">
        <v>50</v>
      </c>
      <c r="N2105" s="35">
        <v>1.3</v>
      </c>
      <c r="O2105" s="1"/>
      <c r="P2105" s="51"/>
    </row>
    <row r="2106" spans="1:16" ht="16.5" hidden="1" customHeight="1" x14ac:dyDescent="0.25">
      <c r="A2106" s="47">
        <v>107613</v>
      </c>
      <c r="B2106" s="1" t="s">
        <v>41</v>
      </c>
      <c r="C2106" s="1" t="s">
        <v>51</v>
      </c>
      <c r="D2106" s="1" t="s">
        <v>43</v>
      </c>
      <c r="E2106" s="1" t="s">
        <v>75</v>
      </c>
      <c r="F2106" s="1" t="s">
        <v>45</v>
      </c>
      <c r="G2106" s="1" t="s">
        <v>46</v>
      </c>
      <c r="H2106" s="1" t="s">
        <v>47</v>
      </c>
      <c r="I2106" s="1" t="s">
        <v>3372</v>
      </c>
      <c r="J2106" s="1" t="s">
        <v>3860</v>
      </c>
      <c r="K2106" s="28">
        <v>44679.718576388892</v>
      </c>
      <c r="L2106" s="28">
        <v>44680.660902777781</v>
      </c>
      <c r="M2106" s="1" t="s">
        <v>50</v>
      </c>
      <c r="N2106" s="35">
        <v>1.3</v>
      </c>
      <c r="O2106" s="1"/>
      <c r="P2106" s="51"/>
    </row>
    <row r="2107" spans="1:16" ht="16.5" hidden="1" customHeight="1" x14ac:dyDescent="0.25">
      <c r="A2107" s="47">
        <v>107614</v>
      </c>
      <c r="B2107" s="1" t="s">
        <v>57</v>
      </c>
      <c r="C2107" s="1" t="s">
        <v>51</v>
      </c>
      <c r="D2107" s="1" t="s">
        <v>61</v>
      </c>
      <c r="E2107" s="1" t="s">
        <v>44</v>
      </c>
      <c r="F2107" s="1" t="s">
        <v>53</v>
      </c>
      <c r="G2107" s="1" t="s">
        <v>46</v>
      </c>
      <c r="H2107" s="1" t="s">
        <v>54</v>
      </c>
      <c r="I2107" s="1" t="s">
        <v>3373</v>
      </c>
      <c r="J2107" s="1" t="s">
        <v>3861</v>
      </c>
      <c r="K2107" s="28">
        <v>44679.725671296299</v>
      </c>
      <c r="L2107" s="28">
        <v>44680.661307870374</v>
      </c>
      <c r="M2107" s="1" t="s">
        <v>50</v>
      </c>
      <c r="N2107" s="35">
        <v>1.1000000000000001</v>
      </c>
      <c r="O2107" s="1"/>
      <c r="P2107" s="51"/>
    </row>
    <row r="2108" spans="1:16" ht="16.5" hidden="1" customHeight="1" x14ac:dyDescent="0.25">
      <c r="A2108" s="47">
        <v>107615</v>
      </c>
      <c r="B2108" s="1" t="s">
        <v>41</v>
      </c>
      <c r="C2108" s="1" t="s">
        <v>80</v>
      </c>
      <c r="D2108" s="1" t="s">
        <v>71</v>
      </c>
      <c r="E2108" s="1" t="s">
        <v>62</v>
      </c>
      <c r="F2108" s="1" t="s">
        <v>67</v>
      </c>
      <c r="G2108" s="1" t="s">
        <v>46</v>
      </c>
      <c r="H2108" s="1" t="s">
        <v>47</v>
      </c>
      <c r="I2108" s="1" t="s">
        <v>3374</v>
      </c>
      <c r="J2108" s="1" t="s">
        <v>3862</v>
      </c>
      <c r="K2108" s="28">
        <v>44680.260011574072</v>
      </c>
      <c r="L2108" s="28">
        <v>44684.540914351855</v>
      </c>
      <c r="M2108" s="1" t="s">
        <v>50</v>
      </c>
      <c r="N2108" s="35">
        <v>1.3</v>
      </c>
      <c r="O2108" s="1"/>
      <c r="P2108" s="51"/>
    </row>
    <row r="2109" spans="1:16" ht="16.5" hidden="1" customHeight="1" x14ac:dyDescent="0.25">
      <c r="A2109" s="47">
        <v>107616</v>
      </c>
      <c r="B2109" s="1" t="s">
        <v>57</v>
      </c>
      <c r="C2109" s="1" t="s">
        <v>51</v>
      </c>
      <c r="D2109" s="1" t="s">
        <v>43</v>
      </c>
      <c r="E2109" s="1" t="s">
        <v>44</v>
      </c>
      <c r="F2109" s="1" t="s">
        <v>53</v>
      </c>
      <c r="G2109" s="1" t="s">
        <v>46</v>
      </c>
      <c r="H2109" s="1" t="s">
        <v>54</v>
      </c>
      <c r="I2109" s="1" t="s">
        <v>3375</v>
      </c>
      <c r="J2109" s="1" t="s">
        <v>3863</v>
      </c>
      <c r="K2109" s="28">
        <v>44680.394942129627</v>
      </c>
      <c r="L2109" s="28">
        <v>44680.662094907406</v>
      </c>
      <c r="M2109" s="1" t="s">
        <v>50</v>
      </c>
      <c r="N2109" s="35">
        <v>1.1000000000000001</v>
      </c>
      <c r="O2109" s="1"/>
      <c r="P2109" s="51"/>
    </row>
    <row r="2110" spans="1:16" ht="16.5" hidden="1" customHeight="1" x14ac:dyDescent="0.25">
      <c r="A2110" s="47">
        <v>107617</v>
      </c>
      <c r="B2110" s="1" t="s">
        <v>41</v>
      </c>
      <c r="C2110" s="1" t="s">
        <v>782</v>
      </c>
      <c r="D2110" s="1" t="s">
        <v>61</v>
      </c>
      <c r="E2110" s="1" t="s">
        <v>44</v>
      </c>
      <c r="F2110" s="1" t="s">
        <v>45</v>
      </c>
      <c r="G2110" s="1" t="s">
        <v>46</v>
      </c>
      <c r="H2110" s="1" t="s">
        <v>54</v>
      </c>
      <c r="I2110" s="1" t="s">
        <v>3376</v>
      </c>
      <c r="J2110" s="1" t="s">
        <v>3864</v>
      </c>
      <c r="K2110" s="28">
        <v>44680.397303240738</v>
      </c>
      <c r="L2110" s="28">
        <v>44680.662731481483</v>
      </c>
      <c r="M2110" s="1" t="s">
        <v>50</v>
      </c>
      <c r="N2110" s="35">
        <v>1.3</v>
      </c>
      <c r="O2110" s="1"/>
      <c r="P2110" s="51"/>
    </row>
    <row r="2111" spans="1:16" ht="16.5" hidden="1" customHeight="1" x14ac:dyDescent="0.25">
      <c r="A2111" s="47">
        <v>107618</v>
      </c>
      <c r="B2111" s="1" t="s">
        <v>60</v>
      </c>
      <c r="C2111" s="1" t="s">
        <v>42</v>
      </c>
      <c r="D2111" s="1" t="s">
        <v>43</v>
      </c>
      <c r="E2111" s="1" t="s">
        <v>44</v>
      </c>
      <c r="F2111" s="1" t="s">
        <v>45</v>
      </c>
      <c r="G2111" s="1" t="s">
        <v>46</v>
      </c>
      <c r="H2111" s="1" t="s">
        <v>54</v>
      </c>
      <c r="I2111" s="1" t="s">
        <v>3377</v>
      </c>
      <c r="J2111" s="1" t="s">
        <v>3865</v>
      </c>
      <c r="K2111" s="28">
        <v>44680.420960648145</v>
      </c>
      <c r="L2111" s="28">
        <v>44680.663055555553</v>
      </c>
      <c r="M2111" s="1" t="s">
        <v>50</v>
      </c>
      <c r="N2111" s="35">
        <v>1.3</v>
      </c>
      <c r="O2111" s="1"/>
      <c r="P2111" s="51"/>
    </row>
    <row r="2112" spans="1:16" ht="16.5" hidden="1" customHeight="1" x14ac:dyDescent="0.25">
      <c r="A2112" s="47">
        <v>107619</v>
      </c>
      <c r="B2112" s="1" t="s">
        <v>60</v>
      </c>
      <c r="C2112" s="1" t="s">
        <v>51</v>
      </c>
      <c r="D2112" s="1" t="s">
        <v>71</v>
      </c>
      <c r="E2112" s="1" t="s">
        <v>44</v>
      </c>
      <c r="F2112" s="1" t="s">
        <v>53</v>
      </c>
      <c r="G2112" s="1" t="s">
        <v>85</v>
      </c>
      <c r="H2112" s="1" t="s">
        <v>54</v>
      </c>
      <c r="I2112" s="1" t="s">
        <v>3378</v>
      </c>
      <c r="J2112" s="1" t="s">
        <v>3866</v>
      </c>
      <c r="K2112" s="28">
        <v>44680.426805555559</v>
      </c>
      <c r="L2112" s="28">
        <v>44680.663414351853</v>
      </c>
      <c r="M2112" s="1" t="s">
        <v>50</v>
      </c>
      <c r="N2112" s="35">
        <v>1.3</v>
      </c>
      <c r="O2112" s="1"/>
      <c r="P2112" s="51"/>
    </row>
    <row r="2113" spans="1:16" ht="16.5" hidden="1" customHeight="1" x14ac:dyDescent="0.25">
      <c r="A2113" s="47">
        <v>107620</v>
      </c>
      <c r="B2113" s="1" t="s">
        <v>41</v>
      </c>
      <c r="C2113" s="1" t="s">
        <v>51</v>
      </c>
      <c r="D2113" s="1" t="s">
        <v>81</v>
      </c>
      <c r="E2113" s="1" t="s">
        <v>44</v>
      </c>
      <c r="F2113" s="1" t="s">
        <v>53</v>
      </c>
      <c r="G2113" s="1" t="s">
        <v>46</v>
      </c>
      <c r="H2113" s="1" t="s">
        <v>54</v>
      </c>
      <c r="I2113" s="1" t="s">
        <v>3379</v>
      </c>
      <c r="J2113" s="1" t="s">
        <v>3867</v>
      </c>
      <c r="K2113" s="28">
        <v>44680.461122685185</v>
      </c>
      <c r="L2113" s="28">
        <v>44680.663715277777</v>
      </c>
      <c r="M2113" s="1" t="s">
        <v>50</v>
      </c>
      <c r="N2113" s="35">
        <v>1.3</v>
      </c>
      <c r="O2113" s="1"/>
      <c r="P2113" s="51"/>
    </row>
    <row r="2114" spans="1:16" ht="16.5" hidden="1" customHeight="1" x14ac:dyDescent="0.25">
      <c r="A2114" s="47">
        <v>107621</v>
      </c>
      <c r="B2114" s="1" t="s">
        <v>57</v>
      </c>
      <c r="C2114" s="1" t="s">
        <v>51</v>
      </c>
      <c r="D2114" s="1" t="s">
        <v>61</v>
      </c>
      <c r="E2114" s="1" t="s">
        <v>44</v>
      </c>
      <c r="F2114" s="1" t="s">
        <v>45</v>
      </c>
      <c r="G2114" s="1" t="s">
        <v>46</v>
      </c>
      <c r="H2114" s="1" t="s">
        <v>47</v>
      </c>
      <c r="I2114" s="1" t="s">
        <v>3380</v>
      </c>
      <c r="J2114" s="1" t="s">
        <v>1064</v>
      </c>
      <c r="K2114" s="28">
        <v>44680.464178240742</v>
      </c>
      <c r="L2114" s="28">
        <v>44680.496967592589</v>
      </c>
      <c r="M2114" s="1" t="s">
        <v>50</v>
      </c>
      <c r="N2114" s="35">
        <v>1.1000000000000001</v>
      </c>
      <c r="O2114" s="1"/>
      <c r="P2114" s="51"/>
    </row>
    <row r="2115" spans="1:16" ht="16.5" hidden="1" customHeight="1" x14ac:dyDescent="0.25">
      <c r="A2115" s="47">
        <v>107622</v>
      </c>
      <c r="B2115" s="1" t="s">
        <v>74</v>
      </c>
      <c r="C2115" s="1" t="s">
        <v>123</v>
      </c>
      <c r="D2115" s="1" t="s">
        <v>151</v>
      </c>
      <c r="E2115" s="1" t="s">
        <v>186</v>
      </c>
      <c r="F2115" s="1" t="s">
        <v>67</v>
      </c>
      <c r="G2115" s="1" t="s">
        <v>46</v>
      </c>
      <c r="H2115" s="1" t="s">
        <v>163</v>
      </c>
      <c r="I2115" s="1" t="s">
        <v>3381</v>
      </c>
      <c r="J2115" s="1" t="s">
        <v>3868</v>
      </c>
      <c r="K2115" s="28">
        <v>44680.480509259258</v>
      </c>
      <c r="L2115" s="28">
        <v>44680.664050925923</v>
      </c>
      <c r="M2115" s="1" t="s">
        <v>50</v>
      </c>
      <c r="N2115" s="35">
        <v>1.2</v>
      </c>
      <c r="O2115" s="1"/>
      <c r="P2115" s="51"/>
    </row>
    <row r="2116" spans="1:16" ht="16.5" hidden="1" customHeight="1" x14ac:dyDescent="0.25">
      <c r="A2116" s="47">
        <v>107623</v>
      </c>
      <c r="B2116" s="1" t="s">
        <v>41</v>
      </c>
      <c r="C2116" s="1" t="s">
        <v>80</v>
      </c>
      <c r="D2116" s="1" t="s">
        <v>71</v>
      </c>
      <c r="E2116" s="1" t="s">
        <v>62</v>
      </c>
      <c r="F2116" s="1" t="s">
        <v>67</v>
      </c>
      <c r="G2116" s="1" t="s">
        <v>46</v>
      </c>
      <c r="H2116" s="1" t="s">
        <v>47</v>
      </c>
      <c r="I2116" s="1" t="s">
        <v>3382</v>
      </c>
      <c r="J2116" s="1" t="s">
        <v>3869</v>
      </c>
      <c r="K2116" s="28">
        <v>44680.480682870373</v>
      </c>
      <c r="L2116" s="28">
        <v>44684.541296296295</v>
      </c>
      <c r="M2116" s="1" t="s">
        <v>50</v>
      </c>
      <c r="N2116" s="35">
        <v>1.3</v>
      </c>
      <c r="O2116" s="1"/>
      <c r="P2116" s="51"/>
    </row>
    <row r="2117" spans="1:16" ht="16.5" hidden="1" customHeight="1" x14ac:dyDescent="0.25">
      <c r="A2117" s="47">
        <v>107624</v>
      </c>
      <c r="B2117" s="1" t="s">
        <v>60</v>
      </c>
      <c r="C2117" s="1" t="s">
        <v>114</v>
      </c>
      <c r="D2117" s="1" t="s">
        <v>71</v>
      </c>
      <c r="E2117" s="1" t="s">
        <v>44</v>
      </c>
      <c r="F2117" s="1" t="s">
        <v>45</v>
      </c>
      <c r="G2117" s="1" t="s">
        <v>46</v>
      </c>
      <c r="H2117" s="1" t="s">
        <v>54</v>
      </c>
      <c r="I2117" s="1" t="s">
        <v>3383</v>
      </c>
      <c r="J2117" s="1" t="s">
        <v>3870</v>
      </c>
      <c r="K2117" s="28">
        <v>44680.493738425925</v>
      </c>
      <c r="L2117" s="28">
        <v>44680.652916666666</v>
      </c>
      <c r="M2117" s="1" t="s">
        <v>50</v>
      </c>
      <c r="N2117" s="35">
        <v>1.3</v>
      </c>
      <c r="O2117" s="1"/>
      <c r="P2117" s="51"/>
    </row>
    <row r="2118" spans="1:16" ht="16.5" hidden="1" customHeight="1" x14ac:dyDescent="0.25">
      <c r="A2118" s="47">
        <v>107625</v>
      </c>
      <c r="B2118" s="1" t="s">
        <v>74</v>
      </c>
      <c r="C2118" s="1" t="s">
        <v>51</v>
      </c>
      <c r="D2118" s="1" t="s">
        <v>43</v>
      </c>
      <c r="E2118" s="1" t="s">
        <v>44</v>
      </c>
      <c r="F2118" s="1" t="s">
        <v>45</v>
      </c>
      <c r="G2118" s="1" t="s">
        <v>46</v>
      </c>
      <c r="H2118" s="1" t="s">
        <v>54</v>
      </c>
      <c r="I2118" s="1" t="s">
        <v>3384</v>
      </c>
      <c r="J2118" s="1" t="s">
        <v>3871</v>
      </c>
      <c r="K2118" s="28">
        <v>44680.493958333333</v>
      </c>
      <c r="L2118" s="28">
        <v>44680.650983796295</v>
      </c>
      <c r="M2118" s="1" t="s">
        <v>50</v>
      </c>
      <c r="N2118" s="35">
        <v>1.3</v>
      </c>
      <c r="O2118" s="1"/>
      <c r="P2118" s="51"/>
    </row>
    <row r="2119" spans="1:16" ht="16.5" hidden="1" customHeight="1" x14ac:dyDescent="0.25">
      <c r="A2119" s="47">
        <v>107626</v>
      </c>
      <c r="B2119" s="1" t="s">
        <v>57</v>
      </c>
      <c r="C2119" s="1" t="s">
        <v>51</v>
      </c>
      <c r="D2119" s="1" t="s">
        <v>43</v>
      </c>
      <c r="E2119" s="1" t="s">
        <v>44</v>
      </c>
      <c r="F2119" s="1" t="s">
        <v>53</v>
      </c>
      <c r="G2119" s="1" t="s">
        <v>46</v>
      </c>
      <c r="H2119" s="1" t="s">
        <v>47</v>
      </c>
      <c r="I2119" s="1" t="s">
        <v>2063</v>
      </c>
      <c r="J2119" s="1" t="s">
        <v>3872</v>
      </c>
      <c r="K2119" s="28">
        <v>44680.49894675926</v>
      </c>
      <c r="L2119" s="28">
        <v>44680.648078703707</v>
      </c>
      <c r="M2119" s="1" t="s">
        <v>50</v>
      </c>
      <c r="N2119" s="35">
        <v>1.3</v>
      </c>
      <c r="O2119" s="1"/>
      <c r="P2119" s="51"/>
    </row>
    <row r="2120" spans="1:16" ht="16.5" hidden="1" customHeight="1" x14ac:dyDescent="0.25">
      <c r="A2120" s="47">
        <v>107627</v>
      </c>
      <c r="B2120" s="1" t="s">
        <v>41</v>
      </c>
      <c r="C2120" s="1" t="s">
        <v>90</v>
      </c>
      <c r="D2120" s="1" t="s">
        <v>61</v>
      </c>
      <c r="E2120" s="1" t="s">
        <v>44</v>
      </c>
      <c r="F2120" s="1" t="s">
        <v>45</v>
      </c>
      <c r="G2120" s="1" t="s">
        <v>46</v>
      </c>
      <c r="H2120" s="1" t="s">
        <v>47</v>
      </c>
      <c r="I2120" s="1" t="s">
        <v>3385</v>
      </c>
      <c r="J2120" s="1" t="s">
        <v>3873</v>
      </c>
      <c r="K2120" s="28">
        <v>44680.501655092594</v>
      </c>
      <c r="L2120" s="28">
        <v>44680.646539351852</v>
      </c>
      <c r="M2120" s="1" t="s">
        <v>50</v>
      </c>
      <c r="N2120" s="35">
        <v>1.3</v>
      </c>
      <c r="O2120" s="1"/>
      <c r="P2120" s="51"/>
    </row>
    <row r="2121" spans="1:16" ht="16.5" hidden="1" customHeight="1" x14ac:dyDescent="0.25">
      <c r="A2121" s="47">
        <v>107628</v>
      </c>
      <c r="B2121" s="1" t="s">
        <v>57</v>
      </c>
      <c r="C2121" s="1" t="s">
        <v>51</v>
      </c>
      <c r="D2121" s="1" t="s">
        <v>43</v>
      </c>
      <c r="E2121" s="1" t="s">
        <v>62</v>
      </c>
      <c r="F2121" s="1" t="s">
        <v>53</v>
      </c>
      <c r="G2121" s="1" t="s">
        <v>46</v>
      </c>
      <c r="H2121" s="1" t="s">
        <v>54</v>
      </c>
      <c r="I2121" s="1" t="s">
        <v>3386</v>
      </c>
      <c r="J2121" s="1" t="s">
        <v>1064</v>
      </c>
      <c r="K2121" s="28">
        <v>44680.527372685188</v>
      </c>
      <c r="L2121" s="28">
        <v>44680.654108796298</v>
      </c>
      <c r="M2121" s="1" t="s">
        <v>50</v>
      </c>
      <c r="N2121" s="35">
        <v>1.1000000000000001</v>
      </c>
      <c r="O2121" s="1"/>
      <c r="P2121" s="51"/>
    </row>
    <row r="2122" spans="1:16" ht="16.5" hidden="1" customHeight="1" x14ac:dyDescent="0.25">
      <c r="A2122" s="47">
        <v>107629</v>
      </c>
      <c r="B2122" s="1" t="s">
        <v>60</v>
      </c>
      <c r="C2122" s="1" t="s">
        <v>51</v>
      </c>
      <c r="D2122" s="1" t="s">
        <v>52</v>
      </c>
      <c r="E2122" s="1" t="s">
        <v>44</v>
      </c>
      <c r="F2122" s="1" t="s">
        <v>53</v>
      </c>
      <c r="G2122" s="1" t="s">
        <v>46</v>
      </c>
      <c r="H2122" s="1" t="s">
        <v>54</v>
      </c>
      <c r="I2122" s="1" t="s">
        <v>3387</v>
      </c>
      <c r="J2122" s="1" t="s">
        <v>2232</v>
      </c>
      <c r="K2122" s="28">
        <v>44680.534189814818</v>
      </c>
      <c r="L2122" s="28">
        <v>44680.661874999998</v>
      </c>
      <c r="M2122" s="1" t="s">
        <v>50</v>
      </c>
      <c r="N2122" s="35">
        <v>1.3</v>
      </c>
      <c r="O2122" s="1"/>
      <c r="P2122" s="51"/>
    </row>
    <row r="2123" spans="1:16" ht="16.5" hidden="1" customHeight="1" x14ac:dyDescent="0.25">
      <c r="A2123" s="47">
        <v>107630</v>
      </c>
      <c r="B2123" s="1" t="s">
        <v>41</v>
      </c>
      <c r="C2123" s="1" t="s">
        <v>126</v>
      </c>
      <c r="D2123" s="1" t="s">
        <v>71</v>
      </c>
      <c r="E2123" s="1" t="s">
        <v>62</v>
      </c>
      <c r="F2123" s="1" t="s">
        <v>45</v>
      </c>
      <c r="G2123" s="1" t="s">
        <v>46</v>
      </c>
      <c r="H2123" s="1" t="s">
        <v>54</v>
      </c>
      <c r="I2123" s="1" t="s">
        <v>893</v>
      </c>
      <c r="J2123" s="1" t="s">
        <v>3834</v>
      </c>
      <c r="K2123" s="28">
        <v>44680.542025462964</v>
      </c>
      <c r="L2123" s="28">
        <v>44684.347627314812</v>
      </c>
      <c r="M2123" s="1" t="s">
        <v>50</v>
      </c>
      <c r="N2123" s="35">
        <v>1.3</v>
      </c>
      <c r="O2123" s="1"/>
      <c r="P2123" s="51"/>
    </row>
    <row r="2124" spans="1:16" ht="16.5" hidden="1" customHeight="1" x14ac:dyDescent="0.25">
      <c r="A2124" s="47">
        <v>107631</v>
      </c>
      <c r="B2124" s="1" t="s">
        <v>60</v>
      </c>
      <c r="C2124" s="1" t="s">
        <v>51</v>
      </c>
      <c r="D2124" s="1" t="s">
        <v>81</v>
      </c>
      <c r="E2124" s="1" t="s">
        <v>44</v>
      </c>
      <c r="F2124" s="1" t="s">
        <v>53</v>
      </c>
      <c r="G2124" s="1" t="s">
        <v>46</v>
      </c>
      <c r="H2124" s="1" t="s">
        <v>54</v>
      </c>
      <c r="I2124" s="1" t="s">
        <v>3388</v>
      </c>
      <c r="J2124" s="1" t="s">
        <v>3874</v>
      </c>
      <c r="K2124" s="28">
        <v>44680.550752314812</v>
      </c>
      <c r="L2124" s="28">
        <v>44683.718460648146</v>
      </c>
      <c r="M2124" s="1" t="s">
        <v>50</v>
      </c>
      <c r="N2124" s="35">
        <v>1.3</v>
      </c>
      <c r="O2124" s="1"/>
      <c r="P2124" s="51"/>
    </row>
    <row r="2125" spans="1:16" ht="16.5" hidden="1" customHeight="1" x14ac:dyDescent="0.25">
      <c r="A2125" s="47">
        <v>107632</v>
      </c>
      <c r="B2125" s="1" t="s">
        <v>41</v>
      </c>
      <c r="C2125" s="1" t="s">
        <v>51</v>
      </c>
      <c r="D2125" s="1" t="s">
        <v>81</v>
      </c>
      <c r="E2125" s="1" t="s">
        <v>257</v>
      </c>
      <c r="F2125" s="1" t="s">
        <v>53</v>
      </c>
      <c r="G2125" s="1" t="s">
        <v>46</v>
      </c>
      <c r="H2125" s="1" t="s">
        <v>54</v>
      </c>
      <c r="I2125" s="1" t="s">
        <v>3389</v>
      </c>
      <c r="J2125" s="1" t="s">
        <v>3875</v>
      </c>
      <c r="K2125" s="28">
        <v>44680.56077546296</v>
      </c>
      <c r="L2125" s="28">
        <v>44683.718831018516</v>
      </c>
      <c r="M2125" s="1" t="s">
        <v>50</v>
      </c>
      <c r="N2125" s="35">
        <v>1.3</v>
      </c>
      <c r="O2125" s="1"/>
      <c r="P2125" s="51"/>
    </row>
    <row r="2126" spans="1:16" ht="16.5" hidden="1" customHeight="1" x14ac:dyDescent="0.25">
      <c r="A2126" s="47">
        <v>107633</v>
      </c>
      <c r="B2126" s="1" t="s">
        <v>41</v>
      </c>
      <c r="C2126" s="1" t="s">
        <v>51</v>
      </c>
      <c r="D2126" s="1" t="s">
        <v>43</v>
      </c>
      <c r="E2126" s="1" t="s">
        <v>249</v>
      </c>
      <c r="F2126" s="1" t="s">
        <v>67</v>
      </c>
      <c r="G2126" s="1" t="s">
        <v>46</v>
      </c>
      <c r="H2126" s="1" t="s">
        <v>54</v>
      </c>
      <c r="I2126" s="1" t="s">
        <v>3390</v>
      </c>
      <c r="J2126" s="1" t="s">
        <v>3876</v>
      </c>
      <c r="K2126" s="28">
        <v>44680.569803240738</v>
      </c>
      <c r="L2126" s="28">
        <v>44684.541689814818</v>
      </c>
      <c r="M2126" s="1" t="s">
        <v>50</v>
      </c>
      <c r="N2126" s="35">
        <v>1.3</v>
      </c>
      <c r="O2126" s="1"/>
      <c r="P2126" s="51"/>
    </row>
    <row r="2127" spans="1:16" ht="16.5" hidden="1" customHeight="1" x14ac:dyDescent="0.25">
      <c r="A2127" s="47">
        <v>107634</v>
      </c>
      <c r="B2127" s="1" t="s">
        <v>41</v>
      </c>
      <c r="C2127" s="1" t="s">
        <v>51</v>
      </c>
      <c r="D2127" s="1" t="s">
        <v>43</v>
      </c>
      <c r="E2127" s="1" t="s">
        <v>440</v>
      </c>
      <c r="F2127" s="1" t="s">
        <v>67</v>
      </c>
      <c r="G2127" s="1" t="s">
        <v>46</v>
      </c>
      <c r="H2127" s="1" t="s">
        <v>54</v>
      </c>
      <c r="I2127" s="1" t="s">
        <v>3391</v>
      </c>
      <c r="J2127" s="1" t="s">
        <v>3877</v>
      </c>
      <c r="K2127" s="28">
        <v>44680.575196759259</v>
      </c>
      <c r="L2127" s="28">
        <v>44684.415925925925</v>
      </c>
      <c r="M2127" s="1" t="s">
        <v>50</v>
      </c>
      <c r="N2127" s="35">
        <v>1.3</v>
      </c>
      <c r="O2127" s="1"/>
      <c r="P2127" s="51"/>
    </row>
    <row r="2128" spans="1:16" ht="16.5" hidden="1" customHeight="1" x14ac:dyDescent="0.25">
      <c r="A2128" s="47">
        <v>107635</v>
      </c>
      <c r="B2128" s="1" t="s">
        <v>57</v>
      </c>
      <c r="C2128" s="1" t="s">
        <v>51</v>
      </c>
      <c r="D2128" s="1" t="s">
        <v>52</v>
      </c>
      <c r="E2128" s="1" t="s">
        <v>66</v>
      </c>
      <c r="F2128" s="1" t="s">
        <v>53</v>
      </c>
      <c r="G2128" s="1" t="s">
        <v>46</v>
      </c>
      <c r="H2128" s="1" t="s">
        <v>54</v>
      </c>
      <c r="I2128" s="1" t="s">
        <v>3392</v>
      </c>
      <c r="J2128" s="1" t="s">
        <v>3878</v>
      </c>
      <c r="K2128" s="28">
        <v>44680.624699074076</v>
      </c>
      <c r="L2128" s="28">
        <v>44680.664803240739</v>
      </c>
      <c r="M2128" s="1" t="s">
        <v>50</v>
      </c>
      <c r="N2128" s="35">
        <v>1.2</v>
      </c>
      <c r="O2128" s="1"/>
      <c r="P2128" s="51"/>
    </row>
    <row r="2129" spans="1:16" ht="16.5" hidden="1" customHeight="1" x14ac:dyDescent="0.25">
      <c r="A2129" s="47">
        <v>107636</v>
      </c>
      <c r="B2129" s="1" t="s">
        <v>57</v>
      </c>
      <c r="C2129" s="1" t="s">
        <v>51</v>
      </c>
      <c r="D2129" s="1" t="s">
        <v>52</v>
      </c>
      <c r="E2129" s="1" t="s">
        <v>62</v>
      </c>
      <c r="F2129" s="1" t="s">
        <v>53</v>
      </c>
      <c r="G2129" s="1" t="s">
        <v>85</v>
      </c>
      <c r="H2129" s="1" t="s">
        <v>54</v>
      </c>
      <c r="I2129" s="1" t="s">
        <v>3393</v>
      </c>
      <c r="J2129" s="1" t="s">
        <v>3879</v>
      </c>
      <c r="K2129" s="28">
        <v>44680.642928240741</v>
      </c>
      <c r="L2129" s="28">
        <v>44680.665381944447</v>
      </c>
      <c r="M2129" s="1" t="s">
        <v>50</v>
      </c>
      <c r="N2129" s="35">
        <v>1.1000000000000001</v>
      </c>
      <c r="O2129" s="1"/>
      <c r="P2129" s="51"/>
    </row>
    <row r="2130" spans="1:16" ht="16.5" hidden="1" customHeight="1" x14ac:dyDescent="0.25">
      <c r="A2130" s="47">
        <v>107637</v>
      </c>
      <c r="B2130" s="1" t="s">
        <v>41</v>
      </c>
      <c r="C2130" s="1" t="s">
        <v>51</v>
      </c>
      <c r="D2130" s="1" t="s">
        <v>61</v>
      </c>
      <c r="E2130" s="1" t="s">
        <v>44</v>
      </c>
      <c r="F2130" s="1" t="s">
        <v>53</v>
      </c>
      <c r="G2130" s="1" t="s">
        <v>85</v>
      </c>
      <c r="H2130" s="1" t="s">
        <v>47</v>
      </c>
      <c r="I2130" s="1" t="s">
        <v>3394</v>
      </c>
      <c r="J2130" s="1" t="s">
        <v>3880</v>
      </c>
      <c r="K2130" s="28">
        <v>44680.660231481481</v>
      </c>
      <c r="L2130" s="28">
        <v>44683.472974537035</v>
      </c>
      <c r="M2130" s="1" t="s">
        <v>50</v>
      </c>
      <c r="N2130" s="35">
        <v>1.3</v>
      </c>
      <c r="O2130" s="1"/>
      <c r="P2130" s="51"/>
    </row>
    <row r="2131" spans="1:16" ht="16.5" hidden="1" customHeight="1" x14ac:dyDescent="0.25">
      <c r="A2131" s="47">
        <v>107638</v>
      </c>
      <c r="B2131" s="1" t="s">
        <v>41</v>
      </c>
      <c r="C2131" s="1" t="s">
        <v>51</v>
      </c>
      <c r="D2131" s="1" t="s">
        <v>81</v>
      </c>
      <c r="E2131" s="1" t="s">
        <v>257</v>
      </c>
      <c r="F2131" s="1" t="s">
        <v>45</v>
      </c>
      <c r="G2131" s="1" t="s">
        <v>46</v>
      </c>
      <c r="H2131" s="1" t="s">
        <v>54</v>
      </c>
      <c r="I2131" s="1" t="s">
        <v>3395</v>
      </c>
      <c r="J2131" s="1" t="s">
        <v>1066</v>
      </c>
      <c r="K2131" s="28">
        <v>44680.665925925925</v>
      </c>
      <c r="L2131" s="28">
        <v>44680.667442129627</v>
      </c>
      <c r="M2131" s="1" t="s">
        <v>50</v>
      </c>
      <c r="N2131" s="35">
        <v>1.2</v>
      </c>
      <c r="O2131" s="1"/>
      <c r="P2131" s="51"/>
    </row>
    <row r="2132" spans="1:16" ht="16.5" hidden="1" customHeight="1" x14ac:dyDescent="0.25">
      <c r="A2132" s="47">
        <v>107639</v>
      </c>
      <c r="B2132" s="1" t="s">
        <v>252</v>
      </c>
      <c r="C2132" s="1" t="s">
        <v>651</v>
      </c>
      <c r="D2132" s="1" t="s">
        <v>81</v>
      </c>
      <c r="E2132" s="1" t="s">
        <v>440</v>
      </c>
      <c r="F2132" s="1" t="s">
        <v>67</v>
      </c>
      <c r="G2132" s="1" t="s">
        <v>46</v>
      </c>
      <c r="H2132" s="1" t="s">
        <v>47</v>
      </c>
      <c r="I2132" s="1" t="s">
        <v>3396</v>
      </c>
      <c r="J2132" s="1" t="s">
        <v>3881</v>
      </c>
      <c r="K2132" s="28">
        <v>44680.673703703702</v>
      </c>
      <c r="L2132" s="28">
        <v>44684.416550925926</v>
      </c>
      <c r="M2132" s="1" t="s">
        <v>50</v>
      </c>
      <c r="N2132" s="35">
        <v>1.3</v>
      </c>
      <c r="O2132" s="1"/>
      <c r="P2132" s="51"/>
    </row>
    <row r="2133" spans="1:16" ht="16.5" hidden="1" customHeight="1" x14ac:dyDescent="0.25">
      <c r="A2133" s="47">
        <v>107640</v>
      </c>
      <c r="B2133" s="1" t="s">
        <v>358</v>
      </c>
      <c r="C2133" s="1" t="s">
        <v>109</v>
      </c>
      <c r="D2133" s="1" t="s">
        <v>61</v>
      </c>
      <c r="E2133" s="1" t="s">
        <v>66</v>
      </c>
      <c r="F2133" s="1" t="s">
        <v>67</v>
      </c>
      <c r="G2133" s="1" t="s">
        <v>85</v>
      </c>
      <c r="H2133" s="1" t="s">
        <v>54</v>
      </c>
      <c r="I2133" s="1" t="s">
        <v>3397</v>
      </c>
      <c r="J2133" s="1" t="s">
        <v>2114</v>
      </c>
      <c r="K2133" s="28">
        <v>44680.932650462964</v>
      </c>
      <c r="L2133" s="28">
        <v>44684.431712962964</v>
      </c>
      <c r="M2133" s="1" t="s">
        <v>50</v>
      </c>
      <c r="N2133" s="35">
        <v>1.2</v>
      </c>
      <c r="O2133" s="1"/>
      <c r="P2133" s="51"/>
    </row>
    <row r="2134" spans="1:16" ht="16.5" hidden="1" customHeight="1" x14ac:dyDescent="0.25">
      <c r="A2134" s="47">
        <v>107641</v>
      </c>
      <c r="B2134" s="1" t="s">
        <v>74</v>
      </c>
      <c r="C2134" s="1" t="s">
        <v>99</v>
      </c>
      <c r="D2134" s="1" t="s">
        <v>52</v>
      </c>
      <c r="E2134" s="1" t="s">
        <v>241</v>
      </c>
      <c r="F2134" s="1" t="s">
        <v>67</v>
      </c>
      <c r="G2134" s="1" t="s">
        <v>85</v>
      </c>
      <c r="H2134" s="1" t="s">
        <v>47</v>
      </c>
      <c r="I2134" s="1" t="s">
        <v>3398</v>
      </c>
      <c r="J2134" s="1" t="s">
        <v>3882</v>
      </c>
      <c r="K2134" s="28">
        <v>44681.961192129631</v>
      </c>
      <c r="L2134" s="28">
        <v>44683.728043981479</v>
      </c>
      <c r="M2134" s="1" t="s">
        <v>50</v>
      </c>
      <c r="N2134" s="35">
        <v>1.2</v>
      </c>
      <c r="O2134" s="1"/>
      <c r="P2134" s="51"/>
    </row>
    <row r="2135" spans="1:16" ht="16.5" customHeight="1" x14ac:dyDescent="0.25">
      <c r="A2135" s="8"/>
      <c r="B2135" s="1"/>
      <c r="C2135" s="1"/>
      <c r="D2135" s="1"/>
      <c r="E2135" s="1"/>
      <c r="F2135" s="1"/>
      <c r="G2135" s="1"/>
      <c r="H2135" s="1"/>
      <c r="I2135" s="33"/>
      <c r="J2135" s="1"/>
      <c r="K2135" s="28"/>
      <c r="L2135" s="28"/>
      <c r="M2135" s="1"/>
      <c r="N2135" s="35"/>
      <c r="O2135" s="1"/>
      <c r="P2135" s="51"/>
    </row>
    <row r="2136" spans="1:16" ht="16.5" customHeight="1" x14ac:dyDescent="0.25">
      <c r="A2136" s="8"/>
      <c r="B2136" s="1"/>
      <c r="C2136" s="1"/>
      <c r="D2136" s="1"/>
      <c r="E2136" s="1"/>
      <c r="F2136" s="1"/>
      <c r="G2136" s="1"/>
      <c r="H2136" s="1"/>
      <c r="I2136" s="33"/>
      <c r="J2136" s="33"/>
      <c r="K2136" s="28"/>
      <c r="L2136" s="28"/>
      <c r="M2136" s="1"/>
      <c r="N2136" s="35"/>
      <c r="O2136" s="1"/>
      <c r="P2136" s="51"/>
    </row>
    <row r="2137" spans="1:16" ht="16.5" customHeight="1" x14ac:dyDescent="0.25">
      <c r="A2137" s="8"/>
      <c r="B2137" s="1"/>
      <c r="C2137" s="1"/>
      <c r="D2137" s="1"/>
      <c r="E2137" s="1"/>
      <c r="F2137" s="1"/>
      <c r="G2137" s="1"/>
      <c r="H2137" s="1"/>
      <c r="I2137" s="33"/>
      <c r="J2137" s="1"/>
      <c r="K2137" s="28"/>
      <c r="L2137" s="28"/>
      <c r="M2137" s="1"/>
      <c r="N2137" s="35"/>
      <c r="O2137" s="1"/>
      <c r="P2137" s="51"/>
    </row>
    <row r="2138" spans="1:16" ht="16.5" customHeight="1" x14ac:dyDescent="0.25">
      <c r="A2138" s="8"/>
      <c r="B2138" s="1"/>
      <c r="C2138" s="1"/>
      <c r="D2138" s="1"/>
      <c r="E2138" s="1"/>
      <c r="F2138" s="1"/>
      <c r="G2138" s="1"/>
      <c r="H2138" s="1"/>
      <c r="I2138" s="33"/>
      <c r="J2138" s="1"/>
      <c r="K2138" s="28"/>
      <c r="L2138" s="28"/>
      <c r="M2138" s="1"/>
      <c r="N2138" s="26"/>
      <c r="O2138" s="1"/>
      <c r="P2138" s="51"/>
    </row>
    <row r="2139" spans="1:16" ht="16.5" customHeight="1" x14ac:dyDescent="0.25">
      <c r="A2139" s="8"/>
      <c r="B2139" s="1"/>
      <c r="C2139" s="1"/>
      <c r="D2139" s="1"/>
      <c r="E2139" s="1"/>
      <c r="F2139" s="1"/>
      <c r="G2139" s="1"/>
      <c r="H2139" s="1"/>
      <c r="I2139" s="1"/>
      <c r="J2139" s="1"/>
      <c r="K2139" s="28"/>
      <c r="L2139" s="28"/>
      <c r="M2139" s="1"/>
      <c r="N2139" s="1"/>
      <c r="O2139" s="1"/>
      <c r="P2139" s="51"/>
    </row>
    <row r="2140" spans="1:16" ht="16.5" customHeight="1" x14ac:dyDescent="0.25">
      <c r="A2140" s="8"/>
      <c r="B2140" s="1"/>
      <c r="C2140" s="1"/>
      <c r="D2140" s="1"/>
      <c r="E2140" s="1"/>
      <c r="F2140" s="1"/>
      <c r="G2140" s="1"/>
      <c r="H2140" s="1"/>
      <c r="I2140" s="1"/>
      <c r="J2140" s="1"/>
      <c r="K2140" s="28"/>
      <c r="L2140" s="28"/>
      <c r="M2140" s="1"/>
      <c r="N2140" s="1"/>
      <c r="O2140" s="1"/>
      <c r="P2140" s="51"/>
    </row>
    <row r="2141" spans="1:16" ht="16.5" customHeight="1" x14ac:dyDescent="0.25">
      <c r="A2141" s="8"/>
      <c r="B2141" s="1"/>
      <c r="C2141" s="1"/>
      <c r="D2141" s="1"/>
      <c r="E2141" s="1"/>
      <c r="F2141" s="1"/>
      <c r="G2141" s="1"/>
      <c r="H2141" s="1"/>
      <c r="I2141" s="1"/>
      <c r="J2141" s="1"/>
      <c r="K2141" s="28"/>
      <c r="L2141" s="28"/>
      <c r="M2141" s="1"/>
      <c r="N2141" s="1"/>
      <c r="O2141" s="1"/>
      <c r="P2141" s="51"/>
    </row>
    <row r="2142" spans="1:16" ht="16.5" customHeight="1" x14ac:dyDescent="0.25">
      <c r="A2142" s="8"/>
      <c r="B2142" s="1"/>
      <c r="C2142" s="1"/>
      <c r="D2142" s="1"/>
      <c r="E2142" s="1"/>
      <c r="F2142" s="1"/>
      <c r="G2142" s="1"/>
      <c r="H2142" s="1"/>
      <c r="I2142" s="33"/>
      <c r="J2142" s="33"/>
      <c r="K2142" s="28"/>
      <c r="L2142" s="28"/>
      <c r="M2142" s="1"/>
      <c r="N2142" s="26"/>
      <c r="O2142" s="1"/>
      <c r="P2142" s="51"/>
    </row>
    <row r="2143" spans="1:16" ht="16.5" customHeight="1" x14ac:dyDescent="0.25">
      <c r="A2143" s="8"/>
      <c r="B2143" s="1"/>
      <c r="C2143" s="1"/>
      <c r="D2143" s="1"/>
      <c r="E2143" s="1"/>
      <c r="F2143" s="1"/>
      <c r="G2143" s="1"/>
      <c r="H2143" s="1"/>
      <c r="I2143" s="33"/>
      <c r="J2143" s="33"/>
      <c r="K2143" s="28"/>
      <c r="L2143" s="28"/>
      <c r="M2143" s="1"/>
      <c r="N2143" s="26"/>
      <c r="O2143" s="1"/>
      <c r="P2143" s="51"/>
    </row>
    <row r="2144" spans="1:16" ht="16.5" customHeight="1" x14ac:dyDescent="0.25">
      <c r="A2144" s="8"/>
      <c r="B2144" s="1"/>
      <c r="C2144" s="1"/>
      <c r="D2144" s="1"/>
      <c r="E2144" s="1"/>
      <c r="F2144" s="1"/>
      <c r="G2144" s="1"/>
      <c r="H2144" s="1"/>
      <c r="I2144" s="33"/>
      <c r="J2144" s="33"/>
      <c r="K2144" s="28"/>
      <c r="L2144" s="28"/>
      <c r="M2144" s="1"/>
      <c r="N2144" s="26"/>
      <c r="O2144" s="1"/>
      <c r="P2144" s="51"/>
    </row>
    <row r="2145" spans="1:16" ht="16.5" customHeight="1" x14ac:dyDescent="0.25">
      <c r="A2145" s="8"/>
      <c r="B2145" s="1"/>
      <c r="C2145" s="1"/>
      <c r="D2145" s="1"/>
      <c r="E2145" s="1"/>
      <c r="F2145" s="1"/>
      <c r="G2145" s="1"/>
      <c r="H2145" s="1"/>
      <c r="I2145" s="1"/>
      <c r="J2145" s="1"/>
      <c r="K2145" s="28"/>
      <c r="L2145" s="28"/>
      <c r="M2145" s="1"/>
      <c r="N2145" s="1"/>
      <c r="O2145" s="1"/>
      <c r="P2145" s="51"/>
    </row>
    <row r="2146" spans="1:16" ht="16.5" customHeight="1" x14ac:dyDescent="0.25">
      <c r="A2146" s="8"/>
      <c r="B2146" s="1"/>
      <c r="C2146" s="1"/>
      <c r="D2146" s="1"/>
      <c r="E2146" s="1"/>
      <c r="F2146" s="1"/>
      <c r="G2146" s="1"/>
      <c r="H2146" s="1"/>
      <c r="I2146" s="1"/>
      <c r="J2146" s="1"/>
      <c r="K2146" s="28"/>
      <c r="L2146" s="28"/>
      <c r="M2146" s="1"/>
      <c r="N2146" s="1"/>
      <c r="O2146" s="1"/>
      <c r="P2146" s="51"/>
    </row>
    <row r="2147" spans="1:16" ht="16.5" customHeight="1" x14ac:dyDescent="0.25">
      <c r="A2147" s="8"/>
      <c r="B2147" s="1"/>
      <c r="C2147" s="1"/>
      <c r="D2147" s="1"/>
      <c r="E2147" s="1"/>
      <c r="F2147" s="1"/>
      <c r="G2147" s="1"/>
      <c r="H2147" s="1"/>
      <c r="I2147" s="1"/>
      <c r="J2147" s="1"/>
      <c r="K2147" s="28"/>
      <c r="L2147" s="28"/>
      <c r="M2147" s="1"/>
      <c r="N2147" s="1"/>
      <c r="O2147" s="1"/>
      <c r="P2147" s="51"/>
    </row>
    <row r="2148" spans="1:16" ht="16.5" customHeight="1" x14ac:dyDescent="0.25">
      <c r="A2148" s="8"/>
      <c r="B2148" s="1"/>
      <c r="C2148" s="1"/>
      <c r="D2148" s="1"/>
      <c r="E2148" s="1"/>
      <c r="F2148" s="1"/>
      <c r="G2148" s="1"/>
      <c r="H2148" s="1"/>
      <c r="I2148" s="1"/>
      <c r="J2148" s="1"/>
      <c r="K2148" s="28"/>
      <c r="L2148" s="28"/>
      <c r="M2148" s="1"/>
      <c r="N2148" s="1"/>
      <c r="O2148" s="1"/>
      <c r="P2148" s="51"/>
    </row>
    <row r="2149" spans="1:16" ht="16.5" customHeight="1" x14ac:dyDescent="0.25">
      <c r="A2149" s="8"/>
      <c r="B2149" s="1"/>
      <c r="C2149" s="1"/>
      <c r="D2149" s="1"/>
      <c r="E2149" s="1"/>
      <c r="F2149" s="1"/>
      <c r="G2149" s="1"/>
      <c r="H2149" s="1"/>
      <c r="I2149" s="1"/>
      <c r="J2149" s="1"/>
      <c r="K2149" s="28"/>
      <c r="L2149" s="28"/>
      <c r="M2149" s="1"/>
      <c r="N2149" s="1"/>
      <c r="O2149" s="1"/>
      <c r="P2149" s="51"/>
    </row>
    <row r="2150" spans="1:16" ht="16.5" customHeight="1" x14ac:dyDescent="0.25">
      <c r="A2150" s="8"/>
      <c r="B2150" s="1"/>
      <c r="C2150" s="1"/>
      <c r="D2150" s="1"/>
      <c r="E2150" s="1"/>
      <c r="F2150" s="1"/>
      <c r="G2150" s="1"/>
      <c r="H2150" s="1"/>
      <c r="I2150" s="1"/>
      <c r="J2150" s="1"/>
      <c r="K2150" s="28"/>
      <c r="L2150" s="28"/>
      <c r="M2150" s="1"/>
      <c r="N2150" s="1"/>
      <c r="O2150" s="1"/>
      <c r="P2150" s="51"/>
    </row>
    <row r="2151" spans="1:16" ht="16.5" customHeight="1" x14ac:dyDescent="0.25">
      <c r="A2151" s="8"/>
      <c r="B2151" s="1"/>
      <c r="C2151" s="1"/>
      <c r="D2151" s="1"/>
      <c r="E2151" s="1"/>
      <c r="F2151" s="1"/>
      <c r="G2151" s="1"/>
      <c r="H2151" s="1"/>
      <c r="I2151" s="1"/>
      <c r="J2151" s="1"/>
      <c r="K2151" s="28"/>
      <c r="L2151" s="28"/>
      <c r="M2151" s="1"/>
      <c r="N2151" s="1"/>
      <c r="O2151" s="1"/>
      <c r="P2151" s="51"/>
    </row>
    <row r="2152" spans="1:16" ht="16.5" customHeight="1" x14ac:dyDescent="0.25">
      <c r="A2152" s="8"/>
      <c r="B2152" s="1"/>
      <c r="C2152" s="1"/>
      <c r="D2152" s="1"/>
      <c r="E2152" s="1"/>
      <c r="F2152" s="1"/>
      <c r="G2152" s="1"/>
      <c r="H2152" s="1"/>
      <c r="I2152" s="1"/>
      <c r="J2152" s="1"/>
      <c r="K2152" s="28"/>
      <c r="L2152" s="28"/>
      <c r="M2152" s="1"/>
      <c r="N2152" s="1"/>
      <c r="O2152" s="1"/>
      <c r="P2152" s="51"/>
    </row>
    <row r="2153" spans="1:16" ht="16.5" customHeight="1" x14ac:dyDescent="0.25">
      <c r="A2153" s="8"/>
      <c r="B2153" s="1"/>
      <c r="C2153" s="1"/>
      <c r="D2153" s="1"/>
      <c r="E2153" s="1"/>
      <c r="F2153" s="1"/>
      <c r="G2153" s="1"/>
      <c r="H2153" s="1"/>
      <c r="I2153" s="1"/>
      <c r="J2153" s="1"/>
      <c r="K2153" s="28"/>
      <c r="L2153" s="28"/>
      <c r="M2153" s="1"/>
      <c r="N2153" s="1"/>
      <c r="O2153" s="1"/>
      <c r="P2153" s="51"/>
    </row>
    <row r="2154" spans="1:16" ht="16.5" customHeight="1" x14ac:dyDescent="0.25">
      <c r="A2154" s="8"/>
      <c r="B2154" s="1"/>
      <c r="C2154" s="1"/>
      <c r="D2154" s="1"/>
      <c r="E2154" s="1"/>
      <c r="F2154" s="1"/>
      <c r="G2154" s="1"/>
      <c r="H2154" s="1"/>
      <c r="I2154" s="1"/>
      <c r="J2154" s="1"/>
      <c r="K2154" s="28"/>
      <c r="L2154" s="28"/>
      <c r="M2154" s="1"/>
      <c r="N2154" s="1"/>
      <c r="O2154" s="1"/>
      <c r="P2154" s="51"/>
    </row>
    <row r="2155" spans="1:16" ht="16.5" customHeight="1" x14ac:dyDescent="0.25">
      <c r="A2155" s="8"/>
      <c r="B2155" s="1"/>
      <c r="C2155" s="1"/>
      <c r="D2155" s="1"/>
      <c r="E2155" s="1"/>
      <c r="F2155" s="1"/>
      <c r="G2155" s="1"/>
      <c r="H2155" s="1"/>
      <c r="I2155" s="1"/>
      <c r="J2155" s="1"/>
      <c r="K2155" s="28"/>
      <c r="L2155" s="28"/>
      <c r="M2155" s="1"/>
      <c r="N2155" s="1"/>
      <c r="O2155" s="1"/>
      <c r="P2155" s="51"/>
    </row>
    <row r="2156" spans="1:16" ht="16.5" customHeight="1" x14ac:dyDescent="0.25">
      <c r="A2156" s="8"/>
      <c r="B2156" s="1"/>
      <c r="C2156" s="1"/>
      <c r="D2156" s="1"/>
      <c r="E2156" s="1"/>
      <c r="F2156" s="1"/>
      <c r="G2156" s="1"/>
      <c r="H2156" s="1"/>
      <c r="I2156" s="33"/>
      <c r="J2156" s="33"/>
      <c r="K2156" s="28"/>
      <c r="L2156" s="28"/>
      <c r="M2156" s="1"/>
      <c r="N2156" s="26"/>
      <c r="O2156" s="1"/>
      <c r="P2156" s="51"/>
    </row>
    <row r="2157" spans="1:16" ht="16.5" customHeight="1" x14ac:dyDescent="0.25">
      <c r="A2157" s="8"/>
      <c r="B2157" s="1"/>
      <c r="C2157" s="1"/>
      <c r="D2157" s="1"/>
      <c r="E2157" s="1"/>
      <c r="F2157" s="1"/>
      <c r="G2157" s="1"/>
      <c r="H2157" s="1"/>
      <c r="I2157" s="1"/>
      <c r="J2157" s="1"/>
      <c r="K2157" s="28"/>
      <c r="L2157" s="28"/>
      <c r="M2157" s="1"/>
      <c r="N2157" s="1"/>
      <c r="O2157" s="1"/>
      <c r="P2157" s="51"/>
    </row>
    <row r="2158" spans="1:16" ht="16.5" customHeight="1" x14ac:dyDescent="0.25">
      <c r="A2158" s="8"/>
      <c r="B2158" s="1"/>
      <c r="C2158" s="1"/>
      <c r="D2158" s="1"/>
      <c r="E2158" s="1"/>
      <c r="F2158" s="1"/>
      <c r="G2158" s="1"/>
      <c r="H2158" s="1"/>
      <c r="I2158" s="1"/>
      <c r="J2158" s="1"/>
      <c r="K2158" s="28"/>
      <c r="L2158" s="28"/>
      <c r="M2158" s="1"/>
      <c r="N2158" s="1"/>
      <c r="O2158" s="1"/>
      <c r="P2158" s="51"/>
    </row>
    <row r="2159" spans="1:16" ht="16.5" customHeight="1" x14ac:dyDescent="0.25">
      <c r="A2159" s="8"/>
      <c r="B2159" s="1"/>
      <c r="C2159" s="1"/>
      <c r="D2159" s="1"/>
      <c r="E2159" s="1"/>
      <c r="F2159" s="1"/>
      <c r="G2159" s="1"/>
      <c r="H2159" s="1"/>
      <c r="I2159" s="33"/>
      <c r="J2159" s="33"/>
      <c r="K2159" s="28"/>
      <c r="L2159" s="28"/>
      <c r="M2159" s="1"/>
      <c r="N2159" s="26"/>
      <c r="O2159" s="1"/>
      <c r="P2159" s="51"/>
    </row>
    <row r="2160" spans="1:16" ht="16.5" customHeight="1" x14ac:dyDescent="0.25">
      <c r="A2160" s="8"/>
      <c r="B2160" s="1"/>
      <c r="C2160" s="1"/>
      <c r="D2160" s="1"/>
      <c r="E2160" s="1"/>
      <c r="F2160" s="1"/>
      <c r="G2160" s="1"/>
      <c r="H2160" s="1"/>
      <c r="I2160" s="1"/>
      <c r="J2160" s="1"/>
      <c r="K2160" s="28"/>
      <c r="L2160" s="28"/>
      <c r="M2160" s="1"/>
      <c r="N2160" s="1"/>
      <c r="O2160" s="1"/>
      <c r="P2160" s="51"/>
    </row>
    <row r="2161" spans="1:16" ht="16.5" customHeight="1" x14ac:dyDescent="0.25">
      <c r="A2161" s="8"/>
      <c r="B2161" s="1"/>
      <c r="C2161" s="1"/>
      <c r="D2161" s="1"/>
      <c r="E2161" s="1"/>
      <c r="F2161" s="1"/>
      <c r="G2161" s="1"/>
      <c r="H2161" s="1"/>
      <c r="I2161" s="1"/>
      <c r="J2161" s="1"/>
      <c r="K2161" s="28"/>
      <c r="L2161" s="28"/>
      <c r="M2161" s="1"/>
      <c r="N2161" s="1"/>
      <c r="O2161" s="1"/>
      <c r="P2161" s="51"/>
    </row>
    <row r="2162" spans="1:16" ht="16.5" customHeight="1" x14ac:dyDescent="0.25">
      <c r="A2162" s="8"/>
      <c r="B2162" s="1"/>
      <c r="C2162" s="1"/>
      <c r="D2162" s="1"/>
      <c r="E2162" s="1"/>
      <c r="F2162" s="1"/>
      <c r="G2162" s="1"/>
      <c r="H2162" s="1"/>
      <c r="I2162" s="1"/>
      <c r="J2162" s="1"/>
      <c r="K2162" s="28"/>
      <c r="L2162" s="28"/>
      <c r="M2162" s="1"/>
      <c r="N2162" s="1"/>
      <c r="O2162" s="1"/>
      <c r="P2162" s="51"/>
    </row>
    <row r="2163" spans="1:16" ht="16.5" customHeight="1" x14ac:dyDescent="0.25">
      <c r="A2163" s="8"/>
      <c r="B2163" s="1"/>
      <c r="C2163" s="1"/>
      <c r="D2163" s="1"/>
      <c r="E2163" s="1"/>
      <c r="F2163" s="1"/>
      <c r="G2163" s="1"/>
      <c r="H2163" s="1"/>
      <c r="I2163" s="33"/>
      <c r="J2163" s="1"/>
      <c r="K2163" s="28"/>
      <c r="L2163" s="28"/>
      <c r="M2163" s="1"/>
      <c r="N2163" s="35"/>
      <c r="O2163" s="1"/>
      <c r="P2163" s="51"/>
    </row>
    <row r="2164" spans="1:16" ht="16.5" customHeight="1" x14ac:dyDescent="0.25">
      <c r="A2164" s="8"/>
      <c r="B2164" s="1"/>
      <c r="C2164" s="1"/>
      <c r="D2164" s="1"/>
      <c r="E2164" s="1"/>
      <c r="F2164" s="1"/>
      <c r="G2164" s="1"/>
      <c r="H2164" s="1"/>
      <c r="I2164" s="33"/>
      <c r="J2164" s="33"/>
      <c r="K2164" s="28"/>
      <c r="L2164" s="28"/>
      <c r="M2164" s="1"/>
      <c r="N2164" s="26"/>
      <c r="O2164" s="1"/>
      <c r="P2164" s="51"/>
    </row>
    <row r="2165" spans="1:16" ht="16.5" customHeight="1" x14ac:dyDescent="0.25">
      <c r="A2165" s="8"/>
      <c r="B2165" s="1"/>
      <c r="C2165" s="1"/>
      <c r="D2165" s="1"/>
      <c r="E2165" s="1"/>
      <c r="F2165" s="1"/>
      <c r="G2165" s="1"/>
      <c r="H2165" s="1"/>
      <c r="I2165" s="1"/>
      <c r="J2165" s="1"/>
      <c r="K2165" s="28"/>
      <c r="L2165" s="28"/>
      <c r="M2165" s="1"/>
      <c r="N2165" s="1"/>
      <c r="O2165" s="1"/>
      <c r="P2165" s="51"/>
    </row>
    <row r="2166" spans="1:16" ht="16.5" customHeight="1" x14ac:dyDescent="0.25">
      <c r="A2166" s="8"/>
      <c r="B2166" s="1"/>
      <c r="C2166" s="1"/>
      <c r="D2166" s="1"/>
      <c r="E2166" s="1"/>
      <c r="F2166" s="1"/>
      <c r="G2166" s="1"/>
      <c r="H2166" s="1"/>
      <c r="I2166" s="33"/>
      <c r="J2166" s="1"/>
      <c r="K2166" s="28"/>
      <c r="L2166" s="28"/>
      <c r="M2166" s="1"/>
      <c r="N2166" s="35"/>
      <c r="O2166" s="1"/>
      <c r="P2166" s="51"/>
    </row>
    <row r="2167" spans="1:16" ht="16.5" customHeight="1" x14ac:dyDescent="0.25">
      <c r="A2167" s="8"/>
      <c r="B2167" s="1"/>
      <c r="C2167" s="1"/>
      <c r="D2167" s="1"/>
      <c r="E2167" s="1"/>
      <c r="F2167" s="1"/>
      <c r="G2167" s="1"/>
      <c r="H2167" s="1"/>
      <c r="I2167" s="1"/>
      <c r="J2167" s="1"/>
      <c r="K2167" s="28"/>
      <c r="L2167" s="28"/>
      <c r="M2167" s="1"/>
      <c r="N2167" s="1"/>
      <c r="O2167" s="1"/>
      <c r="P2167" s="51"/>
    </row>
    <row r="2168" spans="1:16" ht="16.5" customHeight="1" x14ac:dyDescent="0.25">
      <c r="A2168" s="8"/>
      <c r="B2168" s="1"/>
      <c r="C2168" s="1"/>
      <c r="D2168" s="1"/>
      <c r="E2168" s="1"/>
      <c r="F2168" s="1"/>
      <c r="G2168" s="1"/>
      <c r="H2168" s="1"/>
      <c r="I2168" s="1"/>
      <c r="J2168" s="1"/>
      <c r="K2168" s="28"/>
      <c r="L2168" s="28"/>
      <c r="M2168" s="1"/>
      <c r="N2168" s="1"/>
      <c r="O2168" s="1"/>
      <c r="P2168" s="51"/>
    </row>
    <row r="2169" spans="1:16" ht="16.5" customHeight="1" x14ac:dyDescent="0.25">
      <c r="A2169" s="8"/>
      <c r="B2169" s="1"/>
      <c r="C2169" s="1"/>
      <c r="D2169" s="1"/>
      <c r="E2169" s="1"/>
      <c r="F2169" s="1"/>
      <c r="G2169" s="1"/>
      <c r="H2169" s="1"/>
      <c r="I2169" s="1"/>
      <c r="J2169" s="1"/>
      <c r="K2169" s="28"/>
      <c r="L2169" s="28"/>
      <c r="M2169" s="1"/>
      <c r="N2169" s="1"/>
      <c r="O2169" s="1"/>
      <c r="P2169" s="51"/>
    </row>
    <row r="2170" spans="1:16" ht="16.5" customHeight="1" x14ac:dyDescent="0.25">
      <c r="A2170" s="8"/>
      <c r="B2170" s="1"/>
      <c r="C2170" s="1"/>
      <c r="D2170" s="1"/>
      <c r="E2170" s="1"/>
      <c r="F2170" s="1"/>
      <c r="G2170" s="1"/>
      <c r="H2170" s="1"/>
      <c r="I2170" s="1"/>
      <c r="J2170" s="1"/>
      <c r="K2170" s="28"/>
      <c r="L2170" s="28"/>
      <c r="M2170" s="1"/>
      <c r="N2170" s="1"/>
      <c r="O2170" s="1"/>
      <c r="P2170" s="51"/>
    </row>
    <row r="2171" spans="1:16" ht="16.5" customHeight="1" x14ac:dyDescent="0.25">
      <c r="A2171" s="8"/>
      <c r="B2171" s="1"/>
      <c r="C2171" s="1"/>
      <c r="D2171" s="1"/>
      <c r="E2171" s="1"/>
      <c r="F2171" s="1"/>
      <c r="G2171" s="1"/>
      <c r="H2171" s="1"/>
      <c r="I2171" s="1"/>
      <c r="J2171" s="1"/>
      <c r="K2171" s="28"/>
      <c r="L2171" s="28"/>
      <c r="M2171" s="1"/>
      <c r="N2171" s="1"/>
      <c r="O2171" s="1"/>
      <c r="P2171" s="51"/>
    </row>
    <row r="2172" spans="1:16" ht="16.5" customHeight="1" x14ac:dyDescent="0.25">
      <c r="A2172" s="8"/>
      <c r="B2172" s="1"/>
      <c r="C2172" s="1"/>
      <c r="D2172" s="1"/>
      <c r="E2172" s="1"/>
      <c r="F2172" s="1"/>
      <c r="G2172" s="1"/>
      <c r="H2172" s="1"/>
      <c r="I2172" s="1"/>
      <c r="J2172" s="1"/>
      <c r="K2172" s="28"/>
      <c r="L2172" s="28"/>
      <c r="M2172" s="1"/>
      <c r="N2172" s="1"/>
      <c r="O2172" s="1"/>
      <c r="P2172" s="51"/>
    </row>
    <row r="2173" spans="1:16" ht="16.5" customHeight="1" x14ac:dyDescent="0.25">
      <c r="A2173" s="8"/>
      <c r="B2173" s="1"/>
      <c r="C2173" s="1"/>
      <c r="D2173" s="1"/>
      <c r="E2173" s="1"/>
      <c r="F2173" s="1"/>
      <c r="G2173" s="1"/>
      <c r="H2173" s="1"/>
      <c r="I2173" s="1"/>
      <c r="J2173" s="1"/>
      <c r="K2173" s="28"/>
      <c r="L2173" s="28"/>
      <c r="M2173" s="1"/>
      <c r="N2173" s="1"/>
      <c r="O2173" s="1"/>
      <c r="P2173" s="51"/>
    </row>
    <row r="2174" spans="1:16" ht="16.5" customHeight="1" x14ac:dyDescent="0.25">
      <c r="A2174" s="8"/>
      <c r="B2174" s="1"/>
      <c r="C2174" s="1"/>
      <c r="D2174" s="1"/>
      <c r="E2174" s="1"/>
      <c r="F2174" s="1"/>
      <c r="G2174" s="1"/>
      <c r="H2174" s="1"/>
      <c r="I2174" s="1"/>
      <c r="J2174" s="1"/>
      <c r="K2174" s="28"/>
      <c r="L2174" s="28"/>
      <c r="M2174" s="1"/>
      <c r="N2174" s="1"/>
      <c r="O2174" s="1"/>
      <c r="P2174" s="51"/>
    </row>
    <row r="2175" spans="1:16" ht="16.5" customHeight="1" x14ac:dyDescent="0.25">
      <c r="A2175" s="8"/>
      <c r="B2175" s="1"/>
      <c r="C2175" s="1"/>
      <c r="D2175" s="1"/>
      <c r="E2175" s="1"/>
      <c r="F2175" s="1"/>
      <c r="G2175" s="1"/>
      <c r="H2175" s="1"/>
      <c r="I2175" s="1"/>
      <c r="J2175" s="1"/>
      <c r="K2175" s="28"/>
      <c r="L2175" s="28"/>
      <c r="M2175" s="1"/>
      <c r="N2175" s="1"/>
      <c r="O2175" s="1"/>
      <c r="P2175" s="51"/>
    </row>
    <row r="2176" spans="1:16" ht="16.5" customHeight="1" x14ac:dyDescent="0.25">
      <c r="A2176" s="8"/>
      <c r="B2176" s="1"/>
      <c r="C2176" s="1"/>
      <c r="D2176" s="1"/>
      <c r="E2176" s="1"/>
      <c r="F2176" s="1"/>
      <c r="G2176" s="1"/>
      <c r="H2176" s="1"/>
      <c r="I2176" s="1"/>
      <c r="J2176" s="1"/>
      <c r="K2176" s="28"/>
      <c r="L2176" s="28"/>
      <c r="M2176" s="1"/>
      <c r="N2176" s="1"/>
      <c r="O2176" s="1"/>
      <c r="P2176" s="51"/>
    </row>
    <row r="2177" spans="1:16" ht="16.5" customHeight="1" x14ac:dyDescent="0.25">
      <c r="A2177" s="8"/>
      <c r="B2177" s="1"/>
      <c r="C2177" s="1"/>
      <c r="D2177" s="1"/>
      <c r="E2177" s="1"/>
      <c r="F2177" s="1"/>
      <c r="G2177" s="1"/>
      <c r="H2177" s="1"/>
      <c r="I2177" s="1"/>
      <c r="J2177" s="1"/>
      <c r="K2177" s="28"/>
      <c r="L2177" s="28"/>
      <c r="M2177" s="1"/>
      <c r="N2177" s="1"/>
      <c r="O2177" s="1"/>
      <c r="P2177" s="51"/>
    </row>
    <row r="2178" spans="1:16" ht="16.5" customHeight="1" x14ac:dyDescent="0.25">
      <c r="A2178" s="8"/>
      <c r="B2178" s="1"/>
      <c r="C2178" s="1"/>
      <c r="D2178" s="1"/>
      <c r="E2178" s="1"/>
      <c r="F2178" s="1"/>
      <c r="G2178" s="1"/>
      <c r="H2178" s="1"/>
      <c r="I2178" s="1"/>
      <c r="J2178" s="1"/>
      <c r="K2178" s="28"/>
      <c r="L2178" s="28"/>
      <c r="M2178" s="1"/>
      <c r="N2178" s="1"/>
      <c r="O2178" s="1"/>
      <c r="P2178" s="51"/>
    </row>
    <row r="2179" spans="1:16" ht="16.5" customHeight="1" x14ac:dyDescent="0.25">
      <c r="A2179" s="8"/>
      <c r="B2179" s="1"/>
      <c r="C2179" s="1"/>
      <c r="D2179" s="1"/>
      <c r="E2179" s="1"/>
      <c r="F2179" s="1"/>
      <c r="G2179" s="1"/>
      <c r="H2179" s="1"/>
      <c r="I2179" s="1"/>
      <c r="J2179" s="1"/>
      <c r="K2179" s="28"/>
      <c r="L2179" s="28"/>
      <c r="M2179" s="1"/>
      <c r="N2179" s="1"/>
      <c r="O2179" s="1"/>
      <c r="P2179" s="51"/>
    </row>
    <row r="2180" spans="1:16" ht="16.5" customHeight="1" x14ac:dyDescent="0.25">
      <c r="A2180" s="8"/>
      <c r="B2180" s="1"/>
      <c r="C2180" s="1"/>
      <c r="D2180" s="1"/>
      <c r="E2180" s="1"/>
      <c r="F2180" s="1"/>
      <c r="G2180" s="1"/>
      <c r="H2180" s="1"/>
      <c r="I2180" s="1"/>
      <c r="J2180" s="1"/>
      <c r="K2180" s="28"/>
      <c r="L2180" s="28"/>
      <c r="M2180" s="1"/>
      <c r="N2180" s="1"/>
      <c r="O2180" s="1"/>
      <c r="P2180" s="51"/>
    </row>
    <row r="2181" spans="1:16" ht="16.5" customHeight="1" x14ac:dyDescent="0.25">
      <c r="A2181" s="8"/>
      <c r="B2181" s="1"/>
      <c r="C2181" s="1"/>
      <c r="D2181" s="1"/>
      <c r="E2181" s="1"/>
      <c r="F2181" s="1"/>
      <c r="G2181" s="1"/>
      <c r="H2181" s="1"/>
      <c r="I2181" s="33"/>
      <c r="J2181" s="1"/>
      <c r="K2181" s="28"/>
      <c r="L2181" s="28"/>
      <c r="M2181" s="1"/>
      <c r="N2181" s="35"/>
      <c r="O2181" s="1"/>
      <c r="P2181" s="51"/>
    </row>
    <row r="2182" spans="1:16" ht="16.5" customHeight="1" x14ac:dyDescent="0.25">
      <c r="A2182" s="8"/>
      <c r="B2182" s="1"/>
      <c r="C2182" s="1"/>
      <c r="D2182" s="1"/>
      <c r="E2182" s="1"/>
      <c r="F2182" s="1"/>
      <c r="G2182" s="1"/>
      <c r="H2182" s="1"/>
      <c r="I2182" s="33"/>
      <c r="J2182" s="1"/>
      <c r="K2182" s="28"/>
      <c r="L2182" s="28"/>
      <c r="M2182" s="1"/>
      <c r="N2182" s="35"/>
      <c r="O2182" s="1"/>
      <c r="P2182" s="51"/>
    </row>
    <row r="2183" spans="1:16" ht="16.5" customHeight="1" x14ac:dyDescent="0.25">
      <c r="A2183" s="8"/>
      <c r="B2183" s="1"/>
      <c r="C2183" s="1"/>
      <c r="D2183" s="1"/>
      <c r="E2183" s="1"/>
      <c r="F2183" s="1"/>
      <c r="G2183" s="1"/>
      <c r="H2183" s="1"/>
      <c r="I2183" s="33"/>
      <c r="J2183" s="33"/>
      <c r="K2183" s="28"/>
      <c r="L2183" s="28"/>
      <c r="M2183" s="1"/>
      <c r="N2183" s="35"/>
      <c r="O2183" s="1"/>
      <c r="P2183" s="51"/>
    </row>
    <row r="2184" spans="1:16" ht="16.5" customHeight="1" x14ac:dyDescent="0.25">
      <c r="A2184" s="8"/>
      <c r="B2184" s="1"/>
      <c r="C2184" s="1"/>
      <c r="D2184" s="1"/>
      <c r="E2184" s="1"/>
      <c r="F2184" s="1"/>
      <c r="G2184" s="1"/>
      <c r="H2184" s="1"/>
      <c r="I2184" s="33"/>
      <c r="J2184" s="1"/>
      <c r="K2184" s="28"/>
      <c r="L2184" s="28"/>
      <c r="M2184" s="1"/>
      <c r="N2184" s="26"/>
      <c r="O2184" s="1"/>
      <c r="P2184" s="51"/>
    </row>
    <row r="2185" spans="1:16" ht="16.5" customHeight="1" x14ac:dyDescent="0.25">
      <c r="A2185" s="8"/>
      <c r="B2185" s="1"/>
      <c r="C2185" s="1"/>
      <c r="D2185" s="1"/>
      <c r="E2185" s="1"/>
      <c r="F2185" s="1"/>
      <c r="G2185" s="1"/>
      <c r="H2185" s="1"/>
      <c r="I2185" s="1"/>
      <c r="J2185" s="1"/>
      <c r="K2185" s="28"/>
      <c r="L2185" s="28"/>
      <c r="M2185" s="1"/>
      <c r="N2185" s="1"/>
      <c r="O2185" s="1"/>
      <c r="P2185" s="51"/>
    </row>
    <row r="2186" spans="1:16" ht="16.5" customHeight="1" x14ac:dyDescent="0.25">
      <c r="A2186" s="8"/>
      <c r="B2186" s="1"/>
      <c r="C2186" s="1"/>
      <c r="D2186" s="1"/>
      <c r="E2186" s="1"/>
      <c r="F2186" s="1"/>
      <c r="G2186" s="1"/>
      <c r="H2186" s="1"/>
      <c r="I2186" s="1"/>
      <c r="J2186" s="1"/>
      <c r="K2186" s="28"/>
      <c r="L2186" s="28"/>
      <c r="M2186" s="1"/>
      <c r="N2186" s="1"/>
      <c r="O2186" s="1"/>
      <c r="P2186" s="51"/>
    </row>
    <row r="2187" spans="1:16" ht="16.5" customHeight="1" x14ac:dyDescent="0.25">
      <c r="A2187" s="8"/>
      <c r="B2187" s="1"/>
      <c r="C2187" s="1"/>
      <c r="D2187" s="1"/>
      <c r="E2187" s="1"/>
      <c r="F2187" s="1"/>
      <c r="G2187" s="1"/>
      <c r="H2187" s="1"/>
      <c r="I2187" s="1"/>
      <c r="J2187" s="1"/>
      <c r="K2187" s="28"/>
      <c r="L2187" s="28"/>
      <c r="M2187" s="1"/>
      <c r="N2187" s="1"/>
      <c r="O2187" s="1"/>
      <c r="P2187" s="51"/>
    </row>
    <row r="2188" spans="1:16" ht="16.5" customHeight="1" x14ac:dyDescent="0.25">
      <c r="A2188" s="8"/>
      <c r="B2188" s="1"/>
      <c r="C2188" s="1"/>
      <c r="D2188" s="1"/>
      <c r="E2188" s="1"/>
      <c r="F2188" s="1"/>
      <c r="G2188" s="1"/>
      <c r="H2188" s="1"/>
      <c r="I2188" s="1"/>
      <c r="J2188" s="1"/>
      <c r="K2188" s="28"/>
      <c r="L2188" s="28"/>
      <c r="M2188" s="1"/>
      <c r="N2188" s="1"/>
      <c r="O2188" s="1"/>
      <c r="P2188" s="51"/>
    </row>
    <row r="2189" spans="1:16" ht="16.5" customHeight="1" x14ac:dyDescent="0.25">
      <c r="A2189" s="8"/>
      <c r="B2189" s="1"/>
      <c r="C2189" s="1"/>
      <c r="D2189" s="1"/>
      <c r="E2189" s="1"/>
      <c r="F2189" s="1"/>
      <c r="G2189" s="1"/>
      <c r="H2189" s="1"/>
      <c r="I2189" s="1"/>
      <c r="J2189" s="1"/>
      <c r="K2189" s="28"/>
      <c r="L2189" s="28"/>
      <c r="M2189" s="1"/>
      <c r="N2189" s="1"/>
      <c r="O2189" s="1"/>
      <c r="P2189" s="51"/>
    </row>
    <row r="2190" spans="1:16" ht="16.5" customHeight="1" x14ac:dyDescent="0.25">
      <c r="A2190" s="8"/>
      <c r="B2190" s="1"/>
      <c r="C2190" s="1"/>
      <c r="D2190" s="1"/>
      <c r="E2190" s="1"/>
      <c r="F2190" s="1"/>
      <c r="G2190" s="1"/>
      <c r="H2190" s="1"/>
      <c r="I2190" s="1"/>
      <c r="J2190" s="1"/>
      <c r="K2190" s="28"/>
      <c r="L2190" s="28"/>
      <c r="M2190" s="1"/>
      <c r="N2190" s="1"/>
      <c r="O2190" s="1"/>
      <c r="P2190" s="51"/>
    </row>
    <row r="2191" spans="1:16" ht="16.5" customHeight="1" x14ac:dyDescent="0.25">
      <c r="A2191" s="8"/>
      <c r="B2191" s="1"/>
      <c r="C2191" s="1"/>
      <c r="D2191" s="1"/>
      <c r="E2191" s="1"/>
      <c r="F2191" s="1"/>
      <c r="G2191" s="1"/>
      <c r="H2191" s="1"/>
      <c r="I2191" s="1"/>
      <c r="J2191" s="1"/>
      <c r="K2191" s="28"/>
      <c r="L2191" s="28"/>
      <c r="M2191" s="1"/>
      <c r="N2191" s="1"/>
      <c r="O2191" s="1"/>
      <c r="P2191" s="51"/>
    </row>
    <row r="2192" spans="1:16" ht="16.5" customHeight="1" x14ac:dyDescent="0.25">
      <c r="A2192" s="8"/>
      <c r="B2192" s="1"/>
      <c r="C2192" s="1"/>
      <c r="D2192" s="1"/>
      <c r="E2192" s="1"/>
      <c r="F2192" s="1"/>
      <c r="G2192" s="1"/>
      <c r="H2192" s="1"/>
      <c r="I2192" s="1"/>
      <c r="J2192" s="1"/>
      <c r="K2192" s="28"/>
      <c r="L2192" s="28"/>
      <c r="M2192" s="1"/>
      <c r="N2192" s="1"/>
      <c r="O2192" s="1"/>
      <c r="P2192" s="51"/>
    </row>
    <row r="2193" spans="1:16" ht="16.5" customHeight="1" x14ac:dyDescent="0.25">
      <c r="A2193" s="8"/>
      <c r="B2193" s="1"/>
      <c r="C2193" s="1"/>
      <c r="D2193" s="1"/>
      <c r="E2193" s="1"/>
      <c r="F2193" s="1"/>
      <c r="G2193" s="1"/>
      <c r="H2193" s="1"/>
      <c r="I2193" s="1"/>
      <c r="J2193" s="1"/>
      <c r="K2193" s="28"/>
      <c r="L2193" s="28"/>
      <c r="M2193" s="1"/>
      <c r="N2193" s="1"/>
      <c r="O2193" s="1"/>
      <c r="P2193" s="51"/>
    </row>
    <row r="2194" spans="1:16" ht="16.5" customHeight="1" x14ac:dyDescent="0.25">
      <c r="A2194" s="8"/>
      <c r="B2194" s="1"/>
      <c r="C2194" s="1"/>
      <c r="D2194" s="1"/>
      <c r="E2194" s="1"/>
      <c r="F2194" s="1"/>
      <c r="G2194" s="1"/>
      <c r="H2194" s="1"/>
      <c r="I2194" s="1"/>
      <c r="J2194" s="1"/>
      <c r="K2194" s="28"/>
      <c r="L2194" s="28"/>
      <c r="M2194" s="1"/>
      <c r="N2194" s="1"/>
      <c r="O2194" s="1"/>
      <c r="P2194" s="51"/>
    </row>
    <row r="2195" spans="1:16" ht="16.5" customHeight="1" x14ac:dyDescent="0.25">
      <c r="A2195" s="8"/>
      <c r="B2195" s="1"/>
      <c r="C2195" s="1"/>
      <c r="D2195" s="1"/>
      <c r="E2195" s="1"/>
      <c r="F2195" s="1"/>
      <c r="G2195" s="1"/>
      <c r="H2195" s="1"/>
      <c r="I2195" s="1"/>
      <c r="J2195" s="1"/>
      <c r="K2195" s="28"/>
      <c r="L2195" s="28"/>
      <c r="M2195" s="1"/>
      <c r="N2195" s="1"/>
      <c r="O2195" s="1"/>
      <c r="P2195" s="51"/>
    </row>
    <row r="2196" spans="1:16" ht="16.5" customHeight="1" x14ac:dyDescent="0.25">
      <c r="A2196" s="8"/>
      <c r="B2196" s="1"/>
      <c r="C2196" s="1"/>
      <c r="D2196" s="1"/>
      <c r="E2196" s="1"/>
      <c r="F2196" s="1"/>
      <c r="G2196" s="1"/>
      <c r="H2196" s="1"/>
      <c r="I2196" s="1"/>
      <c r="J2196" s="1"/>
      <c r="K2196" s="28"/>
      <c r="L2196" s="28"/>
      <c r="M2196" s="1"/>
      <c r="N2196" s="1"/>
      <c r="O2196" s="1"/>
      <c r="P2196" s="51"/>
    </row>
    <row r="2197" spans="1:16" ht="16.5" customHeight="1" x14ac:dyDescent="0.25">
      <c r="A2197" s="8"/>
      <c r="B2197" s="1"/>
      <c r="C2197" s="1"/>
      <c r="D2197" s="1"/>
      <c r="E2197" s="1"/>
      <c r="F2197" s="1"/>
      <c r="G2197" s="1"/>
      <c r="H2197" s="1"/>
      <c r="I2197" s="1"/>
      <c r="J2197" s="1"/>
      <c r="K2197" s="28"/>
      <c r="L2197" s="28"/>
      <c r="M2197" s="1"/>
      <c r="N2197" s="1"/>
      <c r="O2197" s="1"/>
      <c r="P2197" s="51"/>
    </row>
    <row r="2198" spans="1:16" ht="16.5" customHeight="1" x14ac:dyDescent="0.25">
      <c r="A2198" s="8"/>
      <c r="B2198" s="1"/>
      <c r="C2198" s="1"/>
      <c r="D2198" s="1"/>
      <c r="E2198" s="1"/>
      <c r="F2198" s="1"/>
      <c r="G2198" s="1"/>
      <c r="H2198" s="1"/>
      <c r="I2198" s="1"/>
      <c r="J2198" s="1"/>
      <c r="K2198" s="28"/>
      <c r="L2198" s="28"/>
      <c r="M2198" s="1"/>
      <c r="N2198" s="1"/>
      <c r="O2198" s="1"/>
      <c r="P2198" s="51"/>
    </row>
    <row r="2199" spans="1:16" ht="16.5" customHeight="1" x14ac:dyDescent="0.25">
      <c r="A2199" s="8"/>
      <c r="B2199" s="1"/>
      <c r="C2199" s="1"/>
      <c r="D2199" s="1"/>
      <c r="E2199" s="1"/>
      <c r="F2199" s="1"/>
      <c r="G2199" s="1"/>
      <c r="H2199" s="1"/>
      <c r="I2199" s="1"/>
      <c r="J2199" s="1"/>
      <c r="K2199" s="28"/>
      <c r="L2199" s="28"/>
      <c r="M2199" s="1"/>
      <c r="N2199" s="1"/>
      <c r="O2199" s="1"/>
      <c r="P2199" s="51"/>
    </row>
    <row r="2200" spans="1:16" ht="16.5" customHeight="1" x14ac:dyDescent="0.25">
      <c r="A2200" s="8"/>
      <c r="B2200" s="1"/>
      <c r="C2200" s="1"/>
      <c r="D2200" s="1"/>
      <c r="E2200" s="1"/>
      <c r="F2200" s="1"/>
      <c r="G2200" s="1"/>
      <c r="H2200" s="1"/>
      <c r="I2200" s="1"/>
      <c r="J2200" s="1"/>
      <c r="K2200" s="28"/>
      <c r="L2200" s="28"/>
      <c r="M2200" s="1"/>
      <c r="N2200" s="1"/>
      <c r="O2200" s="1"/>
      <c r="P2200" s="51"/>
    </row>
    <row r="2201" spans="1:16" ht="16.5" customHeight="1" x14ac:dyDescent="0.25">
      <c r="A2201" s="8"/>
      <c r="B2201" s="1"/>
      <c r="C2201" s="1"/>
      <c r="D2201" s="1"/>
      <c r="E2201" s="1"/>
      <c r="F2201" s="1"/>
      <c r="G2201" s="1"/>
      <c r="H2201" s="1"/>
      <c r="I2201" s="1"/>
      <c r="J2201" s="1"/>
      <c r="K2201" s="28"/>
      <c r="L2201" s="28"/>
      <c r="M2201" s="1"/>
      <c r="N2201" s="1"/>
      <c r="O2201" s="1"/>
      <c r="P2201" s="51"/>
    </row>
    <row r="2202" spans="1:16" ht="16.5" customHeight="1" x14ac:dyDescent="0.25">
      <c r="A2202" s="8"/>
      <c r="B2202" s="1"/>
      <c r="C2202" s="1"/>
      <c r="D2202" s="1"/>
      <c r="E2202" s="1"/>
      <c r="F2202" s="1"/>
      <c r="G2202" s="1"/>
      <c r="H2202" s="1"/>
      <c r="I2202" s="33"/>
      <c r="J2202" s="1"/>
      <c r="K2202" s="28"/>
      <c r="L2202" s="28"/>
      <c r="M2202" s="1"/>
      <c r="N2202" s="35"/>
      <c r="O2202" s="1"/>
      <c r="P2202" s="51"/>
    </row>
    <row r="2203" spans="1:16" ht="16.5" customHeight="1" x14ac:dyDescent="0.25">
      <c r="A2203" s="8"/>
      <c r="B2203" s="1"/>
      <c r="C2203" s="1"/>
      <c r="D2203" s="1"/>
      <c r="E2203" s="1"/>
      <c r="F2203" s="1"/>
      <c r="G2203" s="1"/>
      <c r="H2203" s="1"/>
      <c r="I2203" s="1"/>
      <c r="J2203" s="1"/>
      <c r="K2203" s="28"/>
      <c r="L2203" s="28"/>
      <c r="M2203" s="1"/>
      <c r="N2203" s="1"/>
      <c r="O2203" s="1"/>
      <c r="P2203" s="51"/>
    </row>
    <row r="2204" spans="1:16" ht="16.5" customHeight="1" x14ac:dyDescent="0.25">
      <c r="A2204" s="8"/>
      <c r="B2204" s="1"/>
      <c r="C2204" s="1"/>
      <c r="D2204" s="1"/>
      <c r="E2204" s="1"/>
      <c r="F2204" s="1"/>
      <c r="G2204" s="1"/>
      <c r="H2204" s="1"/>
      <c r="I2204" s="1"/>
      <c r="J2204" s="1"/>
      <c r="K2204" s="28"/>
      <c r="L2204" s="28"/>
      <c r="M2204" s="1"/>
      <c r="N2204" s="1"/>
      <c r="O2204" s="1"/>
      <c r="P2204" s="51"/>
    </row>
    <row r="2205" spans="1:16" ht="16.5" customHeight="1" x14ac:dyDescent="0.25">
      <c r="A2205" s="8"/>
      <c r="B2205" s="1"/>
      <c r="C2205" s="1"/>
      <c r="D2205" s="1"/>
      <c r="E2205" s="1"/>
      <c r="F2205" s="1"/>
      <c r="G2205" s="1"/>
      <c r="H2205" s="1"/>
      <c r="I2205" s="1"/>
      <c r="J2205" s="1"/>
      <c r="K2205" s="28"/>
      <c r="L2205" s="28"/>
      <c r="M2205" s="1"/>
      <c r="N2205" s="1"/>
      <c r="O2205" s="1"/>
      <c r="P2205" s="51"/>
    </row>
    <row r="2206" spans="1:16" ht="16.5" customHeight="1" x14ac:dyDescent="0.25">
      <c r="A2206" s="8"/>
      <c r="B2206" s="1"/>
      <c r="C2206" s="1"/>
      <c r="D2206" s="1"/>
      <c r="E2206" s="1"/>
      <c r="F2206" s="1"/>
      <c r="G2206" s="1"/>
      <c r="H2206" s="1"/>
      <c r="I2206" s="1"/>
      <c r="J2206" s="1"/>
      <c r="K2206" s="28"/>
      <c r="L2206" s="28"/>
      <c r="M2206" s="1"/>
      <c r="N2206" s="1"/>
      <c r="O2206" s="1"/>
      <c r="P2206" s="51"/>
    </row>
    <row r="2207" spans="1:16" ht="16.5" customHeight="1" x14ac:dyDescent="0.25">
      <c r="A2207" s="8"/>
      <c r="B2207" s="1"/>
      <c r="C2207" s="1"/>
      <c r="D2207" s="1"/>
      <c r="E2207" s="1"/>
      <c r="F2207" s="1"/>
      <c r="G2207" s="1"/>
      <c r="H2207" s="1"/>
      <c r="I2207" s="1"/>
      <c r="J2207" s="1"/>
      <c r="K2207" s="28"/>
      <c r="L2207" s="28"/>
      <c r="M2207" s="1"/>
      <c r="N2207" s="1"/>
      <c r="O2207" s="1"/>
      <c r="P2207" s="51"/>
    </row>
    <row r="2208" spans="1:16" ht="16.5" customHeight="1" x14ac:dyDescent="0.25">
      <c r="A2208" s="8"/>
      <c r="B2208" s="1"/>
      <c r="C2208" s="1"/>
      <c r="D2208" s="1"/>
      <c r="E2208" s="1"/>
      <c r="F2208" s="1"/>
      <c r="G2208" s="1"/>
      <c r="H2208" s="1"/>
      <c r="I2208" s="1"/>
      <c r="J2208" s="1"/>
      <c r="K2208" s="28"/>
      <c r="L2208" s="28"/>
      <c r="M2208" s="1"/>
      <c r="N2208" s="1"/>
      <c r="O2208" s="1"/>
      <c r="P2208" s="51"/>
    </row>
    <row r="2209" spans="1:16" ht="16.5" customHeight="1" x14ac:dyDescent="0.25">
      <c r="A2209" s="8"/>
      <c r="B2209" s="1"/>
      <c r="C2209" s="1"/>
      <c r="D2209" s="1"/>
      <c r="E2209" s="1"/>
      <c r="F2209" s="1"/>
      <c r="G2209" s="1"/>
      <c r="H2209" s="1"/>
      <c r="I2209" s="1"/>
      <c r="J2209" s="1"/>
      <c r="K2209" s="28"/>
      <c r="L2209" s="28"/>
      <c r="M2209" s="1"/>
      <c r="N2209" s="1"/>
      <c r="O2209" s="1"/>
      <c r="P2209" s="51"/>
    </row>
    <row r="2210" spans="1:16" ht="16.5" customHeight="1" x14ac:dyDescent="0.25">
      <c r="A2210" s="8"/>
      <c r="B2210" s="1"/>
      <c r="C2210" s="1"/>
      <c r="D2210" s="1"/>
      <c r="E2210" s="1"/>
      <c r="F2210" s="1"/>
      <c r="G2210" s="1"/>
      <c r="H2210" s="1"/>
      <c r="I2210" s="1"/>
      <c r="J2210" s="1"/>
      <c r="K2210" s="28"/>
      <c r="L2210" s="28"/>
      <c r="M2210" s="1"/>
      <c r="N2210" s="1"/>
      <c r="O2210" s="1"/>
      <c r="P2210" s="51"/>
    </row>
    <row r="2211" spans="1:16" ht="16.5" customHeight="1" x14ac:dyDescent="0.25">
      <c r="A2211" s="8"/>
      <c r="B2211" s="1"/>
      <c r="C2211" s="1"/>
      <c r="D2211" s="1"/>
      <c r="E2211" s="1"/>
      <c r="F2211" s="1"/>
      <c r="G2211" s="1"/>
      <c r="H2211" s="1"/>
      <c r="I2211" s="1"/>
      <c r="J2211" s="1"/>
      <c r="K2211" s="28"/>
      <c r="L2211" s="28"/>
      <c r="M2211" s="1"/>
      <c r="N2211" s="1"/>
      <c r="O2211" s="1"/>
      <c r="P2211" s="51"/>
    </row>
    <row r="2212" spans="1:16" ht="16.5" customHeight="1" x14ac:dyDescent="0.25">
      <c r="A2212" s="8"/>
      <c r="B2212" s="1"/>
      <c r="C2212" s="1"/>
      <c r="D2212" s="1"/>
      <c r="E2212" s="1"/>
      <c r="F2212" s="1"/>
      <c r="G2212" s="1"/>
      <c r="H2212" s="1"/>
      <c r="I2212" s="1"/>
      <c r="J2212" s="1"/>
      <c r="K2212" s="28"/>
      <c r="L2212" s="28"/>
      <c r="M2212" s="1"/>
      <c r="N2212" s="1"/>
      <c r="O2212" s="1"/>
      <c r="P2212" s="51"/>
    </row>
    <row r="2213" spans="1:16" ht="16.5" customHeight="1" x14ac:dyDescent="0.25">
      <c r="A2213" s="8"/>
      <c r="B2213" s="1"/>
      <c r="C2213" s="1"/>
      <c r="D2213" s="1"/>
      <c r="E2213" s="1"/>
      <c r="F2213" s="1"/>
      <c r="G2213" s="1"/>
      <c r="H2213" s="1"/>
      <c r="I2213" s="1"/>
      <c r="J2213" s="1"/>
      <c r="K2213" s="28"/>
      <c r="L2213" s="28"/>
      <c r="M2213" s="1"/>
      <c r="N2213" s="1"/>
      <c r="O2213" s="1"/>
      <c r="P2213" s="51"/>
    </row>
    <row r="2214" spans="1:16" ht="16.5" customHeight="1" x14ac:dyDescent="0.25">
      <c r="A2214" s="8"/>
      <c r="B2214" s="1"/>
      <c r="C2214" s="1"/>
      <c r="D2214" s="1"/>
      <c r="E2214" s="1"/>
      <c r="F2214" s="1"/>
      <c r="G2214" s="1"/>
      <c r="H2214" s="1"/>
      <c r="I2214" s="1"/>
      <c r="J2214" s="1"/>
      <c r="K2214" s="28"/>
      <c r="L2214" s="28"/>
      <c r="M2214" s="1"/>
      <c r="N2214" s="1"/>
      <c r="O2214" s="1"/>
      <c r="P2214" s="51"/>
    </row>
    <row r="2215" spans="1:16" ht="16.5" customHeight="1" x14ac:dyDescent="0.25">
      <c r="A2215" s="8"/>
      <c r="B2215" s="1"/>
      <c r="C2215" s="1"/>
      <c r="D2215" s="1"/>
      <c r="E2215" s="1"/>
      <c r="F2215" s="1"/>
      <c r="G2215" s="1"/>
      <c r="H2215" s="1"/>
      <c r="I2215" s="1"/>
      <c r="J2215" s="1"/>
      <c r="K2215" s="28"/>
      <c r="L2215" s="28"/>
      <c r="M2215" s="1"/>
      <c r="N2215" s="1"/>
      <c r="O2215" s="1"/>
      <c r="P2215" s="51"/>
    </row>
    <row r="2216" spans="1:16" ht="16.5" customHeight="1" x14ac:dyDescent="0.25">
      <c r="A2216" s="8"/>
      <c r="B2216" s="1"/>
      <c r="C2216" s="1"/>
      <c r="D2216" s="1"/>
      <c r="E2216" s="1"/>
      <c r="F2216" s="1"/>
      <c r="G2216" s="1"/>
      <c r="H2216" s="1"/>
      <c r="I2216" s="1"/>
      <c r="J2216" s="1"/>
      <c r="K2216" s="28"/>
      <c r="L2216" s="28"/>
      <c r="M2216" s="1"/>
      <c r="N2216" s="1"/>
      <c r="O2216" s="1"/>
      <c r="P2216" s="51"/>
    </row>
    <row r="2217" spans="1:16" ht="16.5" customHeight="1" x14ac:dyDescent="0.25">
      <c r="A2217" s="8"/>
      <c r="B2217" s="1"/>
      <c r="C2217" s="1"/>
      <c r="D2217" s="1"/>
      <c r="E2217" s="1"/>
      <c r="F2217" s="1"/>
      <c r="G2217" s="1"/>
      <c r="H2217" s="1"/>
      <c r="I2217" s="1"/>
      <c r="J2217" s="1"/>
      <c r="K2217" s="28"/>
      <c r="L2217" s="28"/>
      <c r="M2217" s="1"/>
      <c r="N2217" s="1"/>
      <c r="O2217" s="1"/>
      <c r="P2217" s="51"/>
    </row>
    <row r="2218" spans="1:16" ht="16.5" customHeight="1" x14ac:dyDescent="0.25">
      <c r="A2218" s="8"/>
      <c r="B2218" s="1"/>
      <c r="C2218" s="1"/>
      <c r="D2218" s="1"/>
      <c r="E2218" s="1"/>
      <c r="F2218" s="1"/>
      <c r="G2218" s="1"/>
      <c r="H2218" s="1"/>
      <c r="I2218" s="33"/>
      <c r="J2218" s="33"/>
      <c r="K2218" s="28"/>
      <c r="L2218" s="28"/>
      <c r="M2218" s="1"/>
      <c r="N2218" s="26"/>
      <c r="O2218" s="1"/>
      <c r="P2218" s="51"/>
    </row>
    <row r="2219" spans="1:16" ht="16.5" customHeight="1" x14ac:dyDescent="0.25">
      <c r="A2219" s="8"/>
      <c r="B2219" s="1"/>
      <c r="C2219" s="1"/>
      <c r="D2219" s="1"/>
      <c r="E2219" s="1"/>
      <c r="F2219" s="1"/>
      <c r="G2219" s="1"/>
      <c r="H2219" s="1"/>
      <c r="I2219" s="1"/>
      <c r="J2219" s="1"/>
      <c r="K2219" s="28"/>
      <c r="L2219" s="28"/>
      <c r="M2219" s="1"/>
      <c r="N2219" s="1"/>
      <c r="O2219" s="1"/>
      <c r="P2219" s="51"/>
    </row>
    <row r="2220" spans="1:16" ht="16.5" customHeight="1" x14ac:dyDescent="0.25">
      <c r="A2220" s="8"/>
      <c r="B2220" s="1"/>
      <c r="C2220" s="1"/>
      <c r="D2220" s="1"/>
      <c r="E2220" s="1"/>
      <c r="F2220" s="1"/>
      <c r="G2220" s="1"/>
      <c r="H2220" s="1"/>
      <c r="I2220" s="1"/>
      <c r="J2220" s="1"/>
      <c r="K2220" s="28"/>
      <c r="L2220" s="28"/>
      <c r="M2220" s="1"/>
      <c r="N2220" s="1"/>
      <c r="O2220" s="1"/>
      <c r="P2220" s="51"/>
    </row>
    <row r="2221" spans="1:16" ht="16.5" customHeight="1" x14ac:dyDescent="0.25">
      <c r="A2221" s="8"/>
      <c r="B2221" s="1"/>
      <c r="C2221" s="1"/>
      <c r="D2221" s="1"/>
      <c r="E2221" s="1"/>
      <c r="F2221" s="1"/>
      <c r="G2221" s="1"/>
      <c r="H2221" s="1"/>
      <c r="I2221" s="1"/>
      <c r="J2221" s="1"/>
      <c r="K2221" s="28"/>
      <c r="L2221" s="28"/>
      <c r="M2221" s="1"/>
      <c r="N2221" s="1"/>
      <c r="O2221" s="1"/>
      <c r="P2221" s="51"/>
    </row>
    <row r="2222" spans="1:16" ht="16.5" customHeight="1" x14ac:dyDescent="0.25">
      <c r="A2222" s="8"/>
      <c r="B2222" s="1"/>
      <c r="C2222" s="1"/>
      <c r="D2222" s="1"/>
      <c r="E2222" s="1"/>
      <c r="F2222" s="1"/>
      <c r="G2222" s="1"/>
      <c r="H2222" s="1"/>
      <c r="I2222" s="1"/>
      <c r="J2222" s="1"/>
      <c r="K2222" s="28"/>
      <c r="L2222" s="28"/>
      <c r="M2222" s="1"/>
      <c r="N2222" s="1"/>
      <c r="O2222" s="1"/>
      <c r="P2222" s="51"/>
    </row>
    <row r="2223" spans="1:16" ht="16.5" customHeight="1" x14ac:dyDescent="0.25">
      <c r="A2223" s="8"/>
      <c r="B2223" s="1"/>
      <c r="C2223" s="1"/>
      <c r="D2223" s="1"/>
      <c r="E2223" s="1"/>
      <c r="F2223" s="1"/>
      <c r="G2223" s="1"/>
      <c r="H2223" s="1"/>
      <c r="I2223" s="1"/>
      <c r="J2223" s="1"/>
      <c r="K2223" s="28"/>
      <c r="L2223" s="28"/>
      <c r="M2223" s="1"/>
      <c r="N2223" s="1"/>
      <c r="O2223" s="1"/>
      <c r="P2223" s="51"/>
    </row>
    <row r="2224" spans="1:16" ht="16.5" customHeight="1" x14ac:dyDescent="0.25">
      <c r="A2224" s="8"/>
      <c r="B2224" s="1"/>
      <c r="C2224" s="1"/>
      <c r="D2224" s="1"/>
      <c r="E2224" s="1"/>
      <c r="F2224" s="1"/>
      <c r="G2224" s="1"/>
      <c r="H2224" s="1"/>
      <c r="I2224" s="1"/>
      <c r="J2224" s="1"/>
      <c r="K2224" s="28"/>
      <c r="L2224" s="28"/>
      <c r="M2224" s="1"/>
      <c r="N2224" s="1"/>
      <c r="O2224" s="1"/>
      <c r="P2224" s="51"/>
    </row>
    <row r="2225" spans="1:16" ht="16.5" customHeight="1" x14ac:dyDescent="0.25">
      <c r="A2225" s="8"/>
      <c r="B2225" s="1"/>
      <c r="C2225" s="1"/>
      <c r="D2225" s="1"/>
      <c r="E2225" s="1"/>
      <c r="F2225" s="1"/>
      <c r="G2225" s="1"/>
      <c r="H2225" s="1"/>
      <c r="I2225" s="1"/>
      <c r="J2225" s="1"/>
      <c r="K2225" s="28"/>
      <c r="L2225" s="28"/>
      <c r="M2225" s="1"/>
      <c r="N2225" s="1"/>
      <c r="O2225" s="1"/>
      <c r="P2225" s="51"/>
    </row>
    <row r="2226" spans="1:16" ht="16.5" customHeight="1" x14ac:dyDescent="0.25">
      <c r="A2226" s="8"/>
      <c r="B2226" s="1"/>
      <c r="C2226" s="1"/>
      <c r="D2226" s="1"/>
      <c r="E2226" s="1"/>
      <c r="F2226" s="1"/>
      <c r="G2226" s="1"/>
      <c r="H2226" s="1"/>
      <c r="I2226" s="1"/>
      <c r="J2226" s="1"/>
      <c r="K2226" s="28"/>
      <c r="L2226" s="28"/>
      <c r="M2226" s="1"/>
      <c r="N2226" s="1"/>
      <c r="O2226" s="1"/>
      <c r="P2226" s="51"/>
    </row>
    <row r="2227" spans="1:16" ht="16.5" customHeight="1" x14ac:dyDescent="0.25">
      <c r="A2227" s="8"/>
      <c r="B2227" s="1"/>
      <c r="C2227" s="1"/>
      <c r="D2227" s="1"/>
      <c r="E2227" s="1"/>
      <c r="F2227" s="1"/>
      <c r="G2227" s="1"/>
      <c r="H2227" s="1"/>
      <c r="I2227" s="33"/>
      <c r="J2227" s="1"/>
      <c r="K2227" s="28"/>
      <c r="L2227" s="28"/>
      <c r="M2227" s="1"/>
      <c r="N2227" s="26"/>
      <c r="O2227" s="1"/>
      <c r="P2227" s="51"/>
    </row>
    <row r="2228" spans="1:16" ht="16.5" customHeight="1" x14ac:dyDescent="0.25">
      <c r="A2228" s="8"/>
      <c r="B2228" s="1"/>
      <c r="C2228" s="1"/>
      <c r="D2228" s="1"/>
      <c r="E2228" s="1"/>
      <c r="F2228" s="1"/>
      <c r="G2228" s="1"/>
      <c r="H2228" s="1"/>
      <c r="I2228" s="1"/>
      <c r="J2228" s="1"/>
      <c r="K2228" s="28"/>
      <c r="L2228" s="28"/>
      <c r="M2228" s="1"/>
      <c r="N2228" s="1"/>
      <c r="O2228" s="1"/>
      <c r="P2228" s="51"/>
    </row>
    <row r="2229" spans="1:16" ht="16.5" customHeight="1" x14ac:dyDescent="0.25">
      <c r="A2229" s="8"/>
      <c r="B2229" s="1"/>
      <c r="C2229" s="1"/>
      <c r="D2229" s="1"/>
      <c r="E2229" s="1"/>
      <c r="F2229" s="1"/>
      <c r="G2229" s="1"/>
      <c r="H2229" s="1"/>
      <c r="I2229" s="1"/>
      <c r="J2229" s="1"/>
      <c r="K2229" s="28"/>
      <c r="L2229" s="28"/>
      <c r="M2229" s="1"/>
      <c r="N2229" s="1"/>
      <c r="O2229" s="1"/>
      <c r="P2229" s="51"/>
    </row>
    <row r="2230" spans="1:16" ht="16.5" customHeight="1" x14ac:dyDescent="0.25">
      <c r="A2230" s="8"/>
      <c r="B2230" s="1"/>
      <c r="C2230" s="1"/>
      <c r="D2230" s="1"/>
      <c r="E2230" s="1"/>
      <c r="F2230" s="1"/>
      <c r="G2230" s="1"/>
      <c r="H2230" s="1"/>
      <c r="I2230" s="1"/>
      <c r="J2230" s="1"/>
      <c r="K2230" s="28"/>
      <c r="L2230" s="28"/>
      <c r="M2230" s="1"/>
      <c r="N2230" s="1"/>
      <c r="O2230" s="1"/>
      <c r="P2230" s="51"/>
    </row>
    <row r="2231" spans="1:16" ht="16.5" customHeight="1" x14ac:dyDescent="0.25">
      <c r="A2231" s="8"/>
      <c r="B2231" s="1"/>
      <c r="C2231" s="1"/>
      <c r="D2231" s="1"/>
      <c r="E2231" s="1"/>
      <c r="F2231" s="1"/>
      <c r="G2231" s="1"/>
      <c r="H2231" s="1"/>
      <c r="I2231" s="1"/>
      <c r="J2231" s="1"/>
      <c r="K2231" s="28"/>
      <c r="L2231" s="28"/>
      <c r="M2231" s="1"/>
      <c r="N2231" s="1"/>
      <c r="O2231" s="1"/>
      <c r="P2231" s="51"/>
    </row>
    <row r="2232" spans="1:16" ht="16.5" customHeight="1" x14ac:dyDescent="0.25">
      <c r="A2232" s="8"/>
      <c r="B2232" s="1"/>
      <c r="C2232" s="1"/>
      <c r="D2232" s="1"/>
      <c r="E2232" s="1"/>
      <c r="F2232" s="1"/>
      <c r="G2232" s="1"/>
      <c r="H2232" s="1"/>
      <c r="I2232" s="1"/>
      <c r="J2232" s="1"/>
      <c r="K2232" s="28"/>
      <c r="L2232" s="28"/>
      <c r="M2232" s="1"/>
      <c r="N2232" s="1"/>
      <c r="O2232" s="1"/>
      <c r="P2232" s="51"/>
    </row>
    <row r="2233" spans="1:16" ht="16.5" customHeight="1" x14ac:dyDescent="0.25">
      <c r="A2233" s="8"/>
      <c r="B2233" s="1"/>
      <c r="C2233" s="1"/>
      <c r="D2233" s="1"/>
      <c r="E2233" s="1"/>
      <c r="F2233" s="1"/>
      <c r="G2233" s="1"/>
      <c r="H2233" s="1"/>
      <c r="I2233" s="1"/>
      <c r="J2233" s="1"/>
      <c r="K2233" s="28"/>
      <c r="L2233" s="28"/>
      <c r="M2233" s="1"/>
      <c r="N2233" s="1"/>
      <c r="O2233" s="1"/>
      <c r="P2233" s="51"/>
    </row>
    <row r="2234" spans="1:16" ht="16.5" customHeight="1" x14ac:dyDescent="0.25">
      <c r="A2234" s="8"/>
      <c r="B2234" s="1"/>
      <c r="C2234" s="1"/>
      <c r="D2234" s="1"/>
      <c r="E2234" s="1"/>
      <c r="F2234" s="1"/>
      <c r="G2234" s="1"/>
      <c r="H2234" s="1"/>
      <c r="I2234" s="1"/>
      <c r="J2234" s="1"/>
      <c r="K2234" s="28"/>
      <c r="L2234" s="28"/>
      <c r="M2234" s="1"/>
      <c r="N2234" s="1"/>
      <c r="O2234" s="1"/>
      <c r="P2234" s="51"/>
    </row>
    <row r="2235" spans="1:16" ht="16.5" customHeight="1" x14ac:dyDescent="0.25">
      <c r="A2235" s="8"/>
      <c r="B2235" s="1"/>
      <c r="C2235" s="1"/>
      <c r="D2235" s="1"/>
      <c r="E2235" s="1"/>
      <c r="F2235" s="1"/>
      <c r="G2235" s="1"/>
      <c r="H2235" s="1"/>
      <c r="I2235" s="1"/>
      <c r="J2235" s="1"/>
      <c r="K2235" s="28"/>
      <c r="L2235" s="28"/>
      <c r="M2235" s="1"/>
      <c r="N2235" s="1"/>
      <c r="O2235" s="1"/>
      <c r="P2235" s="51"/>
    </row>
    <row r="2236" spans="1:16" ht="16.5" customHeight="1" x14ac:dyDescent="0.25">
      <c r="A2236" s="8"/>
      <c r="B2236" s="1"/>
      <c r="C2236" s="1"/>
      <c r="D2236" s="1"/>
      <c r="E2236" s="1"/>
      <c r="F2236" s="1"/>
      <c r="G2236" s="1"/>
      <c r="H2236" s="1"/>
      <c r="I2236" s="1"/>
      <c r="J2236" s="1"/>
      <c r="K2236" s="28"/>
      <c r="L2236" s="28"/>
      <c r="M2236" s="1"/>
      <c r="N2236" s="1"/>
      <c r="O2236" s="1"/>
      <c r="P2236" s="51"/>
    </row>
    <row r="2237" spans="1:16" ht="16.5" customHeight="1" x14ac:dyDescent="0.25">
      <c r="A2237" s="8"/>
      <c r="B2237" s="1"/>
      <c r="C2237" s="1"/>
      <c r="D2237" s="1"/>
      <c r="E2237" s="1"/>
      <c r="F2237" s="1"/>
      <c r="G2237" s="1"/>
      <c r="H2237" s="1"/>
      <c r="I2237" s="1"/>
      <c r="J2237" s="1"/>
      <c r="K2237" s="28"/>
      <c r="L2237" s="28"/>
      <c r="M2237" s="1"/>
      <c r="N2237" s="1"/>
      <c r="O2237" s="1"/>
      <c r="P2237" s="51"/>
    </row>
    <row r="2238" spans="1:16" ht="16.5" customHeight="1" x14ac:dyDescent="0.25">
      <c r="A2238" s="8"/>
      <c r="B2238" s="1"/>
      <c r="C2238" s="1"/>
      <c r="D2238" s="1"/>
      <c r="E2238" s="1"/>
      <c r="F2238" s="1"/>
      <c r="G2238" s="1"/>
      <c r="H2238" s="1"/>
      <c r="I2238" s="1"/>
      <c r="J2238" s="1"/>
      <c r="K2238" s="28"/>
      <c r="L2238" s="28"/>
      <c r="M2238" s="1"/>
      <c r="N2238" s="1"/>
      <c r="O2238" s="1"/>
      <c r="P2238" s="51"/>
    </row>
    <row r="2239" spans="1:16" ht="16.5" customHeight="1" x14ac:dyDescent="0.25">
      <c r="A2239" s="8"/>
      <c r="B2239" s="1"/>
      <c r="C2239" s="1"/>
      <c r="D2239" s="1"/>
      <c r="E2239" s="1"/>
      <c r="F2239" s="1"/>
      <c r="G2239" s="1"/>
      <c r="H2239" s="1"/>
      <c r="I2239" s="1"/>
      <c r="J2239" s="1"/>
      <c r="K2239" s="28"/>
      <c r="L2239" s="28"/>
      <c r="M2239" s="1"/>
      <c r="N2239" s="1"/>
      <c r="O2239" s="1"/>
      <c r="P2239" s="51"/>
    </row>
    <row r="2240" spans="1:16" ht="16.5" customHeight="1" x14ac:dyDescent="0.25">
      <c r="A2240" s="8"/>
      <c r="B2240" s="1"/>
      <c r="C2240" s="1"/>
      <c r="D2240" s="1"/>
      <c r="E2240" s="1"/>
      <c r="F2240" s="1"/>
      <c r="G2240" s="1"/>
      <c r="H2240" s="1"/>
      <c r="I2240" s="1"/>
      <c r="J2240" s="1"/>
      <c r="K2240" s="28"/>
      <c r="L2240" s="28"/>
      <c r="M2240" s="1"/>
      <c r="N2240" s="1"/>
      <c r="O2240" s="1"/>
      <c r="P2240" s="51"/>
    </row>
    <row r="2241" spans="1:16" ht="16.5" customHeight="1" x14ac:dyDescent="0.25">
      <c r="A2241" s="8"/>
      <c r="B2241" s="1"/>
      <c r="C2241" s="1"/>
      <c r="D2241" s="1"/>
      <c r="E2241" s="1"/>
      <c r="F2241" s="1"/>
      <c r="G2241" s="1"/>
      <c r="H2241" s="1"/>
      <c r="I2241" s="1"/>
      <c r="J2241" s="1"/>
      <c r="K2241" s="28"/>
      <c r="L2241" s="28"/>
      <c r="M2241" s="1"/>
      <c r="N2241" s="1"/>
      <c r="O2241" s="1"/>
      <c r="P2241" s="51"/>
    </row>
    <row r="2242" spans="1:16" ht="16.5" customHeight="1" x14ac:dyDescent="0.25">
      <c r="A2242" s="8"/>
      <c r="B2242" s="1"/>
      <c r="C2242" s="1"/>
      <c r="D2242" s="1"/>
      <c r="E2242" s="1"/>
      <c r="F2242" s="1"/>
      <c r="G2242" s="1"/>
      <c r="H2242" s="1"/>
      <c r="I2242" s="1"/>
      <c r="J2242" s="1"/>
      <c r="K2242" s="28"/>
      <c r="L2242" s="28"/>
      <c r="M2242" s="1"/>
      <c r="N2242" s="1"/>
      <c r="O2242" s="1"/>
      <c r="P2242" s="51"/>
    </row>
    <row r="2243" spans="1:16" ht="16.5" customHeight="1" x14ac:dyDescent="0.25">
      <c r="A2243" s="8"/>
      <c r="B2243" s="1"/>
      <c r="C2243" s="1"/>
      <c r="D2243" s="1"/>
      <c r="E2243" s="1"/>
      <c r="F2243" s="1"/>
      <c r="G2243" s="1"/>
      <c r="H2243" s="1"/>
      <c r="I2243" s="1"/>
      <c r="J2243" s="1"/>
      <c r="K2243" s="28"/>
      <c r="L2243" s="28"/>
      <c r="M2243" s="1"/>
      <c r="N2243" s="1"/>
      <c r="O2243" s="1"/>
      <c r="P2243" s="51"/>
    </row>
    <row r="2244" spans="1:16" ht="16.5" customHeight="1" x14ac:dyDescent="0.25">
      <c r="A2244" s="8"/>
      <c r="B2244" s="1"/>
      <c r="C2244" s="1"/>
      <c r="D2244" s="1"/>
      <c r="E2244" s="1"/>
      <c r="F2244" s="1"/>
      <c r="G2244" s="1"/>
      <c r="H2244" s="1"/>
      <c r="I2244" s="1"/>
      <c r="J2244" s="1"/>
      <c r="K2244" s="28"/>
      <c r="L2244" s="28"/>
      <c r="M2244" s="1"/>
      <c r="N2244" s="1"/>
      <c r="O2244" s="1"/>
      <c r="P2244" s="51"/>
    </row>
    <row r="2245" spans="1:16" ht="16.5" customHeight="1" x14ac:dyDescent="0.25">
      <c r="A2245" s="8"/>
      <c r="B2245" s="1"/>
      <c r="C2245" s="1"/>
      <c r="D2245" s="1"/>
      <c r="E2245" s="1"/>
      <c r="F2245" s="1"/>
      <c r="G2245" s="1"/>
      <c r="H2245" s="1"/>
      <c r="I2245" s="1"/>
      <c r="J2245" s="1"/>
      <c r="K2245" s="28"/>
      <c r="L2245" s="28"/>
      <c r="M2245" s="1"/>
      <c r="N2245" s="1"/>
      <c r="O2245" s="1"/>
      <c r="P2245" s="51"/>
    </row>
    <row r="2246" spans="1:16" ht="16.5" customHeight="1" x14ac:dyDescent="0.25">
      <c r="A2246" s="8"/>
      <c r="B2246" s="1"/>
      <c r="C2246" s="1"/>
      <c r="D2246" s="1"/>
      <c r="E2246" s="1"/>
      <c r="F2246" s="1"/>
      <c r="G2246" s="1"/>
      <c r="H2246" s="1"/>
      <c r="I2246" s="1"/>
      <c r="J2246" s="1"/>
      <c r="K2246" s="28"/>
      <c r="L2246" s="28"/>
      <c r="M2246" s="1"/>
      <c r="N2246" s="1"/>
      <c r="O2246" s="1"/>
      <c r="P2246" s="51"/>
    </row>
    <row r="2247" spans="1:16" ht="16.5" customHeight="1" x14ac:dyDescent="0.25">
      <c r="A2247" s="8"/>
      <c r="B2247" s="1"/>
      <c r="C2247" s="1"/>
      <c r="D2247" s="1"/>
      <c r="E2247" s="1"/>
      <c r="F2247" s="1"/>
      <c r="G2247" s="1"/>
      <c r="H2247" s="1"/>
      <c r="I2247" s="1"/>
      <c r="J2247" s="1"/>
      <c r="K2247" s="28"/>
      <c r="L2247" s="28"/>
      <c r="M2247" s="1"/>
      <c r="N2247" s="1"/>
      <c r="O2247" s="1"/>
      <c r="P2247" s="51"/>
    </row>
    <row r="2248" spans="1:16" ht="16.5" customHeight="1" x14ac:dyDescent="0.25">
      <c r="A2248" s="8"/>
      <c r="B2248" s="1"/>
      <c r="C2248" s="1"/>
      <c r="D2248" s="1"/>
      <c r="E2248" s="1"/>
      <c r="F2248" s="1"/>
      <c r="G2248" s="1"/>
      <c r="H2248" s="1"/>
      <c r="I2248" s="1"/>
      <c r="J2248" s="1"/>
      <c r="K2248" s="28"/>
      <c r="L2248" s="28"/>
      <c r="M2248" s="1"/>
      <c r="N2248" s="1"/>
      <c r="O2248" s="1"/>
      <c r="P2248" s="51"/>
    </row>
    <row r="2249" spans="1:16" ht="16.5" customHeight="1" x14ac:dyDescent="0.25">
      <c r="A2249" s="8"/>
      <c r="B2249" s="1"/>
      <c r="C2249" s="1"/>
      <c r="D2249" s="1"/>
      <c r="E2249" s="1"/>
      <c r="F2249" s="1"/>
      <c r="G2249" s="1"/>
      <c r="H2249" s="1"/>
      <c r="I2249" s="33"/>
      <c r="J2249" s="1"/>
      <c r="K2249" s="28"/>
      <c r="L2249" s="28"/>
      <c r="M2249" s="1"/>
      <c r="N2249" s="35"/>
      <c r="O2249" s="1"/>
      <c r="P2249" s="51"/>
    </row>
    <row r="2250" spans="1:16" ht="16.5" customHeight="1" x14ac:dyDescent="0.25">
      <c r="A2250" s="8"/>
      <c r="B2250" s="1"/>
      <c r="C2250" s="1"/>
      <c r="D2250" s="1"/>
      <c r="E2250" s="1"/>
      <c r="F2250" s="1"/>
      <c r="G2250" s="1"/>
      <c r="H2250" s="1"/>
      <c r="I2250" s="1"/>
      <c r="J2250" s="1"/>
      <c r="K2250" s="28"/>
      <c r="L2250" s="28"/>
      <c r="M2250" s="1"/>
      <c r="N2250" s="1"/>
      <c r="O2250" s="1"/>
      <c r="P2250" s="51"/>
    </row>
    <row r="2251" spans="1:16" ht="16.5" customHeight="1" x14ac:dyDescent="0.25">
      <c r="A2251" s="8"/>
      <c r="B2251" s="1"/>
      <c r="C2251" s="1"/>
      <c r="D2251" s="1"/>
      <c r="E2251" s="1"/>
      <c r="F2251" s="1"/>
      <c r="G2251" s="1"/>
      <c r="H2251" s="1"/>
      <c r="I2251" s="1"/>
      <c r="J2251" s="1"/>
      <c r="K2251" s="28"/>
      <c r="L2251" s="28"/>
      <c r="M2251" s="1"/>
      <c r="N2251" s="1"/>
      <c r="O2251" s="1"/>
      <c r="P2251" s="51"/>
    </row>
    <row r="2252" spans="1:16" ht="16.5" customHeight="1" x14ac:dyDescent="0.25">
      <c r="A2252" s="8"/>
      <c r="B2252" s="1"/>
      <c r="C2252" s="1"/>
      <c r="D2252" s="1"/>
      <c r="E2252" s="1"/>
      <c r="F2252" s="1"/>
      <c r="G2252" s="1"/>
      <c r="H2252" s="1"/>
      <c r="I2252" s="1"/>
      <c r="J2252" s="1"/>
      <c r="K2252" s="28"/>
      <c r="L2252" s="28"/>
      <c r="M2252" s="1"/>
      <c r="N2252" s="1"/>
      <c r="O2252" s="1"/>
      <c r="P2252" s="51"/>
    </row>
    <row r="2253" spans="1:16" ht="16.5" customHeight="1" x14ac:dyDescent="0.25">
      <c r="A2253" s="8"/>
      <c r="B2253" s="1"/>
      <c r="C2253" s="1"/>
      <c r="D2253" s="1"/>
      <c r="E2253" s="1"/>
      <c r="F2253" s="1"/>
      <c r="G2253" s="1"/>
      <c r="H2253" s="1"/>
      <c r="I2253" s="1"/>
      <c r="J2253" s="1"/>
      <c r="K2253" s="28"/>
      <c r="L2253" s="28"/>
      <c r="M2253" s="1"/>
      <c r="N2253" s="1"/>
      <c r="O2253" s="1"/>
      <c r="P2253" s="51"/>
    </row>
    <row r="2254" spans="1:16" ht="16.5" customHeight="1" x14ac:dyDescent="0.25">
      <c r="A2254" s="8"/>
      <c r="B2254" s="1"/>
      <c r="C2254" s="1"/>
      <c r="D2254" s="1"/>
      <c r="E2254" s="1"/>
      <c r="F2254" s="1"/>
      <c r="G2254" s="1"/>
      <c r="H2254" s="1"/>
      <c r="I2254" s="1"/>
      <c r="J2254" s="1"/>
      <c r="K2254" s="28"/>
      <c r="L2254" s="28"/>
      <c r="M2254" s="1"/>
      <c r="N2254" s="1"/>
      <c r="O2254" s="1"/>
      <c r="P2254" s="51"/>
    </row>
    <row r="2255" spans="1:16" ht="16.5" customHeight="1" x14ac:dyDescent="0.25">
      <c r="A2255" s="8"/>
      <c r="B2255" s="1"/>
      <c r="C2255" s="1"/>
      <c r="D2255" s="1"/>
      <c r="E2255" s="1"/>
      <c r="F2255" s="1"/>
      <c r="G2255" s="1"/>
      <c r="H2255" s="1"/>
      <c r="I2255" s="1"/>
      <c r="J2255" s="1"/>
      <c r="K2255" s="28"/>
      <c r="L2255" s="28"/>
      <c r="M2255" s="1"/>
      <c r="N2255" s="1"/>
      <c r="O2255" s="1"/>
      <c r="P2255" s="51"/>
    </row>
    <row r="2256" spans="1:16" ht="16.5" customHeight="1" x14ac:dyDescent="0.25">
      <c r="A2256" s="8"/>
      <c r="B2256" s="1"/>
      <c r="C2256" s="1"/>
      <c r="D2256" s="1"/>
      <c r="E2256" s="1"/>
      <c r="F2256" s="1"/>
      <c r="G2256" s="1"/>
      <c r="H2256" s="1"/>
      <c r="I2256" s="1"/>
      <c r="J2256" s="1"/>
      <c r="K2256" s="28"/>
      <c r="L2256" s="28"/>
      <c r="M2256" s="1"/>
      <c r="N2256" s="1"/>
      <c r="O2256" s="1"/>
      <c r="P2256" s="51"/>
    </row>
    <row r="2257" spans="1:16" ht="16.5" customHeight="1" x14ac:dyDescent="0.25">
      <c r="A2257" s="8"/>
      <c r="B2257" s="1"/>
      <c r="C2257" s="1"/>
      <c r="D2257" s="1"/>
      <c r="E2257" s="1"/>
      <c r="F2257" s="1"/>
      <c r="G2257" s="1"/>
      <c r="H2257" s="1"/>
      <c r="I2257" s="1"/>
      <c r="J2257" s="1"/>
      <c r="K2257" s="28"/>
      <c r="L2257" s="28"/>
      <c r="M2257" s="1"/>
      <c r="N2257" s="1"/>
      <c r="O2257" s="1"/>
      <c r="P2257" s="51"/>
    </row>
    <row r="2258" spans="1:16" ht="16.5" customHeight="1" x14ac:dyDescent="0.25">
      <c r="A2258" s="8"/>
      <c r="B2258" s="1"/>
      <c r="C2258" s="1"/>
      <c r="D2258" s="1"/>
      <c r="E2258" s="1"/>
      <c r="F2258" s="1"/>
      <c r="G2258" s="1"/>
      <c r="H2258" s="1"/>
      <c r="I2258" s="1"/>
      <c r="J2258" s="1"/>
      <c r="K2258" s="28"/>
      <c r="L2258" s="28"/>
      <c r="M2258" s="1"/>
      <c r="N2258" s="1"/>
      <c r="O2258" s="1"/>
      <c r="P2258" s="51"/>
    </row>
    <row r="2259" spans="1:16" ht="16.5" customHeight="1" x14ac:dyDescent="0.25">
      <c r="A2259" s="8"/>
      <c r="B2259" s="1"/>
      <c r="C2259" s="1"/>
      <c r="D2259" s="1"/>
      <c r="E2259" s="1"/>
      <c r="F2259" s="1"/>
      <c r="G2259" s="1"/>
      <c r="H2259" s="1"/>
      <c r="I2259" s="1"/>
      <c r="J2259" s="1"/>
      <c r="K2259" s="28"/>
      <c r="L2259" s="28"/>
      <c r="M2259" s="1"/>
      <c r="N2259" s="1"/>
      <c r="O2259" s="1"/>
      <c r="P2259" s="51"/>
    </row>
    <row r="2260" spans="1:16" ht="16.5" customHeight="1" x14ac:dyDescent="0.25">
      <c r="A2260" s="8"/>
      <c r="B2260" s="1"/>
      <c r="C2260" s="1"/>
      <c r="D2260" s="1"/>
      <c r="E2260" s="1"/>
      <c r="F2260" s="1"/>
      <c r="G2260" s="1"/>
      <c r="H2260" s="1"/>
      <c r="I2260" s="33"/>
      <c r="J2260" s="33"/>
      <c r="K2260" s="28"/>
      <c r="L2260" s="28"/>
      <c r="M2260" s="1"/>
      <c r="N2260" s="26"/>
      <c r="O2260" s="1"/>
      <c r="P2260" s="51"/>
    </row>
    <row r="2261" spans="1:16" ht="16.5" customHeight="1" x14ac:dyDescent="0.25">
      <c r="A2261" s="8"/>
      <c r="B2261" s="1"/>
      <c r="C2261" s="1"/>
      <c r="D2261" s="1"/>
      <c r="E2261" s="1"/>
      <c r="F2261" s="1"/>
      <c r="G2261" s="1"/>
      <c r="H2261" s="1"/>
      <c r="I2261" s="1"/>
      <c r="J2261" s="1"/>
      <c r="K2261" s="28"/>
      <c r="L2261" s="28"/>
      <c r="M2261" s="1"/>
      <c r="N2261" s="1"/>
      <c r="O2261" s="1"/>
      <c r="P2261" s="51"/>
    </row>
    <row r="2262" spans="1:16" ht="16.5" customHeight="1" x14ac:dyDescent="0.25">
      <c r="A2262" s="8"/>
      <c r="B2262" s="1"/>
      <c r="C2262" s="1"/>
      <c r="D2262" s="1"/>
      <c r="E2262" s="1"/>
      <c r="F2262" s="1"/>
      <c r="G2262" s="1"/>
      <c r="H2262" s="1"/>
      <c r="I2262" s="33"/>
      <c r="J2262" s="33"/>
      <c r="K2262" s="28"/>
      <c r="L2262" s="28"/>
      <c r="M2262" s="1"/>
      <c r="N2262" s="26"/>
      <c r="O2262" s="1"/>
      <c r="P2262" s="51"/>
    </row>
    <row r="2263" spans="1:16" ht="16.5" customHeight="1" x14ac:dyDescent="0.25">
      <c r="A2263" s="8"/>
      <c r="B2263" s="1"/>
      <c r="C2263" s="1"/>
      <c r="D2263" s="1"/>
      <c r="E2263" s="1"/>
      <c r="F2263" s="1"/>
      <c r="G2263" s="1"/>
      <c r="H2263" s="1"/>
      <c r="I2263" s="33"/>
      <c r="J2263" s="33"/>
      <c r="K2263" s="28"/>
      <c r="L2263" s="28"/>
      <c r="M2263" s="1"/>
      <c r="N2263" s="26"/>
      <c r="O2263" s="1"/>
      <c r="P2263" s="51"/>
    </row>
    <row r="2264" spans="1:16" ht="16.5" customHeight="1" x14ac:dyDescent="0.25">
      <c r="A2264" s="8"/>
      <c r="B2264" s="1"/>
      <c r="C2264" s="1"/>
      <c r="D2264" s="1"/>
      <c r="E2264" s="1"/>
      <c r="F2264" s="1"/>
      <c r="G2264" s="1"/>
      <c r="H2264" s="1"/>
      <c r="I2264" s="1"/>
      <c r="J2264" s="1"/>
      <c r="K2264" s="28"/>
      <c r="L2264" s="28"/>
      <c r="M2264" s="1"/>
      <c r="N2264" s="1"/>
      <c r="O2264" s="1"/>
      <c r="P2264" s="51"/>
    </row>
    <row r="2265" spans="1:16" ht="16.5" customHeight="1" x14ac:dyDescent="0.25">
      <c r="A2265" s="8"/>
      <c r="B2265" s="1"/>
      <c r="C2265" s="1"/>
      <c r="D2265" s="1"/>
      <c r="E2265" s="1"/>
      <c r="F2265" s="1"/>
      <c r="G2265" s="1"/>
      <c r="H2265" s="1"/>
      <c r="I2265" s="1"/>
      <c r="J2265" s="1"/>
      <c r="K2265" s="28"/>
      <c r="L2265" s="28"/>
      <c r="M2265" s="1"/>
      <c r="N2265" s="1"/>
      <c r="O2265" s="1"/>
      <c r="P2265" s="51"/>
    </row>
    <row r="2266" spans="1:16" ht="16.5" customHeight="1" x14ac:dyDescent="0.25">
      <c r="A2266" s="8"/>
      <c r="B2266" s="1"/>
      <c r="C2266" s="1"/>
      <c r="D2266" s="1"/>
      <c r="E2266" s="1"/>
      <c r="F2266" s="1"/>
      <c r="G2266" s="1"/>
      <c r="H2266" s="1"/>
      <c r="I2266" s="1"/>
      <c r="J2266" s="1"/>
      <c r="K2266" s="28"/>
      <c r="L2266" s="28"/>
      <c r="M2266" s="1"/>
      <c r="N2266" s="1"/>
      <c r="O2266" s="1"/>
      <c r="P2266" s="51"/>
    </row>
    <row r="2267" spans="1:16" ht="16.5" customHeight="1" x14ac:dyDescent="0.25">
      <c r="A2267" s="8"/>
      <c r="B2267" s="1"/>
      <c r="C2267" s="1"/>
      <c r="D2267" s="1"/>
      <c r="E2267" s="1"/>
      <c r="F2267" s="1"/>
      <c r="G2267" s="1"/>
      <c r="H2267" s="1"/>
      <c r="I2267" s="1"/>
      <c r="J2267" s="1"/>
      <c r="K2267" s="28"/>
      <c r="L2267" s="28"/>
      <c r="M2267" s="1"/>
      <c r="N2267" s="1"/>
      <c r="O2267" s="1"/>
      <c r="P2267" s="51"/>
    </row>
    <row r="2268" spans="1:16" ht="16.5" customHeight="1" x14ac:dyDescent="0.25">
      <c r="A2268" s="8"/>
      <c r="B2268" s="1"/>
      <c r="C2268" s="1"/>
      <c r="D2268" s="1"/>
      <c r="E2268" s="1"/>
      <c r="F2268" s="1"/>
      <c r="G2268" s="1"/>
      <c r="H2268" s="1"/>
      <c r="I2268" s="1"/>
      <c r="J2268" s="1"/>
      <c r="K2268" s="28"/>
      <c r="L2268" s="28"/>
      <c r="M2268" s="1"/>
      <c r="N2268" s="1"/>
      <c r="O2268" s="1"/>
      <c r="P2268" s="51"/>
    </row>
    <row r="2269" spans="1:16" ht="16.5" customHeight="1" x14ac:dyDescent="0.25">
      <c r="A2269" s="8"/>
      <c r="B2269" s="1"/>
      <c r="C2269" s="1"/>
      <c r="D2269" s="1"/>
      <c r="E2269" s="1"/>
      <c r="F2269" s="1"/>
      <c r="G2269" s="1"/>
      <c r="H2269" s="1"/>
      <c r="I2269" s="1"/>
      <c r="J2269" s="1"/>
      <c r="K2269" s="28"/>
      <c r="L2269" s="28"/>
      <c r="M2269" s="1"/>
      <c r="N2269" s="1"/>
      <c r="O2269" s="1"/>
      <c r="P2269" s="51"/>
    </row>
    <row r="2270" spans="1:16" ht="16.5" customHeight="1" x14ac:dyDescent="0.25">
      <c r="A2270" s="8"/>
      <c r="B2270" s="1"/>
      <c r="C2270" s="1"/>
      <c r="D2270" s="1"/>
      <c r="E2270" s="1"/>
      <c r="F2270" s="1"/>
      <c r="G2270" s="1"/>
      <c r="H2270" s="1"/>
      <c r="I2270" s="1"/>
      <c r="J2270" s="1"/>
      <c r="K2270" s="28"/>
      <c r="L2270" s="28"/>
      <c r="M2270" s="1"/>
      <c r="N2270" s="1"/>
      <c r="O2270" s="1"/>
      <c r="P2270" s="51"/>
    </row>
    <row r="2271" spans="1:16" ht="16.5" customHeight="1" x14ac:dyDescent="0.25">
      <c r="A2271" s="8"/>
      <c r="B2271" s="1"/>
      <c r="C2271" s="1"/>
      <c r="D2271" s="1"/>
      <c r="E2271" s="1"/>
      <c r="F2271" s="1"/>
      <c r="G2271" s="1"/>
      <c r="H2271" s="1"/>
      <c r="I2271" s="1"/>
      <c r="J2271" s="1"/>
      <c r="K2271" s="28"/>
      <c r="L2271" s="28"/>
      <c r="M2271" s="1"/>
      <c r="N2271" s="1"/>
      <c r="O2271" s="1"/>
      <c r="P2271" s="51"/>
    </row>
    <row r="2272" spans="1:16" ht="16.5" customHeight="1" x14ac:dyDescent="0.25">
      <c r="A2272" s="8"/>
      <c r="B2272" s="1"/>
      <c r="C2272" s="1"/>
      <c r="D2272" s="1"/>
      <c r="E2272" s="1"/>
      <c r="F2272" s="1"/>
      <c r="G2272" s="1"/>
      <c r="H2272" s="1"/>
      <c r="I2272" s="1"/>
      <c r="J2272" s="1"/>
      <c r="K2272" s="28"/>
      <c r="L2272" s="28"/>
      <c r="M2272" s="1"/>
      <c r="N2272" s="1"/>
      <c r="O2272" s="1"/>
      <c r="P2272" s="51"/>
    </row>
    <row r="2273" spans="1:16" ht="16.5" customHeight="1" x14ac:dyDescent="0.25">
      <c r="A2273" s="8"/>
      <c r="B2273" s="1"/>
      <c r="C2273" s="1"/>
      <c r="D2273" s="1"/>
      <c r="E2273" s="1"/>
      <c r="F2273" s="1"/>
      <c r="G2273" s="1"/>
      <c r="H2273" s="1"/>
      <c r="I2273" s="33"/>
      <c r="J2273" s="1"/>
      <c r="K2273" s="28"/>
      <c r="L2273" s="28"/>
      <c r="M2273" s="1"/>
      <c r="N2273" s="35"/>
      <c r="O2273" s="1"/>
      <c r="P2273" s="51"/>
    </row>
    <row r="2274" spans="1:16" ht="16.5" customHeight="1" x14ac:dyDescent="0.25">
      <c r="A2274" s="8"/>
      <c r="B2274" s="1"/>
      <c r="C2274" s="1"/>
      <c r="D2274" s="1"/>
      <c r="E2274" s="1"/>
      <c r="F2274" s="1"/>
      <c r="G2274" s="1"/>
      <c r="H2274" s="1"/>
      <c r="I2274" s="1"/>
      <c r="J2274" s="1"/>
      <c r="K2274" s="28"/>
      <c r="L2274" s="28"/>
      <c r="M2274" s="1"/>
      <c r="N2274" s="1"/>
      <c r="O2274" s="1"/>
      <c r="P2274" s="51"/>
    </row>
    <row r="2275" spans="1:16" ht="16.5" customHeight="1" x14ac:dyDescent="0.25">
      <c r="A2275" s="8"/>
      <c r="B2275" s="1"/>
      <c r="C2275" s="1"/>
      <c r="D2275" s="1"/>
      <c r="E2275" s="1"/>
      <c r="F2275" s="1"/>
      <c r="G2275" s="1"/>
      <c r="H2275" s="1"/>
      <c r="I2275" s="1"/>
      <c r="J2275" s="1"/>
      <c r="K2275" s="28"/>
      <c r="L2275" s="28"/>
      <c r="M2275" s="1"/>
      <c r="N2275" s="1"/>
      <c r="O2275" s="1"/>
      <c r="P2275" s="51"/>
    </row>
    <row r="2276" spans="1:16" ht="16.5" customHeight="1" x14ac:dyDescent="0.25">
      <c r="A2276" s="8"/>
      <c r="B2276" s="1"/>
      <c r="C2276" s="1"/>
      <c r="D2276" s="1"/>
      <c r="E2276" s="1"/>
      <c r="F2276" s="1"/>
      <c r="G2276" s="1"/>
      <c r="H2276" s="1"/>
      <c r="I2276" s="1"/>
      <c r="J2276" s="1"/>
      <c r="K2276" s="28"/>
      <c r="L2276" s="28"/>
      <c r="M2276" s="1"/>
      <c r="N2276" s="1"/>
      <c r="O2276" s="1"/>
      <c r="P2276" s="51"/>
    </row>
    <row r="2277" spans="1:16" ht="16.5" customHeight="1" x14ac:dyDescent="0.25">
      <c r="A2277" s="8"/>
      <c r="B2277" s="1"/>
      <c r="C2277" s="1"/>
      <c r="D2277" s="1"/>
      <c r="E2277" s="1"/>
      <c r="F2277" s="1"/>
      <c r="G2277" s="1"/>
      <c r="H2277" s="1"/>
      <c r="I2277" s="1"/>
      <c r="J2277" s="1"/>
      <c r="K2277" s="28"/>
      <c r="L2277" s="28"/>
      <c r="M2277" s="1"/>
      <c r="N2277" s="1"/>
      <c r="O2277" s="1"/>
      <c r="P2277" s="51"/>
    </row>
    <row r="2278" spans="1:16" ht="16.5" customHeight="1" x14ac:dyDescent="0.25">
      <c r="A2278" s="8"/>
      <c r="B2278" s="1"/>
      <c r="C2278" s="1"/>
      <c r="D2278" s="1"/>
      <c r="E2278" s="1"/>
      <c r="F2278" s="1"/>
      <c r="G2278" s="1"/>
      <c r="H2278" s="1"/>
      <c r="I2278" s="1"/>
      <c r="J2278" s="1"/>
      <c r="K2278" s="28"/>
      <c r="L2278" s="28"/>
      <c r="M2278" s="1"/>
      <c r="N2278" s="1"/>
      <c r="O2278" s="1"/>
      <c r="P2278" s="51"/>
    </row>
    <row r="2279" spans="1:16" ht="16.5" customHeight="1" x14ac:dyDescent="0.25">
      <c r="A2279" s="8"/>
      <c r="B2279" s="1"/>
      <c r="C2279" s="1"/>
      <c r="D2279" s="1"/>
      <c r="E2279" s="1"/>
      <c r="F2279" s="1"/>
      <c r="G2279" s="1"/>
      <c r="H2279" s="1"/>
      <c r="I2279" s="1"/>
      <c r="J2279" s="1"/>
      <c r="K2279" s="28"/>
      <c r="L2279" s="28"/>
      <c r="M2279" s="1"/>
      <c r="N2279" s="1"/>
      <c r="O2279" s="1"/>
      <c r="P2279" s="51"/>
    </row>
    <row r="2280" spans="1:16" ht="16.5" customHeight="1" x14ac:dyDescent="0.25">
      <c r="A2280" s="8"/>
      <c r="B2280" s="1"/>
      <c r="C2280" s="1"/>
      <c r="D2280" s="1"/>
      <c r="E2280" s="1"/>
      <c r="F2280" s="1"/>
      <c r="G2280" s="1"/>
      <c r="H2280" s="1"/>
      <c r="I2280" s="1"/>
      <c r="J2280" s="1"/>
      <c r="K2280" s="28"/>
      <c r="L2280" s="28"/>
      <c r="M2280" s="1"/>
      <c r="N2280" s="1"/>
      <c r="O2280" s="1"/>
      <c r="P2280" s="51"/>
    </row>
    <row r="2281" spans="1:16" ht="16.5" customHeight="1" x14ac:dyDescent="0.25">
      <c r="A2281" s="8"/>
      <c r="B2281" s="1"/>
      <c r="C2281" s="1"/>
      <c r="D2281" s="1"/>
      <c r="E2281" s="1"/>
      <c r="F2281" s="1"/>
      <c r="G2281" s="1"/>
      <c r="H2281" s="1"/>
      <c r="I2281" s="1"/>
      <c r="J2281" s="1"/>
      <c r="K2281" s="28"/>
      <c r="L2281" s="28"/>
      <c r="M2281" s="1"/>
      <c r="N2281" s="1"/>
      <c r="O2281" s="1"/>
      <c r="P2281" s="51"/>
    </row>
    <row r="2282" spans="1:16" ht="16.5" customHeight="1" x14ac:dyDescent="0.25">
      <c r="A2282" s="8"/>
      <c r="B2282" s="1"/>
      <c r="C2282" s="1"/>
      <c r="D2282" s="1"/>
      <c r="E2282" s="1"/>
      <c r="F2282" s="1"/>
      <c r="G2282" s="1"/>
      <c r="H2282" s="1"/>
      <c r="I2282" s="1"/>
      <c r="J2282" s="1"/>
      <c r="K2282" s="28"/>
      <c r="L2282" s="28"/>
      <c r="M2282" s="1"/>
      <c r="N2282" s="1"/>
      <c r="O2282" s="1"/>
      <c r="P2282" s="51"/>
    </row>
    <row r="2283" spans="1:16" ht="16.5" customHeight="1" x14ac:dyDescent="0.25">
      <c r="A2283" s="8"/>
      <c r="B2283" s="1"/>
      <c r="C2283" s="1"/>
      <c r="D2283" s="1"/>
      <c r="E2283" s="1"/>
      <c r="F2283" s="1"/>
      <c r="G2283" s="1"/>
      <c r="H2283" s="1"/>
      <c r="I2283" s="33"/>
      <c r="J2283" s="33"/>
      <c r="K2283" s="28"/>
      <c r="L2283" s="28"/>
      <c r="M2283" s="1"/>
      <c r="N2283" s="26"/>
      <c r="O2283" s="1"/>
      <c r="P2283" s="51"/>
    </row>
    <row r="2284" spans="1:16" ht="16.5" customHeight="1" x14ac:dyDescent="0.25">
      <c r="A2284" s="8"/>
      <c r="B2284" s="1"/>
      <c r="C2284" s="1"/>
      <c r="D2284" s="1"/>
      <c r="E2284" s="1"/>
      <c r="F2284" s="1"/>
      <c r="G2284" s="1"/>
      <c r="H2284" s="1"/>
      <c r="I2284" s="1"/>
      <c r="J2284" s="1"/>
      <c r="K2284" s="28"/>
      <c r="L2284" s="28"/>
      <c r="M2284" s="1"/>
      <c r="N2284" s="1"/>
      <c r="O2284" s="1"/>
      <c r="P2284" s="51"/>
    </row>
    <row r="2285" spans="1:16" ht="16.5" customHeight="1" x14ac:dyDescent="0.25">
      <c r="A2285" s="8"/>
      <c r="B2285" s="1"/>
      <c r="C2285" s="1"/>
      <c r="D2285" s="1"/>
      <c r="E2285" s="1"/>
      <c r="F2285" s="1"/>
      <c r="G2285" s="1"/>
      <c r="H2285" s="1"/>
      <c r="I2285" s="1"/>
      <c r="J2285" s="1"/>
      <c r="K2285" s="28"/>
      <c r="L2285" s="28"/>
      <c r="M2285" s="1"/>
      <c r="N2285" s="1"/>
      <c r="O2285" s="1"/>
      <c r="P2285" s="51"/>
    </row>
    <row r="2286" spans="1:16" ht="16.5" customHeight="1" x14ac:dyDescent="0.25">
      <c r="A2286" s="8"/>
      <c r="B2286" s="1"/>
      <c r="C2286" s="1"/>
      <c r="D2286" s="1"/>
      <c r="E2286" s="1"/>
      <c r="F2286" s="1"/>
      <c r="G2286" s="1"/>
      <c r="H2286" s="1"/>
      <c r="I2286" s="1"/>
      <c r="J2286" s="1"/>
      <c r="K2286" s="28"/>
      <c r="L2286" s="28"/>
      <c r="M2286" s="1"/>
      <c r="N2286" s="1"/>
      <c r="O2286" s="1"/>
      <c r="P2286" s="51"/>
    </row>
    <row r="2287" spans="1:16" ht="16.5" customHeight="1" x14ac:dyDescent="0.25">
      <c r="A2287" s="8"/>
      <c r="B2287" s="1"/>
      <c r="C2287" s="1"/>
      <c r="D2287" s="1"/>
      <c r="E2287" s="1"/>
      <c r="F2287" s="1"/>
      <c r="G2287" s="1"/>
      <c r="H2287" s="1"/>
      <c r="I2287" s="1"/>
      <c r="J2287" s="1"/>
      <c r="K2287" s="28"/>
      <c r="L2287" s="28"/>
      <c r="M2287" s="1"/>
      <c r="N2287" s="1"/>
      <c r="O2287" s="1"/>
      <c r="P2287" s="51"/>
    </row>
    <row r="2288" spans="1:16" ht="16.5" customHeight="1" x14ac:dyDescent="0.25">
      <c r="A2288" s="8"/>
      <c r="B2288" s="1"/>
      <c r="C2288" s="1"/>
      <c r="D2288" s="1"/>
      <c r="E2288" s="1"/>
      <c r="F2288" s="1"/>
      <c r="G2288" s="1"/>
      <c r="H2288" s="1"/>
      <c r="I2288" s="1"/>
      <c r="J2288" s="1"/>
      <c r="K2288" s="28"/>
      <c r="L2288" s="28"/>
      <c r="M2288" s="1"/>
      <c r="N2288" s="1"/>
      <c r="O2288" s="1"/>
      <c r="P2288" s="51"/>
    </row>
    <row r="2289" spans="1:16" ht="16.5" customHeight="1" x14ac:dyDescent="0.25">
      <c r="A2289" s="8"/>
      <c r="B2289" s="1"/>
      <c r="C2289" s="1"/>
      <c r="D2289" s="1"/>
      <c r="E2289" s="1"/>
      <c r="F2289" s="1"/>
      <c r="G2289" s="1"/>
      <c r="H2289" s="1"/>
      <c r="I2289" s="1"/>
      <c r="J2289" s="1"/>
      <c r="K2289" s="28"/>
      <c r="L2289" s="28"/>
      <c r="M2289" s="1"/>
      <c r="N2289" s="1"/>
      <c r="O2289" s="1"/>
      <c r="P2289" s="51"/>
    </row>
    <row r="2290" spans="1:16" ht="16.5" customHeight="1" x14ac:dyDescent="0.25">
      <c r="A2290" s="8"/>
      <c r="B2290" s="1"/>
      <c r="C2290" s="1"/>
      <c r="D2290" s="1"/>
      <c r="E2290" s="1"/>
      <c r="F2290" s="1"/>
      <c r="G2290" s="1"/>
      <c r="H2290" s="1"/>
      <c r="I2290" s="33"/>
      <c r="J2290" s="1"/>
      <c r="K2290" s="28"/>
      <c r="L2290" s="28"/>
      <c r="M2290" s="1"/>
      <c r="N2290" s="35"/>
      <c r="O2290" s="1"/>
      <c r="P2290" s="51"/>
    </row>
    <row r="2291" spans="1:16" ht="16.5" customHeight="1" x14ac:dyDescent="0.25">
      <c r="A2291" s="8"/>
      <c r="B2291" s="1"/>
      <c r="C2291" s="1"/>
      <c r="D2291" s="1"/>
      <c r="E2291" s="1"/>
      <c r="F2291" s="1"/>
      <c r="G2291" s="1"/>
      <c r="H2291" s="1"/>
      <c r="I2291" s="1"/>
      <c r="J2291" s="1"/>
      <c r="K2291" s="28"/>
      <c r="L2291" s="28"/>
      <c r="M2291" s="1"/>
      <c r="N2291" s="1"/>
      <c r="O2291" s="1"/>
      <c r="P2291" s="51"/>
    </row>
    <row r="2292" spans="1:16" ht="16.5" customHeight="1" x14ac:dyDescent="0.25">
      <c r="A2292" s="8"/>
      <c r="B2292" s="1"/>
      <c r="C2292" s="1"/>
      <c r="D2292" s="1"/>
      <c r="E2292" s="1"/>
      <c r="F2292" s="1"/>
      <c r="G2292" s="1"/>
      <c r="H2292" s="1"/>
      <c r="I2292" s="1"/>
      <c r="J2292" s="1"/>
      <c r="K2292" s="28"/>
      <c r="L2292" s="28"/>
      <c r="M2292" s="1"/>
      <c r="N2292" s="1"/>
      <c r="O2292" s="1"/>
      <c r="P2292" s="51"/>
    </row>
    <row r="2293" spans="1:16" ht="16.5" customHeight="1" x14ac:dyDescent="0.25">
      <c r="A2293" s="8"/>
      <c r="B2293" s="1"/>
      <c r="C2293" s="1"/>
      <c r="D2293" s="1"/>
      <c r="E2293" s="1"/>
      <c r="F2293" s="1"/>
      <c r="G2293" s="1"/>
      <c r="H2293" s="1"/>
      <c r="I2293" s="33"/>
      <c r="J2293" s="33"/>
      <c r="K2293" s="28"/>
      <c r="L2293" s="28"/>
      <c r="M2293" s="1"/>
      <c r="N2293" s="26"/>
      <c r="O2293" s="1"/>
      <c r="P2293" s="51"/>
    </row>
    <row r="2294" spans="1:16" ht="16.5" customHeight="1" x14ac:dyDescent="0.25">
      <c r="A2294" s="8"/>
      <c r="B2294" s="1"/>
      <c r="C2294" s="1"/>
      <c r="D2294" s="1"/>
      <c r="E2294" s="1"/>
      <c r="F2294" s="1"/>
      <c r="G2294" s="1"/>
      <c r="H2294" s="1"/>
      <c r="I2294" s="1"/>
      <c r="J2294" s="1"/>
      <c r="K2294" s="28"/>
      <c r="L2294" s="28"/>
      <c r="M2294" s="1"/>
      <c r="N2294" s="1"/>
      <c r="O2294" s="1"/>
      <c r="P2294" s="51"/>
    </row>
    <row r="2295" spans="1:16" ht="16.5" customHeight="1" x14ac:dyDescent="0.25">
      <c r="A2295" s="8"/>
      <c r="B2295" s="1"/>
      <c r="C2295" s="1"/>
      <c r="D2295" s="1"/>
      <c r="E2295" s="1"/>
      <c r="F2295" s="1"/>
      <c r="G2295" s="1"/>
      <c r="H2295" s="1"/>
      <c r="I2295" s="33"/>
      <c r="J2295" s="33"/>
      <c r="K2295" s="28"/>
      <c r="L2295" s="28"/>
      <c r="M2295" s="1"/>
      <c r="N2295" s="26"/>
      <c r="O2295" s="1"/>
      <c r="P2295" s="51"/>
    </row>
    <row r="2296" spans="1:16" ht="16.5" customHeight="1" x14ac:dyDescent="0.25">
      <c r="A2296" s="8"/>
      <c r="B2296" s="1"/>
      <c r="C2296" s="1"/>
      <c r="D2296" s="1"/>
      <c r="E2296" s="1"/>
      <c r="F2296" s="1"/>
      <c r="G2296" s="1"/>
      <c r="H2296" s="1"/>
      <c r="I2296" s="1"/>
      <c r="J2296" s="1"/>
      <c r="K2296" s="28"/>
      <c r="L2296" s="28"/>
      <c r="M2296" s="1"/>
      <c r="N2296" s="1"/>
      <c r="O2296" s="1"/>
      <c r="P2296" s="51"/>
    </row>
    <row r="2297" spans="1:16" ht="16.5" customHeight="1" x14ac:dyDescent="0.25">
      <c r="A2297" s="8"/>
      <c r="B2297" s="1"/>
      <c r="C2297" s="1"/>
      <c r="D2297" s="1"/>
      <c r="E2297" s="1"/>
      <c r="F2297" s="1"/>
      <c r="G2297" s="1"/>
      <c r="H2297" s="1"/>
      <c r="I2297" s="1"/>
      <c r="J2297" s="1"/>
      <c r="K2297" s="28"/>
      <c r="L2297" s="28"/>
      <c r="M2297" s="1"/>
      <c r="N2297" s="1"/>
      <c r="O2297" s="1"/>
      <c r="P2297" s="51"/>
    </row>
    <row r="2298" spans="1:16" ht="16.5" customHeight="1" x14ac:dyDescent="0.25">
      <c r="A2298" s="8"/>
      <c r="B2298" s="1"/>
      <c r="C2298" s="1"/>
      <c r="D2298" s="1"/>
      <c r="E2298" s="1"/>
      <c r="F2298" s="1"/>
      <c r="G2298" s="1"/>
      <c r="H2298" s="1"/>
      <c r="I2298" s="1"/>
      <c r="J2298" s="1"/>
      <c r="K2298" s="28"/>
      <c r="L2298" s="28"/>
      <c r="M2298" s="1"/>
      <c r="N2298" s="1"/>
      <c r="O2298" s="1"/>
      <c r="P2298" s="51"/>
    </row>
    <row r="2299" spans="1:16" ht="16.5" customHeight="1" x14ac:dyDescent="0.25">
      <c r="A2299" s="8"/>
      <c r="B2299" s="1"/>
      <c r="C2299" s="1"/>
      <c r="D2299" s="1"/>
      <c r="E2299" s="1"/>
      <c r="F2299" s="1"/>
      <c r="G2299" s="1"/>
      <c r="H2299" s="1"/>
      <c r="I2299" s="33"/>
      <c r="J2299" s="1"/>
      <c r="K2299" s="28"/>
      <c r="L2299" s="28"/>
      <c r="M2299" s="1"/>
      <c r="N2299" s="35"/>
      <c r="O2299" s="1"/>
      <c r="P2299" s="51"/>
    </row>
    <row r="2300" spans="1:16" ht="16.5" customHeight="1" x14ac:dyDescent="0.25">
      <c r="A2300" s="8"/>
      <c r="B2300" s="1"/>
      <c r="C2300" s="1"/>
      <c r="D2300" s="1"/>
      <c r="E2300" s="1"/>
      <c r="F2300" s="1"/>
      <c r="G2300" s="1"/>
      <c r="H2300" s="1"/>
      <c r="I2300" s="33"/>
      <c r="J2300" s="1"/>
      <c r="K2300" s="28"/>
      <c r="L2300" s="28"/>
      <c r="M2300" s="1"/>
      <c r="N2300" s="35"/>
      <c r="O2300" s="1"/>
      <c r="P2300" s="51"/>
    </row>
    <row r="2301" spans="1:16" ht="16.5" customHeight="1" x14ac:dyDescent="0.25">
      <c r="A2301" s="8"/>
      <c r="B2301" s="1"/>
      <c r="C2301" s="1"/>
      <c r="D2301" s="1"/>
      <c r="E2301" s="1"/>
      <c r="F2301" s="1"/>
      <c r="G2301" s="1"/>
      <c r="H2301" s="1"/>
      <c r="I2301" s="33"/>
      <c r="J2301" s="33"/>
      <c r="K2301" s="28"/>
      <c r="L2301" s="28"/>
      <c r="M2301" s="1"/>
      <c r="N2301" s="26"/>
      <c r="O2301" s="1"/>
      <c r="P2301" s="51"/>
    </row>
    <row r="2302" spans="1:16" ht="16.5" customHeight="1" x14ac:dyDescent="0.25">
      <c r="A2302" s="8"/>
      <c r="B2302" s="1"/>
      <c r="C2302" s="1"/>
      <c r="D2302" s="1"/>
      <c r="E2302" s="1"/>
      <c r="F2302" s="1"/>
      <c r="G2302" s="1"/>
      <c r="H2302" s="1"/>
      <c r="I2302" s="33"/>
      <c r="J2302" s="33"/>
      <c r="K2302" s="28"/>
      <c r="L2302" s="28"/>
      <c r="M2302" s="1"/>
      <c r="N2302" s="26"/>
      <c r="O2302" s="1"/>
      <c r="P2302" s="51"/>
    </row>
    <row r="2303" spans="1:16" ht="16.5" customHeight="1" x14ac:dyDescent="0.25">
      <c r="A2303" s="8"/>
      <c r="B2303" s="1"/>
      <c r="C2303" s="1"/>
      <c r="D2303" s="1"/>
      <c r="E2303" s="1"/>
      <c r="F2303" s="1"/>
      <c r="G2303" s="1"/>
      <c r="H2303" s="1"/>
      <c r="I2303" s="1"/>
      <c r="J2303" s="1"/>
      <c r="K2303" s="28"/>
      <c r="L2303" s="28"/>
      <c r="M2303" s="1"/>
      <c r="N2303" s="1"/>
      <c r="O2303" s="1"/>
      <c r="P2303" s="51"/>
    </row>
    <row r="2304" spans="1:16" ht="16.5" customHeight="1" x14ac:dyDescent="0.25">
      <c r="A2304" s="8"/>
      <c r="B2304" s="1"/>
      <c r="C2304" s="1"/>
      <c r="D2304" s="1"/>
      <c r="E2304" s="1"/>
      <c r="F2304" s="1"/>
      <c r="G2304" s="1"/>
      <c r="H2304" s="1"/>
      <c r="I2304" s="1"/>
      <c r="J2304" s="1"/>
      <c r="K2304" s="28"/>
      <c r="L2304" s="28"/>
      <c r="M2304" s="1"/>
      <c r="N2304" s="1"/>
      <c r="O2304" s="1"/>
      <c r="P2304" s="51"/>
    </row>
    <row r="2305" spans="1:16" ht="16.5" customHeight="1" x14ac:dyDescent="0.25">
      <c r="A2305" s="8"/>
      <c r="B2305" s="1"/>
      <c r="C2305" s="1"/>
      <c r="D2305" s="1"/>
      <c r="E2305" s="1"/>
      <c r="F2305" s="1"/>
      <c r="G2305" s="1"/>
      <c r="H2305" s="1"/>
      <c r="I2305" s="1"/>
      <c r="J2305" s="1"/>
      <c r="K2305" s="28"/>
      <c r="L2305" s="28"/>
      <c r="M2305" s="1"/>
      <c r="N2305" s="1"/>
      <c r="O2305" s="1"/>
      <c r="P2305" s="51"/>
    </row>
    <row r="2306" spans="1:16" ht="16.5" customHeight="1" x14ac:dyDescent="0.25">
      <c r="A2306" s="8"/>
      <c r="B2306" s="1"/>
      <c r="C2306" s="1"/>
      <c r="D2306" s="1"/>
      <c r="E2306" s="1"/>
      <c r="F2306" s="1"/>
      <c r="G2306" s="1"/>
      <c r="H2306" s="1"/>
      <c r="I2306" s="1"/>
      <c r="J2306" s="1"/>
      <c r="K2306" s="28"/>
      <c r="L2306" s="28"/>
      <c r="M2306" s="1"/>
      <c r="N2306" s="1"/>
      <c r="O2306" s="1"/>
      <c r="P2306" s="51"/>
    </row>
    <row r="2307" spans="1:16" ht="16.5" customHeight="1" x14ac:dyDescent="0.25">
      <c r="A2307" s="8"/>
      <c r="B2307" s="1"/>
      <c r="C2307" s="1"/>
      <c r="D2307" s="1"/>
      <c r="E2307" s="1"/>
      <c r="F2307" s="1"/>
      <c r="G2307" s="1"/>
      <c r="H2307" s="1"/>
      <c r="I2307" s="1"/>
      <c r="J2307" s="1"/>
      <c r="K2307" s="28"/>
      <c r="L2307" s="28"/>
      <c r="M2307" s="1"/>
      <c r="N2307" s="1"/>
      <c r="O2307" s="1"/>
      <c r="P2307" s="51"/>
    </row>
    <row r="2308" spans="1:16" ht="16.5" customHeight="1" x14ac:dyDescent="0.25">
      <c r="A2308" s="8"/>
      <c r="B2308" s="1"/>
      <c r="C2308" s="1"/>
      <c r="D2308" s="1"/>
      <c r="E2308" s="1"/>
      <c r="F2308" s="1"/>
      <c r="G2308" s="1"/>
      <c r="H2308" s="1"/>
      <c r="I2308" s="1"/>
      <c r="J2308" s="1"/>
      <c r="K2308" s="28"/>
      <c r="L2308" s="28"/>
      <c r="M2308" s="1"/>
      <c r="N2308" s="1"/>
      <c r="O2308" s="1"/>
      <c r="P2308" s="51"/>
    </row>
    <row r="2309" spans="1:16" ht="16.5" customHeight="1" x14ac:dyDescent="0.25">
      <c r="A2309" s="8"/>
      <c r="B2309" s="1"/>
      <c r="C2309" s="1"/>
      <c r="D2309" s="1"/>
      <c r="E2309" s="1"/>
      <c r="F2309" s="1"/>
      <c r="G2309" s="1"/>
      <c r="H2309" s="1"/>
      <c r="I2309" s="1"/>
      <c r="J2309" s="1"/>
      <c r="K2309" s="28"/>
      <c r="L2309" s="28"/>
      <c r="M2309" s="1"/>
      <c r="N2309" s="1"/>
      <c r="O2309" s="1"/>
      <c r="P2309" s="51"/>
    </row>
    <row r="2310" spans="1:16" ht="16.5" customHeight="1" x14ac:dyDescent="0.25">
      <c r="A2310" s="8"/>
      <c r="B2310" s="1"/>
      <c r="C2310" s="1"/>
      <c r="D2310" s="1"/>
      <c r="E2310" s="1"/>
      <c r="F2310" s="1"/>
      <c r="G2310" s="1"/>
      <c r="H2310" s="1"/>
      <c r="I2310" s="1"/>
      <c r="J2310" s="1"/>
      <c r="K2310" s="28"/>
      <c r="L2310" s="28"/>
      <c r="M2310" s="1"/>
      <c r="N2310" s="1"/>
      <c r="O2310" s="1"/>
      <c r="P2310" s="51"/>
    </row>
    <row r="2311" spans="1:16" ht="16.5" customHeight="1" x14ac:dyDescent="0.25">
      <c r="A2311" s="8"/>
      <c r="B2311" s="1"/>
      <c r="C2311" s="1"/>
      <c r="D2311" s="1"/>
      <c r="E2311" s="1"/>
      <c r="F2311" s="1"/>
      <c r="G2311" s="1"/>
      <c r="H2311" s="1"/>
      <c r="I2311" s="1"/>
      <c r="J2311" s="1"/>
      <c r="K2311" s="28"/>
      <c r="L2311" s="28"/>
      <c r="M2311" s="1"/>
      <c r="N2311" s="1"/>
      <c r="O2311" s="1"/>
      <c r="P2311" s="51"/>
    </row>
    <row r="2312" spans="1:16" ht="16.5" customHeight="1" x14ac:dyDescent="0.25">
      <c r="A2312" s="8"/>
      <c r="B2312" s="1"/>
      <c r="C2312" s="1"/>
      <c r="D2312" s="1"/>
      <c r="E2312" s="1"/>
      <c r="F2312" s="1"/>
      <c r="G2312" s="1"/>
      <c r="H2312" s="1"/>
      <c r="I2312" s="1"/>
      <c r="J2312" s="1"/>
      <c r="K2312" s="28"/>
      <c r="L2312" s="28"/>
      <c r="M2312" s="1"/>
      <c r="N2312" s="1"/>
      <c r="O2312" s="1"/>
      <c r="P2312" s="51"/>
    </row>
    <row r="2313" spans="1:16" ht="16.5" customHeight="1" x14ac:dyDescent="0.25">
      <c r="A2313" s="8"/>
      <c r="B2313" s="1"/>
      <c r="C2313" s="1"/>
      <c r="D2313" s="1"/>
      <c r="E2313" s="1"/>
      <c r="F2313" s="1"/>
      <c r="G2313" s="1"/>
      <c r="H2313" s="1"/>
      <c r="I2313" s="1"/>
      <c r="J2313" s="1"/>
      <c r="K2313" s="28"/>
      <c r="L2313" s="28"/>
      <c r="M2313" s="1"/>
      <c r="N2313" s="1"/>
      <c r="O2313" s="1"/>
      <c r="P2313" s="51"/>
    </row>
    <row r="2314" spans="1:16" ht="16.5" customHeight="1" x14ac:dyDescent="0.25">
      <c r="A2314" s="8"/>
      <c r="B2314" s="1"/>
      <c r="C2314" s="1"/>
      <c r="D2314" s="1"/>
      <c r="E2314" s="1"/>
      <c r="F2314" s="1"/>
      <c r="G2314" s="1"/>
      <c r="H2314" s="1"/>
      <c r="I2314" s="1"/>
      <c r="J2314" s="1"/>
      <c r="K2314" s="28"/>
      <c r="L2314" s="28"/>
      <c r="M2314" s="1"/>
      <c r="N2314" s="1"/>
      <c r="O2314" s="1"/>
      <c r="P2314" s="51"/>
    </row>
    <row r="2315" spans="1:16" ht="16.5" customHeight="1" x14ac:dyDescent="0.25">
      <c r="A2315" s="8"/>
      <c r="B2315" s="1"/>
      <c r="C2315" s="1"/>
      <c r="D2315" s="1"/>
      <c r="E2315" s="1"/>
      <c r="F2315" s="1"/>
      <c r="G2315" s="1"/>
      <c r="H2315" s="1"/>
      <c r="I2315" s="1"/>
      <c r="J2315" s="1"/>
      <c r="K2315" s="28"/>
      <c r="L2315" s="28"/>
      <c r="M2315" s="1"/>
      <c r="N2315" s="1"/>
      <c r="O2315" s="1"/>
      <c r="P2315" s="51"/>
    </row>
    <row r="2316" spans="1:16" ht="16.5" customHeight="1" x14ac:dyDescent="0.25">
      <c r="A2316" s="8"/>
      <c r="B2316" s="1"/>
      <c r="C2316" s="1"/>
      <c r="D2316" s="1"/>
      <c r="E2316" s="1"/>
      <c r="F2316" s="1"/>
      <c r="G2316" s="1"/>
      <c r="H2316" s="1"/>
      <c r="I2316" s="1"/>
      <c r="J2316" s="1"/>
      <c r="K2316" s="28"/>
      <c r="L2316" s="28"/>
      <c r="M2316" s="1"/>
      <c r="N2316" s="1"/>
      <c r="O2316" s="1"/>
      <c r="P2316" s="51"/>
    </row>
    <row r="2317" spans="1:16" ht="16.5" customHeight="1" x14ac:dyDescent="0.25">
      <c r="A2317" s="8"/>
      <c r="B2317" s="1"/>
      <c r="C2317" s="1"/>
      <c r="D2317" s="1"/>
      <c r="E2317" s="1"/>
      <c r="F2317" s="1"/>
      <c r="G2317" s="1"/>
      <c r="H2317" s="1"/>
      <c r="I2317" s="1"/>
      <c r="J2317" s="1"/>
      <c r="K2317" s="28"/>
      <c r="L2317" s="28"/>
      <c r="M2317" s="1"/>
      <c r="N2317" s="1"/>
      <c r="O2317" s="1"/>
      <c r="P2317" s="51"/>
    </row>
    <row r="2318" spans="1:16" ht="16.5" customHeight="1" x14ac:dyDescent="0.25">
      <c r="A2318" s="8"/>
      <c r="B2318" s="1"/>
      <c r="C2318" s="1"/>
      <c r="D2318" s="1"/>
      <c r="E2318" s="1"/>
      <c r="F2318" s="1"/>
      <c r="G2318" s="1"/>
      <c r="H2318" s="1"/>
      <c r="I2318" s="1"/>
      <c r="J2318" s="1"/>
      <c r="K2318" s="28"/>
      <c r="L2318" s="28"/>
      <c r="M2318" s="1"/>
      <c r="N2318" s="1"/>
      <c r="O2318" s="1"/>
      <c r="P2318" s="51"/>
    </row>
    <row r="2319" spans="1:16" ht="16.5" customHeight="1" x14ac:dyDescent="0.25">
      <c r="A2319" s="8"/>
      <c r="B2319" s="1"/>
      <c r="C2319" s="1"/>
      <c r="D2319" s="1"/>
      <c r="E2319" s="1"/>
      <c r="F2319" s="1"/>
      <c r="G2319" s="1"/>
      <c r="H2319" s="1"/>
      <c r="I2319" s="1"/>
      <c r="J2319" s="1"/>
      <c r="K2319" s="28"/>
      <c r="L2319" s="28"/>
      <c r="M2319" s="1"/>
      <c r="N2319" s="1"/>
      <c r="O2319" s="1"/>
      <c r="P2319" s="51"/>
    </row>
    <row r="2320" spans="1:16" ht="16.5" customHeight="1" x14ac:dyDescent="0.25">
      <c r="A2320" s="8"/>
      <c r="B2320" s="1"/>
      <c r="C2320" s="1"/>
      <c r="D2320" s="1"/>
      <c r="E2320" s="1"/>
      <c r="F2320" s="1"/>
      <c r="G2320" s="1"/>
      <c r="H2320" s="1"/>
      <c r="I2320" s="1"/>
      <c r="J2320" s="1"/>
      <c r="K2320" s="28"/>
      <c r="L2320" s="28"/>
      <c r="M2320" s="1"/>
      <c r="N2320" s="1"/>
      <c r="O2320" s="1"/>
      <c r="P2320" s="51"/>
    </row>
    <row r="2321" spans="1:16" ht="16.5" customHeight="1" x14ac:dyDescent="0.25">
      <c r="A2321" s="8"/>
      <c r="B2321" s="1"/>
      <c r="C2321" s="1"/>
      <c r="D2321" s="1"/>
      <c r="E2321" s="1"/>
      <c r="F2321" s="1"/>
      <c r="G2321" s="1"/>
      <c r="H2321" s="1"/>
      <c r="I2321" s="1"/>
      <c r="J2321" s="1"/>
      <c r="K2321" s="28"/>
      <c r="L2321" s="28"/>
      <c r="M2321" s="1"/>
      <c r="N2321" s="1"/>
      <c r="O2321" s="1"/>
      <c r="P2321" s="51"/>
    </row>
    <row r="2322" spans="1:16" ht="16.5" customHeight="1" x14ac:dyDescent="0.25">
      <c r="A2322" s="8"/>
      <c r="B2322" s="1"/>
      <c r="C2322" s="1"/>
      <c r="D2322" s="1"/>
      <c r="E2322" s="1"/>
      <c r="F2322" s="1"/>
      <c r="G2322" s="1"/>
      <c r="H2322" s="1"/>
      <c r="I2322" s="1"/>
      <c r="J2322" s="1"/>
      <c r="K2322" s="28"/>
      <c r="L2322" s="28"/>
      <c r="M2322" s="1"/>
      <c r="N2322" s="1"/>
      <c r="O2322" s="1"/>
      <c r="P2322" s="51"/>
    </row>
    <row r="2323" spans="1:16" ht="16.5" customHeight="1" x14ac:dyDescent="0.25">
      <c r="A2323" s="8"/>
      <c r="B2323" s="1"/>
      <c r="C2323" s="1"/>
      <c r="D2323" s="1"/>
      <c r="E2323" s="1"/>
      <c r="F2323" s="1"/>
      <c r="G2323" s="1"/>
      <c r="H2323" s="1"/>
      <c r="I2323" s="1"/>
      <c r="J2323" s="1"/>
      <c r="K2323" s="28"/>
      <c r="L2323" s="28"/>
      <c r="M2323" s="1"/>
      <c r="N2323" s="1"/>
      <c r="O2323" s="1"/>
      <c r="P2323" s="51"/>
    </row>
    <row r="2324" spans="1:16" ht="16.5" customHeight="1" x14ac:dyDescent="0.25">
      <c r="A2324" s="8"/>
      <c r="B2324" s="1"/>
      <c r="C2324" s="1"/>
      <c r="D2324" s="1"/>
      <c r="E2324" s="1"/>
      <c r="F2324" s="1"/>
      <c r="G2324" s="1"/>
      <c r="H2324" s="1"/>
      <c r="I2324" s="1"/>
      <c r="J2324" s="1"/>
      <c r="K2324" s="28"/>
      <c r="L2324" s="28"/>
      <c r="M2324" s="1"/>
      <c r="N2324" s="1"/>
      <c r="O2324" s="1"/>
      <c r="P2324" s="51"/>
    </row>
    <row r="2325" spans="1:16" ht="16.5" customHeight="1" x14ac:dyDescent="0.25">
      <c r="A2325" s="8"/>
      <c r="B2325" s="1"/>
      <c r="C2325" s="1"/>
      <c r="D2325" s="1"/>
      <c r="E2325" s="1"/>
      <c r="F2325" s="1"/>
      <c r="G2325" s="1"/>
      <c r="H2325" s="1"/>
      <c r="I2325" s="1"/>
      <c r="J2325" s="1"/>
      <c r="K2325" s="28"/>
      <c r="L2325" s="28"/>
      <c r="M2325" s="1"/>
      <c r="N2325" s="1"/>
      <c r="O2325" s="1"/>
      <c r="P2325" s="51"/>
    </row>
    <row r="2326" spans="1:16" ht="16.5" customHeight="1" x14ac:dyDescent="0.25">
      <c r="A2326" s="8"/>
      <c r="B2326" s="1"/>
      <c r="C2326" s="1"/>
      <c r="D2326" s="1"/>
      <c r="E2326" s="1"/>
      <c r="F2326" s="1"/>
      <c r="G2326" s="1"/>
      <c r="H2326" s="1"/>
      <c r="I2326" s="33"/>
      <c r="J2326" s="33"/>
      <c r="K2326" s="28"/>
      <c r="L2326" s="28"/>
      <c r="M2326" s="1"/>
      <c r="N2326" s="26"/>
      <c r="O2326" s="1"/>
      <c r="P2326" s="51"/>
    </row>
    <row r="2327" spans="1:16" ht="16.5" customHeight="1" x14ac:dyDescent="0.25">
      <c r="A2327" s="8"/>
      <c r="B2327" s="1"/>
      <c r="C2327" s="1"/>
      <c r="D2327" s="1"/>
      <c r="E2327" s="1"/>
      <c r="F2327" s="1"/>
      <c r="G2327" s="1"/>
      <c r="H2327" s="1"/>
      <c r="I2327" s="1"/>
      <c r="J2327" s="1"/>
      <c r="K2327" s="28"/>
      <c r="L2327" s="28"/>
      <c r="M2327" s="1"/>
      <c r="N2327" s="1"/>
      <c r="O2327" s="1"/>
      <c r="P2327" s="51"/>
    </row>
    <row r="2328" spans="1:16" ht="16.5" customHeight="1" x14ac:dyDescent="0.25">
      <c r="A2328" s="8"/>
      <c r="B2328" s="1"/>
      <c r="C2328" s="1"/>
      <c r="D2328" s="1"/>
      <c r="E2328" s="1"/>
      <c r="F2328" s="1"/>
      <c r="G2328" s="1"/>
      <c r="H2328" s="1"/>
      <c r="I2328" s="1"/>
      <c r="J2328" s="1"/>
      <c r="K2328" s="28"/>
      <c r="L2328" s="28"/>
      <c r="M2328" s="1"/>
      <c r="N2328" s="1"/>
      <c r="O2328" s="1"/>
      <c r="P2328" s="51"/>
    </row>
    <row r="2329" spans="1:16" ht="16.5" customHeight="1" x14ac:dyDescent="0.25">
      <c r="A2329" s="8"/>
      <c r="B2329" s="1"/>
      <c r="C2329" s="1"/>
      <c r="D2329" s="1"/>
      <c r="E2329" s="1"/>
      <c r="F2329" s="1"/>
      <c r="G2329" s="1"/>
      <c r="H2329" s="1"/>
      <c r="I2329" s="1"/>
      <c r="J2329" s="1"/>
      <c r="K2329" s="28"/>
      <c r="L2329" s="28"/>
      <c r="M2329" s="1"/>
      <c r="N2329" s="1"/>
      <c r="O2329" s="1"/>
      <c r="P2329" s="51"/>
    </row>
    <row r="2330" spans="1:16" ht="16.5" customHeight="1" x14ac:dyDescent="0.25">
      <c r="A2330" s="8"/>
      <c r="B2330" s="1"/>
      <c r="C2330" s="1"/>
      <c r="D2330" s="1"/>
      <c r="E2330" s="1"/>
      <c r="F2330" s="1"/>
      <c r="G2330" s="1"/>
      <c r="H2330" s="1"/>
      <c r="I2330" s="1"/>
      <c r="J2330" s="1"/>
      <c r="K2330" s="28"/>
      <c r="L2330" s="28"/>
      <c r="M2330" s="1"/>
      <c r="N2330" s="1"/>
      <c r="O2330" s="1"/>
      <c r="P2330" s="51"/>
    </row>
    <row r="2331" spans="1:16" ht="16.5" customHeight="1" x14ac:dyDescent="0.25">
      <c r="A2331" s="8"/>
      <c r="B2331" s="1"/>
      <c r="C2331" s="1"/>
      <c r="D2331" s="1"/>
      <c r="E2331" s="1"/>
      <c r="F2331" s="1"/>
      <c r="G2331" s="1"/>
      <c r="H2331" s="1"/>
      <c r="I2331" s="1"/>
      <c r="J2331" s="1"/>
      <c r="K2331" s="28"/>
      <c r="L2331" s="28"/>
      <c r="M2331" s="1"/>
      <c r="N2331" s="1"/>
      <c r="O2331" s="1"/>
      <c r="P2331" s="51"/>
    </row>
    <row r="2332" spans="1:16" ht="16.5" customHeight="1" x14ac:dyDescent="0.25">
      <c r="A2332" s="8"/>
      <c r="B2332" s="1"/>
      <c r="C2332" s="1"/>
      <c r="D2332" s="1"/>
      <c r="E2332" s="1"/>
      <c r="F2332" s="1"/>
      <c r="G2332" s="1"/>
      <c r="H2332" s="1"/>
      <c r="I2332" s="1"/>
      <c r="J2332" s="1"/>
      <c r="K2332" s="28"/>
      <c r="L2332" s="28"/>
      <c r="M2332" s="1"/>
      <c r="N2332" s="1"/>
      <c r="O2332" s="1"/>
      <c r="P2332" s="51"/>
    </row>
    <row r="2333" spans="1:16" ht="16.5" customHeight="1" x14ac:dyDescent="0.25">
      <c r="A2333" s="8"/>
      <c r="B2333" s="1"/>
      <c r="C2333" s="1"/>
      <c r="D2333" s="1"/>
      <c r="E2333" s="1"/>
      <c r="F2333" s="1"/>
      <c r="G2333" s="1"/>
      <c r="H2333" s="1"/>
      <c r="I2333" s="1"/>
      <c r="J2333" s="1"/>
      <c r="K2333" s="28"/>
      <c r="L2333" s="28"/>
      <c r="M2333" s="1"/>
      <c r="N2333" s="1"/>
      <c r="O2333" s="1"/>
      <c r="P2333" s="51"/>
    </row>
    <row r="2334" spans="1:16" ht="16.5" customHeight="1" x14ac:dyDescent="0.25">
      <c r="A2334" s="8"/>
      <c r="B2334" s="1"/>
      <c r="C2334" s="1"/>
      <c r="D2334" s="1"/>
      <c r="E2334" s="1"/>
      <c r="F2334" s="1"/>
      <c r="G2334" s="1"/>
      <c r="H2334" s="1"/>
      <c r="I2334" s="1"/>
      <c r="J2334" s="1"/>
      <c r="K2334" s="28"/>
      <c r="L2334" s="28"/>
      <c r="M2334" s="1"/>
      <c r="N2334" s="1"/>
      <c r="O2334" s="1"/>
      <c r="P2334" s="51"/>
    </row>
    <row r="2335" spans="1:16" ht="16.5" customHeight="1" x14ac:dyDescent="0.25">
      <c r="A2335" s="8"/>
      <c r="B2335" s="1"/>
      <c r="C2335" s="1"/>
      <c r="D2335" s="1"/>
      <c r="E2335" s="1"/>
      <c r="F2335" s="1"/>
      <c r="G2335" s="1"/>
      <c r="H2335" s="1"/>
      <c r="I2335" s="1"/>
      <c r="J2335" s="1"/>
      <c r="K2335" s="28"/>
      <c r="L2335" s="28"/>
      <c r="M2335" s="1"/>
      <c r="N2335" s="1"/>
      <c r="O2335" s="1"/>
      <c r="P2335" s="51"/>
    </row>
    <row r="2336" spans="1:16" ht="16.5" customHeight="1" x14ac:dyDescent="0.25">
      <c r="A2336" s="8"/>
      <c r="B2336" s="1"/>
      <c r="C2336" s="1"/>
      <c r="D2336" s="1"/>
      <c r="E2336" s="1"/>
      <c r="F2336" s="1"/>
      <c r="G2336" s="1"/>
      <c r="H2336" s="1"/>
      <c r="I2336" s="1"/>
      <c r="J2336" s="1"/>
      <c r="K2336" s="28"/>
      <c r="L2336" s="28"/>
      <c r="M2336" s="1"/>
      <c r="N2336" s="1"/>
      <c r="O2336" s="1"/>
      <c r="P2336" s="51"/>
    </row>
    <row r="2337" spans="1:16" ht="16.5" customHeight="1" x14ac:dyDescent="0.25">
      <c r="A2337" s="8"/>
      <c r="B2337" s="1"/>
      <c r="C2337" s="1"/>
      <c r="D2337" s="1"/>
      <c r="E2337" s="1"/>
      <c r="F2337" s="1"/>
      <c r="G2337" s="1"/>
      <c r="H2337" s="1"/>
      <c r="I2337" s="1"/>
      <c r="J2337" s="1"/>
      <c r="K2337" s="28"/>
      <c r="L2337" s="28"/>
      <c r="M2337" s="1"/>
      <c r="N2337" s="1"/>
      <c r="O2337" s="1"/>
      <c r="P2337" s="51"/>
    </row>
    <row r="2338" spans="1:16" ht="16.5" customHeight="1" x14ac:dyDescent="0.25">
      <c r="A2338" s="8"/>
      <c r="B2338" s="1"/>
      <c r="C2338" s="1"/>
      <c r="D2338" s="1"/>
      <c r="E2338" s="1"/>
      <c r="F2338" s="1"/>
      <c r="G2338" s="1"/>
      <c r="H2338" s="1"/>
      <c r="I2338" s="1"/>
      <c r="J2338" s="1"/>
      <c r="K2338" s="28"/>
      <c r="L2338" s="28"/>
      <c r="M2338" s="1"/>
      <c r="N2338" s="1"/>
      <c r="O2338" s="1"/>
      <c r="P2338" s="51"/>
    </row>
    <row r="2339" spans="1:16" ht="16.5" customHeight="1" x14ac:dyDescent="0.25">
      <c r="A2339" s="8"/>
      <c r="B2339" s="1"/>
      <c r="C2339" s="1"/>
      <c r="D2339" s="1"/>
      <c r="E2339" s="1"/>
      <c r="F2339" s="1"/>
      <c r="G2339" s="1"/>
      <c r="H2339" s="1"/>
      <c r="I2339" s="1"/>
      <c r="J2339" s="1"/>
      <c r="K2339" s="28"/>
      <c r="L2339" s="28"/>
      <c r="M2339" s="1"/>
      <c r="N2339" s="1"/>
      <c r="O2339" s="1"/>
      <c r="P2339" s="51"/>
    </row>
    <row r="2340" spans="1:16" ht="16.5" customHeight="1" x14ac:dyDescent="0.25">
      <c r="A2340" s="8"/>
      <c r="B2340" s="1"/>
      <c r="C2340" s="1"/>
      <c r="D2340" s="1"/>
      <c r="E2340" s="1"/>
      <c r="F2340" s="1"/>
      <c r="G2340" s="1"/>
      <c r="H2340" s="1"/>
      <c r="I2340" s="1"/>
      <c r="J2340" s="1"/>
      <c r="K2340" s="28"/>
      <c r="L2340" s="28"/>
      <c r="M2340" s="1"/>
      <c r="N2340" s="1"/>
      <c r="O2340" s="1"/>
      <c r="P2340" s="51"/>
    </row>
    <row r="2341" spans="1:16" ht="16.5" customHeight="1" x14ac:dyDescent="0.25">
      <c r="A2341" s="8"/>
      <c r="B2341" s="1"/>
      <c r="C2341" s="1"/>
      <c r="D2341" s="1"/>
      <c r="E2341" s="1"/>
      <c r="F2341" s="1"/>
      <c r="G2341" s="1"/>
      <c r="H2341" s="1"/>
      <c r="I2341" s="1"/>
      <c r="J2341" s="1"/>
      <c r="K2341" s="28"/>
      <c r="L2341" s="28"/>
      <c r="M2341" s="1"/>
      <c r="N2341" s="1"/>
      <c r="O2341" s="1"/>
      <c r="P2341" s="51"/>
    </row>
    <row r="2342" spans="1:16" ht="16.5" customHeight="1" x14ac:dyDescent="0.25">
      <c r="A2342" s="8"/>
      <c r="B2342" s="1"/>
      <c r="C2342" s="1"/>
      <c r="D2342" s="1"/>
      <c r="E2342" s="1"/>
      <c r="F2342" s="1"/>
      <c r="G2342" s="1"/>
      <c r="H2342" s="1"/>
      <c r="I2342" s="1"/>
      <c r="J2342" s="1"/>
      <c r="K2342" s="28"/>
      <c r="L2342" s="28"/>
      <c r="M2342" s="1"/>
      <c r="N2342" s="1"/>
      <c r="O2342" s="1"/>
      <c r="P2342" s="51"/>
    </row>
    <row r="2343" spans="1:16" ht="16.5" customHeight="1" x14ac:dyDescent="0.25">
      <c r="A2343" s="8"/>
      <c r="B2343" s="1"/>
      <c r="C2343" s="1"/>
      <c r="D2343" s="1"/>
      <c r="E2343" s="1"/>
      <c r="F2343" s="1"/>
      <c r="G2343" s="1"/>
      <c r="H2343" s="1"/>
      <c r="I2343" s="33"/>
      <c r="J2343" s="33"/>
      <c r="K2343" s="28"/>
      <c r="L2343" s="28"/>
      <c r="M2343" s="1"/>
      <c r="N2343" s="26"/>
      <c r="O2343" s="1"/>
      <c r="P2343" s="51"/>
    </row>
    <row r="2344" spans="1:16" ht="16.5" customHeight="1" x14ac:dyDescent="0.25">
      <c r="A2344" s="8"/>
      <c r="B2344" s="1"/>
      <c r="C2344" s="1"/>
      <c r="D2344" s="1"/>
      <c r="E2344" s="1"/>
      <c r="F2344" s="1"/>
      <c r="G2344" s="1"/>
      <c r="H2344" s="1"/>
      <c r="I2344" s="1"/>
      <c r="J2344" s="1"/>
      <c r="K2344" s="28"/>
      <c r="L2344" s="28"/>
      <c r="M2344" s="1"/>
      <c r="N2344" s="1"/>
      <c r="O2344" s="1"/>
      <c r="P2344" s="51"/>
    </row>
    <row r="2345" spans="1:16" ht="16.5" customHeight="1" x14ac:dyDescent="0.25">
      <c r="A2345" s="8"/>
      <c r="B2345" s="1"/>
      <c r="C2345" s="1"/>
      <c r="D2345" s="1"/>
      <c r="E2345" s="1"/>
      <c r="F2345" s="1"/>
      <c r="G2345" s="1"/>
      <c r="H2345" s="1"/>
      <c r="I2345" s="33"/>
      <c r="J2345" s="33"/>
      <c r="K2345" s="28"/>
      <c r="L2345" s="28"/>
      <c r="M2345" s="1"/>
      <c r="N2345" s="26"/>
      <c r="O2345" s="1"/>
      <c r="P2345" s="51"/>
    </row>
    <row r="2346" spans="1:16" ht="16.5" customHeight="1" x14ac:dyDescent="0.25">
      <c r="A2346" s="8"/>
      <c r="B2346" s="1"/>
      <c r="C2346" s="1"/>
      <c r="D2346" s="1"/>
      <c r="E2346" s="1"/>
      <c r="F2346" s="1"/>
      <c r="G2346" s="1"/>
      <c r="H2346" s="1"/>
      <c r="I2346" s="33"/>
      <c r="J2346" s="33"/>
      <c r="K2346" s="28"/>
      <c r="L2346" s="28"/>
      <c r="M2346" s="1"/>
      <c r="N2346" s="26"/>
      <c r="O2346" s="1"/>
      <c r="P2346" s="51"/>
    </row>
    <row r="2347" spans="1:16" ht="16.5" customHeight="1" x14ac:dyDescent="0.25">
      <c r="A2347" s="8"/>
      <c r="B2347" s="1"/>
      <c r="C2347" s="1"/>
      <c r="D2347" s="1"/>
      <c r="E2347" s="1"/>
      <c r="F2347" s="1"/>
      <c r="G2347" s="1"/>
      <c r="H2347" s="1"/>
      <c r="I2347" s="1"/>
      <c r="J2347" s="1"/>
      <c r="K2347" s="28"/>
      <c r="L2347" s="28"/>
      <c r="M2347" s="1"/>
      <c r="N2347" s="1"/>
      <c r="O2347" s="1"/>
      <c r="P2347" s="51"/>
    </row>
    <row r="2348" spans="1:16" ht="16.5" customHeight="1" x14ac:dyDescent="0.25">
      <c r="A2348" s="8"/>
      <c r="B2348" s="1"/>
      <c r="C2348" s="1"/>
      <c r="D2348" s="1"/>
      <c r="E2348" s="1"/>
      <c r="F2348" s="1"/>
      <c r="G2348" s="1"/>
      <c r="H2348" s="1"/>
      <c r="I2348" s="1"/>
      <c r="J2348" s="1"/>
      <c r="K2348" s="28"/>
      <c r="L2348" s="28"/>
      <c r="M2348" s="1"/>
      <c r="N2348" s="1"/>
      <c r="O2348" s="1"/>
      <c r="P2348" s="51"/>
    </row>
    <row r="2349" spans="1:16" ht="16.5" customHeight="1" x14ac:dyDescent="0.25">
      <c r="A2349" s="8"/>
      <c r="B2349" s="1"/>
      <c r="C2349" s="1"/>
      <c r="D2349" s="1"/>
      <c r="E2349" s="1"/>
      <c r="F2349" s="1"/>
      <c r="G2349" s="1"/>
      <c r="H2349" s="1"/>
      <c r="I2349" s="1"/>
      <c r="J2349" s="1"/>
      <c r="K2349" s="28"/>
      <c r="L2349" s="28"/>
      <c r="M2349" s="1"/>
      <c r="N2349" s="1"/>
      <c r="O2349" s="1"/>
      <c r="P2349" s="51"/>
    </row>
    <row r="2350" spans="1:16" ht="16.5" customHeight="1" x14ac:dyDescent="0.25">
      <c r="A2350" s="8"/>
      <c r="B2350" s="1"/>
      <c r="C2350" s="1"/>
      <c r="D2350" s="1"/>
      <c r="E2350" s="1"/>
      <c r="F2350" s="1"/>
      <c r="G2350" s="1"/>
      <c r="H2350" s="1"/>
      <c r="I2350" s="1"/>
      <c r="J2350" s="1"/>
      <c r="K2350" s="28"/>
      <c r="L2350" s="28"/>
      <c r="M2350" s="1"/>
      <c r="N2350" s="1"/>
      <c r="O2350" s="1"/>
      <c r="P2350" s="51"/>
    </row>
    <row r="2351" spans="1:16" ht="16.5" customHeight="1" x14ac:dyDescent="0.25">
      <c r="A2351" s="8"/>
      <c r="B2351" s="1"/>
      <c r="C2351" s="1"/>
      <c r="D2351" s="1"/>
      <c r="E2351" s="1"/>
      <c r="F2351" s="1"/>
      <c r="G2351" s="1"/>
      <c r="H2351" s="1"/>
      <c r="I2351" s="33"/>
      <c r="J2351" s="33"/>
      <c r="K2351" s="28"/>
      <c r="L2351" s="28"/>
      <c r="M2351" s="1"/>
      <c r="N2351" s="26"/>
      <c r="O2351" s="1"/>
      <c r="P2351" s="51"/>
    </row>
    <row r="2352" spans="1:16" ht="16.5" customHeight="1" x14ac:dyDescent="0.25">
      <c r="A2352" s="8"/>
      <c r="B2352" s="1"/>
      <c r="C2352" s="1"/>
      <c r="D2352" s="1"/>
      <c r="E2352" s="1"/>
      <c r="F2352" s="1"/>
      <c r="G2352" s="1"/>
      <c r="H2352" s="1"/>
      <c r="I2352" s="1"/>
      <c r="J2352" s="1"/>
      <c r="K2352" s="28"/>
      <c r="L2352" s="28"/>
      <c r="M2352" s="1"/>
      <c r="N2352" s="1"/>
      <c r="O2352" s="1"/>
      <c r="P2352" s="51"/>
    </row>
    <row r="2353" spans="1:16" ht="16.5" customHeight="1" x14ac:dyDescent="0.25">
      <c r="A2353" s="8"/>
      <c r="B2353" s="1"/>
      <c r="C2353" s="1"/>
      <c r="D2353" s="1"/>
      <c r="E2353" s="1"/>
      <c r="F2353" s="1"/>
      <c r="G2353" s="1"/>
      <c r="H2353" s="1"/>
      <c r="I2353" s="1"/>
      <c r="J2353" s="1"/>
      <c r="K2353" s="28"/>
      <c r="L2353" s="28"/>
      <c r="M2353" s="1"/>
      <c r="N2353" s="1"/>
      <c r="O2353" s="1"/>
      <c r="P2353" s="51"/>
    </row>
    <row r="2354" spans="1:16" ht="16.5" customHeight="1" x14ac:dyDescent="0.25">
      <c r="A2354" s="8"/>
      <c r="B2354" s="1"/>
      <c r="C2354" s="1"/>
      <c r="D2354" s="1"/>
      <c r="E2354" s="1"/>
      <c r="F2354" s="1"/>
      <c r="G2354" s="1"/>
      <c r="H2354" s="1"/>
      <c r="I2354" s="33"/>
      <c r="J2354" s="33"/>
      <c r="K2354" s="28"/>
      <c r="L2354" s="28"/>
      <c r="M2354" s="1"/>
      <c r="N2354" s="26"/>
      <c r="O2354" s="1"/>
      <c r="P2354" s="51"/>
    </row>
    <row r="2355" spans="1:16" ht="16.5" customHeight="1" x14ac:dyDescent="0.25">
      <c r="A2355" s="8"/>
      <c r="B2355" s="1"/>
      <c r="C2355" s="1"/>
      <c r="D2355" s="1"/>
      <c r="E2355" s="1"/>
      <c r="F2355" s="1"/>
      <c r="G2355" s="1"/>
      <c r="H2355" s="1"/>
      <c r="I2355" s="1"/>
      <c r="J2355" s="1"/>
      <c r="K2355" s="28"/>
      <c r="L2355" s="28"/>
      <c r="M2355" s="1"/>
      <c r="N2355" s="1"/>
      <c r="O2355" s="1"/>
      <c r="P2355" s="51"/>
    </row>
    <row r="2356" spans="1:16" ht="16.5" customHeight="1" x14ac:dyDescent="0.25">
      <c r="A2356" s="8"/>
      <c r="B2356" s="1"/>
      <c r="C2356" s="1"/>
      <c r="D2356" s="1"/>
      <c r="E2356" s="1"/>
      <c r="F2356" s="1"/>
      <c r="G2356" s="1"/>
      <c r="H2356" s="1"/>
      <c r="I2356" s="1"/>
      <c r="J2356" s="1"/>
      <c r="K2356" s="28"/>
      <c r="L2356" s="28"/>
      <c r="M2356" s="1"/>
      <c r="N2356" s="1"/>
      <c r="O2356" s="1"/>
      <c r="P2356" s="51"/>
    </row>
    <row r="2357" spans="1:16" ht="16.5" customHeight="1" x14ac:dyDescent="0.25">
      <c r="A2357" s="8"/>
      <c r="B2357" s="1"/>
      <c r="C2357" s="1"/>
      <c r="D2357" s="1"/>
      <c r="E2357" s="1"/>
      <c r="F2357" s="1"/>
      <c r="G2357" s="1"/>
      <c r="H2357" s="1"/>
      <c r="I2357" s="1"/>
      <c r="J2357" s="1"/>
      <c r="K2357" s="28"/>
      <c r="L2357" s="28"/>
      <c r="M2357" s="1"/>
      <c r="N2357" s="1"/>
      <c r="O2357" s="1"/>
      <c r="P2357" s="51"/>
    </row>
    <row r="2358" spans="1:16" ht="16.5" customHeight="1" x14ac:dyDescent="0.25">
      <c r="A2358" s="8"/>
      <c r="B2358" s="1"/>
      <c r="C2358" s="1"/>
      <c r="D2358" s="1"/>
      <c r="E2358" s="1"/>
      <c r="F2358" s="1"/>
      <c r="G2358" s="1"/>
      <c r="H2358" s="1"/>
      <c r="I2358" s="1"/>
      <c r="J2358" s="1"/>
      <c r="K2358" s="28"/>
      <c r="L2358" s="28"/>
      <c r="M2358" s="1"/>
      <c r="N2358" s="1"/>
      <c r="O2358" s="1"/>
      <c r="P2358" s="51"/>
    </row>
    <row r="2359" spans="1:16" ht="16.5" customHeight="1" x14ac:dyDescent="0.25">
      <c r="A2359" s="8"/>
      <c r="B2359" s="1"/>
      <c r="C2359" s="1"/>
      <c r="D2359" s="1"/>
      <c r="E2359" s="1"/>
      <c r="F2359" s="1"/>
      <c r="G2359" s="1"/>
      <c r="H2359" s="1"/>
      <c r="I2359" s="1"/>
      <c r="J2359" s="1"/>
      <c r="K2359" s="28"/>
      <c r="L2359" s="28"/>
      <c r="M2359" s="1"/>
      <c r="N2359" s="1"/>
      <c r="O2359" s="1"/>
      <c r="P2359" s="51"/>
    </row>
    <row r="2360" spans="1:16" ht="16.5" customHeight="1" x14ac:dyDescent="0.25">
      <c r="A2360" s="8"/>
      <c r="B2360" s="1"/>
      <c r="C2360" s="1"/>
      <c r="D2360" s="1"/>
      <c r="E2360" s="1"/>
      <c r="F2360" s="1"/>
      <c r="G2360" s="1"/>
      <c r="H2360" s="1"/>
      <c r="I2360" s="1"/>
      <c r="J2360" s="1"/>
      <c r="K2360" s="28"/>
      <c r="L2360" s="28"/>
      <c r="M2360" s="1"/>
      <c r="N2360" s="1"/>
      <c r="O2360" s="1"/>
      <c r="P2360" s="51"/>
    </row>
    <row r="2361" spans="1:16" ht="16.5" customHeight="1" x14ac:dyDescent="0.25">
      <c r="A2361" s="8"/>
      <c r="B2361" s="1"/>
      <c r="C2361" s="1"/>
      <c r="D2361" s="1"/>
      <c r="E2361" s="1"/>
      <c r="F2361" s="1"/>
      <c r="G2361" s="1"/>
      <c r="H2361" s="1"/>
      <c r="I2361" s="1"/>
      <c r="J2361" s="1"/>
      <c r="K2361" s="28"/>
      <c r="L2361" s="28"/>
      <c r="M2361" s="1"/>
      <c r="N2361" s="1"/>
      <c r="O2361" s="1"/>
      <c r="P2361" s="51"/>
    </row>
    <row r="2362" spans="1:16" ht="16.5" customHeight="1" x14ac:dyDescent="0.25">
      <c r="A2362" s="8"/>
      <c r="B2362" s="1"/>
      <c r="C2362" s="1"/>
      <c r="D2362" s="1"/>
      <c r="E2362" s="1"/>
      <c r="F2362" s="1"/>
      <c r="G2362" s="1"/>
      <c r="H2362" s="1"/>
      <c r="I2362" s="1"/>
      <c r="J2362" s="1"/>
      <c r="K2362" s="28"/>
      <c r="L2362" s="28"/>
      <c r="M2362" s="1"/>
      <c r="N2362" s="1"/>
      <c r="O2362" s="1"/>
      <c r="P2362" s="51"/>
    </row>
    <row r="2363" spans="1:16" ht="16.5" customHeight="1" x14ac:dyDescent="0.25">
      <c r="A2363" s="8"/>
      <c r="B2363" s="1"/>
      <c r="C2363" s="1"/>
      <c r="D2363" s="1"/>
      <c r="E2363" s="1"/>
      <c r="F2363" s="1"/>
      <c r="G2363" s="1"/>
      <c r="H2363" s="1"/>
      <c r="I2363" s="1"/>
      <c r="J2363" s="1"/>
      <c r="K2363" s="28"/>
      <c r="L2363" s="28"/>
      <c r="M2363" s="1"/>
      <c r="N2363" s="1"/>
      <c r="O2363" s="1"/>
      <c r="P2363" s="51"/>
    </row>
    <row r="2364" spans="1:16" ht="16.5" customHeight="1" x14ac:dyDescent="0.25">
      <c r="A2364" s="8"/>
      <c r="B2364" s="1"/>
      <c r="C2364" s="1"/>
      <c r="D2364" s="1"/>
      <c r="E2364" s="1"/>
      <c r="F2364" s="1"/>
      <c r="G2364" s="1"/>
      <c r="H2364" s="1"/>
      <c r="I2364" s="1"/>
      <c r="J2364" s="1"/>
      <c r="K2364" s="28"/>
      <c r="L2364" s="28"/>
      <c r="M2364" s="1"/>
      <c r="N2364" s="1"/>
      <c r="O2364" s="1"/>
      <c r="P2364" s="51"/>
    </row>
    <row r="2365" spans="1:16" ht="16.5" customHeight="1" x14ac:dyDescent="0.25">
      <c r="A2365" s="8"/>
      <c r="B2365" s="1"/>
      <c r="C2365" s="1"/>
      <c r="D2365" s="1"/>
      <c r="E2365" s="1"/>
      <c r="F2365" s="1"/>
      <c r="G2365" s="1"/>
      <c r="H2365" s="1"/>
      <c r="I2365" s="1"/>
      <c r="J2365" s="1"/>
      <c r="K2365" s="28"/>
      <c r="L2365" s="28"/>
      <c r="M2365" s="1"/>
      <c r="N2365" s="1"/>
      <c r="O2365" s="1"/>
      <c r="P2365" s="51"/>
    </row>
    <row r="2366" spans="1:16" ht="16.5" customHeight="1" x14ac:dyDescent="0.25">
      <c r="A2366" s="8"/>
      <c r="B2366" s="1"/>
      <c r="C2366" s="1"/>
      <c r="D2366" s="1"/>
      <c r="E2366" s="1"/>
      <c r="F2366" s="1"/>
      <c r="G2366" s="1"/>
      <c r="H2366" s="1"/>
      <c r="I2366" s="1"/>
      <c r="J2366" s="1"/>
      <c r="K2366" s="28"/>
      <c r="L2366" s="28"/>
      <c r="M2366" s="1"/>
      <c r="N2366" s="1"/>
      <c r="O2366" s="1"/>
      <c r="P2366" s="51"/>
    </row>
    <row r="2367" spans="1:16" ht="16.5" customHeight="1" x14ac:dyDescent="0.25">
      <c r="A2367" s="8"/>
      <c r="B2367" s="1"/>
      <c r="C2367" s="1"/>
      <c r="D2367" s="1"/>
      <c r="E2367" s="1"/>
      <c r="F2367" s="1"/>
      <c r="G2367" s="1"/>
      <c r="H2367" s="1"/>
      <c r="I2367" s="1"/>
      <c r="J2367" s="1"/>
      <c r="K2367" s="28"/>
      <c r="L2367" s="28"/>
      <c r="M2367" s="1"/>
      <c r="N2367" s="1"/>
      <c r="O2367" s="1"/>
      <c r="P2367" s="51"/>
    </row>
    <row r="2368" spans="1:16" ht="16.5" customHeight="1" x14ac:dyDescent="0.25">
      <c r="A2368" s="8"/>
      <c r="B2368" s="1"/>
      <c r="C2368" s="1"/>
      <c r="D2368" s="1"/>
      <c r="E2368" s="1"/>
      <c r="F2368" s="1"/>
      <c r="G2368" s="1"/>
      <c r="H2368" s="1"/>
      <c r="I2368" s="1"/>
      <c r="J2368" s="1"/>
      <c r="K2368" s="28"/>
      <c r="L2368" s="28"/>
      <c r="M2368" s="1"/>
      <c r="N2368" s="1"/>
      <c r="O2368" s="1"/>
      <c r="P2368" s="51"/>
    </row>
    <row r="2369" spans="1:16" ht="16.5" customHeight="1" x14ac:dyDescent="0.25">
      <c r="A2369" s="8"/>
      <c r="B2369" s="1"/>
      <c r="C2369" s="1"/>
      <c r="D2369" s="1"/>
      <c r="E2369" s="1"/>
      <c r="F2369" s="1"/>
      <c r="G2369" s="1"/>
      <c r="H2369" s="1"/>
      <c r="I2369" s="33"/>
      <c r="J2369" s="1"/>
      <c r="K2369" s="28"/>
      <c r="L2369" s="28"/>
      <c r="M2369" s="1"/>
      <c r="N2369" s="35"/>
      <c r="O2369" s="1"/>
      <c r="P2369" s="51"/>
    </row>
    <row r="2370" spans="1:16" ht="16.5" customHeight="1" x14ac:dyDescent="0.25">
      <c r="A2370" s="8"/>
      <c r="B2370" s="1"/>
      <c r="C2370" s="1"/>
      <c r="D2370" s="1"/>
      <c r="E2370" s="1"/>
      <c r="F2370" s="1"/>
      <c r="G2370" s="1"/>
      <c r="H2370" s="1"/>
      <c r="I2370" s="33"/>
      <c r="J2370" s="33"/>
      <c r="K2370" s="28"/>
      <c r="L2370" s="28"/>
      <c r="M2370" s="1"/>
      <c r="N2370" s="26"/>
      <c r="O2370" s="1"/>
      <c r="P2370" s="51"/>
    </row>
    <row r="2371" spans="1:16" ht="16.5" customHeight="1" x14ac:dyDescent="0.25">
      <c r="A2371" s="8"/>
      <c r="B2371" s="1"/>
      <c r="C2371" s="1"/>
      <c r="D2371" s="1"/>
      <c r="E2371" s="1"/>
      <c r="F2371" s="1"/>
      <c r="G2371" s="1"/>
      <c r="H2371" s="1"/>
      <c r="I2371" s="1"/>
      <c r="J2371" s="1"/>
      <c r="K2371" s="28"/>
      <c r="L2371" s="28"/>
      <c r="M2371" s="1"/>
      <c r="N2371" s="1"/>
      <c r="O2371" s="1"/>
      <c r="P2371" s="51"/>
    </row>
    <row r="2372" spans="1:16" ht="16.5" customHeight="1" x14ac:dyDescent="0.25">
      <c r="A2372" s="8"/>
      <c r="B2372" s="1"/>
      <c r="C2372" s="1"/>
      <c r="D2372" s="1"/>
      <c r="E2372" s="1"/>
      <c r="F2372" s="1"/>
      <c r="G2372" s="1"/>
      <c r="H2372" s="1"/>
      <c r="I2372" s="1"/>
      <c r="J2372" s="1"/>
      <c r="K2372" s="28"/>
      <c r="L2372" s="28"/>
      <c r="M2372" s="1"/>
      <c r="N2372" s="1"/>
      <c r="O2372" s="1"/>
      <c r="P2372" s="51"/>
    </row>
    <row r="2373" spans="1:16" ht="16.5" customHeight="1" x14ac:dyDescent="0.25">
      <c r="A2373" s="8"/>
      <c r="B2373" s="1"/>
      <c r="C2373" s="1"/>
      <c r="D2373" s="1"/>
      <c r="E2373" s="1"/>
      <c r="F2373" s="1"/>
      <c r="G2373" s="1"/>
      <c r="H2373" s="1"/>
      <c r="I2373" s="1"/>
      <c r="J2373" s="1"/>
      <c r="K2373" s="28"/>
      <c r="L2373" s="28"/>
      <c r="M2373" s="1"/>
      <c r="N2373" s="1"/>
      <c r="O2373" s="1"/>
      <c r="P2373" s="51"/>
    </row>
    <row r="2374" spans="1:16" ht="16.5" customHeight="1" x14ac:dyDescent="0.25">
      <c r="A2374" s="8"/>
      <c r="B2374" s="1"/>
      <c r="C2374" s="1"/>
      <c r="D2374" s="1"/>
      <c r="E2374" s="1"/>
      <c r="F2374" s="1"/>
      <c r="G2374" s="1"/>
      <c r="H2374" s="1"/>
      <c r="I2374" s="33"/>
      <c r="J2374" s="1"/>
      <c r="K2374" s="28"/>
      <c r="L2374" s="28"/>
      <c r="M2374" s="1"/>
      <c r="N2374" s="35"/>
      <c r="O2374" s="1"/>
      <c r="P2374" s="51"/>
    </row>
    <row r="2375" spans="1:16" ht="16.5" customHeight="1" x14ac:dyDescent="0.25">
      <c r="A2375" s="8"/>
      <c r="B2375" s="1"/>
      <c r="C2375" s="1"/>
      <c r="D2375" s="1"/>
      <c r="E2375" s="1"/>
      <c r="F2375" s="1"/>
      <c r="G2375" s="1"/>
      <c r="H2375" s="1"/>
      <c r="I2375" s="1"/>
      <c r="J2375" s="1"/>
      <c r="K2375" s="28"/>
      <c r="L2375" s="28"/>
      <c r="M2375" s="1"/>
      <c r="N2375" s="1"/>
      <c r="O2375" s="1"/>
      <c r="P2375" s="51"/>
    </row>
    <row r="2376" spans="1:16" ht="16.5" customHeight="1" x14ac:dyDescent="0.25">
      <c r="A2376" s="8"/>
      <c r="B2376" s="1"/>
      <c r="C2376" s="1"/>
      <c r="D2376" s="1"/>
      <c r="E2376" s="1"/>
      <c r="F2376" s="1"/>
      <c r="G2376" s="1"/>
      <c r="H2376" s="1"/>
      <c r="I2376" s="1"/>
      <c r="J2376" s="1"/>
      <c r="K2376" s="28"/>
      <c r="L2376" s="28"/>
      <c r="M2376" s="1"/>
      <c r="N2376" s="1"/>
      <c r="O2376" s="1"/>
      <c r="P2376" s="51"/>
    </row>
    <row r="2377" spans="1:16" ht="16.5" customHeight="1" x14ac:dyDescent="0.25">
      <c r="A2377" s="8"/>
      <c r="B2377" s="1"/>
      <c r="C2377" s="1"/>
      <c r="D2377" s="1"/>
      <c r="E2377" s="1"/>
      <c r="F2377" s="1"/>
      <c r="G2377" s="1"/>
      <c r="H2377" s="1"/>
      <c r="I2377" s="1"/>
      <c r="J2377" s="1"/>
      <c r="K2377" s="28"/>
      <c r="L2377" s="28"/>
      <c r="M2377" s="1"/>
      <c r="N2377" s="1"/>
      <c r="O2377" s="1"/>
      <c r="P2377" s="51"/>
    </row>
    <row r="2378" spans="1:16" ht="16.5" customHeight="1" x14ac:dyDescent="0.25">
      <c r="A2378" s="8"/>
      <c r="B2378" s="1"/>
      <c r="C2378" s="1"/>
      <c r="D2378" s="1"/>
      <c r="E2378" s="1"/>
      <c r="F2378" s="1"/>
      <c r="G2378" s="1"/>
      <c r="H2378" s="1"/>
      <c r="I2378" s="1"/>
      <c r="J2378" s="1"/>
      <c r="K2378" s="28"/>
      <c r="L2378" s="28"/>
      <c r="M2378" s="1"/>
      <c r="N2378" s="1"/>
      <c r="O2378" s="1"/>
      <c r="P2378" s="51"/>
    </row>
    <row r="2379" spans="1:16" ht="16.5" customHeight="1" x14ac:dyDescent="0.25">
      <c r="A2379" s="8"/>
      <c r="B2379" s="1"/>
      <c r="C2379" s="1"/>
      <c r="D2379" s="1"/>
      <c r="E2379" s="1"/>
      <c r="F2379" s="1"/>
      <c r="G2379" s="1"/>
      <c r="H2379" s="1"/>
      <c r="I2379" s="1"/>
      <c r="J2379" s="1"/>
      <c r="K2379" s="28"/>
      <c r="L2379" s="28"/>
      <c r="M2379" s="1"/>
      <c r="N2379" s="1"/>
      <c r="O2379" s="1"/>
      <c r="P2379" s="51"/>
    </row>
    <row r="2380" spans="1:16" ht="16.5" customHeight="1" x14ac:dyDescent="0.25">
      <c r="A2380" s="8"/>
      <c r="B2380" s="1"/>
      <c r="C2380" s="1"/>
      <c r="D2380" s="1"/>
      <c r="E2380" s="1"/>
      <c r="F2380" s="1"/>
      <c r="G2380" s="1"/>
      <c r="H2380" s="1"/>
      <c r="I2380" s="33"/>
      <c r="J2380" s="1"/>
      <c r="K2380" s="28"/>
      <c r="L2380" s="28"/>
      <c r="M2380" s="1"/>
      <c r="N2380" s="35"/>
      <c r="O2380" s="1"/>
      <c r="P2380" s="51"/>
    </row>
    <row r="2381" spans="1:16" ht="16.5" customHeight="1" x14ac:dyDescent="0.25">
      <c r="A2381" s="8"/>
      <c r="B2381" s="1"/>
      <c r="C2381" s="1"/>
      <c r="D2381" s="1"/>
      <c r="E2381" s="1"/>
      <c r="F2381" s="1"/>
      <c r="G2381" s="1"/>
      <c r="H2381" s="1"/>
      <c r="I2381" s="1"/>
      <c r="J2381" s="1"/>
      <c r="K2381" s="28"/>
      <c r="L2381" s="28"/>
      <c r="M2381" s="1"/>
      <c r="N2381" s="1"/>
      <c r="O2381" s="1"/>
      <c r="P2381" s="51"/>
    </row>
    <row r="2382" spans="1:16" ht="16.5" customHeight="1" x14ac:dyDescent="0.25">
      <c r="A2382" s="8"/>
      <c r="B2382" s="1"/>
      <c r="C2382" s="1"/>
      <c r="D2382" s="1"/>
      <c r="E2382" s="1"/>
      <c r="F2382" s="1"/>
      <c r="G2382" s="1"/>
      <c r="H2382" s="1"/>
      <c r="I2382" s="1"/>
      <c r="J2382" s="1"/>
      <c r="K2382" s="28"/>
      <c r="L2382" s="28"/>
      <c r="M2382" s="1"/>
      <c r="N2382" s="1"/>
      <c r="O2382" s="1"/>
      <c r="P2382" s="51"/>
    </row>
    <row r="2383" spans="1:16" ht="16.5" customHeight="1" x14ac:dyDescent="0.25">
      <c r="A2383" s="8"/>
      <c r="B2383" s="1"/>
      <c r="C2383" s="1"/>
      <c r="D2383" s="1"/>
      <c r="E2383" s="1"/>
      <c r="F2383" s="1"/>
      <c r="G2383" s="1"/>
      <c r="H2383" s="1"/>
      <c r="I2383" s="33"/>
      <c r="J2383" s="1"/>
      <c r="K2383" s="28"/>
      <c r="L2383" s="28"/>
      <c r="M2383" s="1"/>
      <c r="N2383" s="35"/>
      <c r="O2383" s="1"/>
      <c r="P2383" s="51"/>
    </row>
    <row r="2384" spans="1:16" ht="16.5" customHeight="1" x14ac:dyDescent="0.25">
      <c r="A2384" s="8"/>
      <c r="B2384" s="1"/>
      <c r="C2384" s="1"/>
      <c r="D2384" s="1"/>
      <c r="E2384" s="1"/>
      <c r="F2384" s="1"/>
      <c r="G2384" s="1"/>
      <c r="H2384" s="1"/>
      <c r="I2384" s="1"/>
      <c r="J2384" s="1"/>
      <c r="K2384" s="28"/>
      <c r="L2384" s="28"/>
      <c r="M2384" s="1"/>
      <c r="N2384" s="1"/>
      <c r="O2384" s="1"/>
      <c r="P2384" s="51"/>
    </row>
    <row r="2385" spans="1:16" ht="16.5" customHeight="1" x14ac:dyDescent="0.25">
      <c r="A2385" s="8"/>
      <c r="B2385" s="1"/>
      <c r="C2385" s="1"/>
      <c r="D2385" s="1"/>
      <c r="E2385" s="1"/>
      <c r="F2385" s="1"/>
      <c r="G2385" s="1"/>
      <c r="H2385" s="1"/>
      <c r="I2385" s="1"/>
      <c r="J2385" s="1"/>
      <c r="K2385" s="28"/>
      <c r="L2385" s="28"/>
      <c r="M2385" s="1"/>
      <c r="N2385" s="1"/>
      <c r="O2385" s="1"/>
      <c r="P2385" s="51"/>
    </row>
    <row r="2386" spans="1:16" ht="16.5" customHeight="1" x14ac:dyDescent="0.25">
      <c r="A2386" s="8"/>
      <c r="B2386" s="1"/>
      <c r="C2386" s="1"/>
      <c r="D2386" s="1"/>
      <c r="E2386" s="1"/>
      <c r="F2386" s="1"/>
      <c r="G2386" s="1"/>
      <c r="H2386" s="1"/>
      <c r="I2386" s="1"/>
      <c r="J2386" s="1"/>
      <c r="K2386" s="28"/>
      <c r="L2386" s="28"/>
      <c r="M2386" s="1"/>
      <c r="N2386" s="1"/>
      <c r="O2386" s="1"/>
      <c r="P2386" s="51"/>
    </row>
    <row r="2387" spans="1:16" ht="16.5" customHeight="1" x14ac:dyDescent="0.25">
      <c r="A2387" s="8"/>
      <c r="B2387" s="1"/>
      <c r="C2387" s="1"/>
      <c r="D2387" s="1"/>
      <c r="E2387" s="1"/>
      <c r="F2387" s="1"/>
      <c r="G2387" s="1"/>
      <c r="H2387" s="1"/>
      <c r="I2387" s="1"/>
      <c r="J2387" s="1"/>
      <c r="K2387" s="28"/>
      <c r="L2387" s="28"/>
      <c r="M2387" s="1"/>
      <c r="N2387" s="1"/>
      <c r="O2387" s="1"/>
      <c r="P2387" s="51"/>
    </row>
    <row r="2388" spans="1:16" ht="16.5" customHeight="1" x14ac:dyDescent="0.25">
      <c r="A2388" s="8"/>
      <c r="B2388" s="1"/>
      <c r="C2388" s="1"/>
      <c r="D2388" s="1"/>
      <c r="E2388" s="1"/>
      <c r="F2388" s="1"/>
      <c r="G2388" s="1"/>
      <c r="H2388" s="1"/>
      <c r="I2388" s="33"/>
      <c r="J2388" s="33"/>
      <c r="K2388" s="28"/>
      <c r="L2388" s="28"/>
      <c r="M2388" s="1"/>
      <c r="N2388" s="26"/>
      <c r="O2388" s="1"/>
      <c r="P2388" s="51"/>
    </row>
    <row r="2389" spans="1:16" ht="16.5" customHeight="1" x14ac:dyDescent="0.25">
      <c r="A2389" s="8"/>
      <c r="B2389" s="1"/>
      <c r="C2389" s="1"/>
      <c r="D2389" s="1"/>
      <c r="E2389" s="1"/>
      <c r="F2389" s="1"/>
      <c r="G2389" s="1"/>
      <c r="H2389" s="1"/>
      <c r="I2389" s="1"/>
      <c r="J2389" s="1"/>
      <c r="K2389" s="28"/>
      <c r="L2389" s="28"/>
      <c r="M2389" s="1"/>
      <c r="N2389" s="1"/>
      <c r="O2389" s="1"/>
      <c r="P2389" s="51"/>
    </row>
    <row r="2390" spans="1:16" ht="16.5" customHeight="1" x14ac:dyDescent="0.25">
      <c r="A2390" s="8"/>
      <c r="B2390" s="1"/>
      <c r="C2390" s="1"/>
      <c r="D2390" s="1"/>
      <c r="E2390" s="1"/>
      <c r="F2390" s="1"/>
      <c r="G2390" s="1"/>
      <c r="H2390" s="1"/>
      <c r="I2390" s="1"/>
      <c r="J2390" s="1"/>
      <c r="K2390" s="28"/>
      <c r="L2390" s="28"/>
      <c r="M2390" s="1"/>
      <c r="N2390" s="1"/>
      <c r="O2390" s="1"/>
      <c r="P2390" s="51"/>
    </row>
    <row r="2391" spans="1:16" ht="16.5" customHeight="1" x14ac:dyDescent="0.25">
      <c r="A2391" s="8"/>
      <c r="B2391" s="1"/>
      <c r="C2391" s="1"/>
      <c r="D2391" s="1"/>
      <c r="E2391" s="1"/>
      <c r="F2391" s="1"/>
      <c r="G2391" s="1"/>
      <c r="H2391" s="1"/>
      <c r="I2391" s="1"/>
      <c r="J2391" s="1"/>
      <c r="K2391" s="28"/>
      <c r="L2391" s="28"/>
      <c r="M2391" s="1"/>
      <c r="N2391" s="1"/>
      <c r="O2391" s="1"/>
      <c r="P2391" s="51"/>
    </row>
    <row r="2392" spans="1:16" ht="16.5" customHeight="1" x14ac:dyDescent="0.25">
      <c r="A2392" s="8"/>
      <c r="B2392" s="1"/>
      <c r="C2392" s="1"/>
      <c r="D2392" s="1"/>
      <c r="E2392" s="1"/>
      <c r="F2392" s="1"/>
      <c r="G2392" s="1"/>
      <c r="H2392" s="1"/>
      <c r="I2392" s="1"/>
      <c r="J2392" s="1"/>
      <c r="K2392" s="28"/>
      <c r="L2392" s="28"/>
      <c r="M2392" s="1"/>
      <c r="N2392" s="1"/>
      <c r="O2392" s="1"/>
      <c r="P2392" s="51"/>
    </row>
    <row r="2393" spans="1:16" ht="16.5" customHeight="1" x14ac:dyDescent="0.25">
      <c r="A2393" s="8"/>
      <c r="B2393" s="1"/>
      <c r="C2393" s="1"/>
      <c r="D2393" s="1"/>
      <c r="E2393" s="1"/>
      <c r="F2393" s="1"/>
      <c r="G2393" s="1"/>
      <c r="H2393" s="1"/>
      <c r="I2393" s="1"/>
      <c r="J2393" s="1"/>
      <c r="K2393" s="28"/>
      <c r="L2393" s="28"/>
      <c r="M2393" s="1"/>
      <c r="N2393" s="1"/>
      <c r="O2393" s="1"/>
      <c r="P2393" s="51"/>
    </row>
    <row r="2394" spans="1:16" ht="16.5" customHeight="1" x14ac:dyDescent="0.25">
      <c r="A2394" s="8"/>
      <c r="B2394" s="1"/>
      <c r="C2394" s="1"/>
      <c r="D2394" s="1"/>
      <c r="E2394" s="1"/>
      <c r="F2394" s="1"/>
      <c r="G2394" s="1"/>
      <c r="H2394" s="1"/>
      <c r="I2394" s="1"/>
      <c r="J2394" s="1"/>
      <c r="K2394" s="28"/>
      <c r="L2394" s="28"/>
      <c r="M2394" s="1"/>
      <c r="N2394" s="1"/>
      <c r="O2394" s="1"/>
      <c r="P2394" s="51"/>
    </row>
    <row r="2395" spans="1:16" ht="16.5" customHeight="1" x14ac:dyDescent="0.25">
      <c r="A2395" s="8"/>
      <c r="B2395" s="1"/>
      <c r="C2395" s="1"/>
      <c r="D2395" s="1"/>
      <c r="E2395" s="1"/>
      <c r="F2395" s="1"/>
      <c r="G2395" s="1"/>
      <c r="H2395" s="1"/>
      <c r="I2395" s="1"/>
      <c r="J2395" s="1"/>
      <c r="K2395" s="28"/>
      <c r="L2395" s="28"/>
      <c r="M2395" s="1"/>
      <c r="N2395" s="1"/>
      <c r="O2395" s="1"/>
      <c r="P2395" s="51"/>
    </row>
    <row r="2396" spans="1:16" ht="16.5" customHeight="1" x14ac:dyDescent="0.25">
      <c r="A2396" s="8"/>
      <c r="B2396" s="1"/>
      <c r="C2396" s="1"/>
      <c r="D2396" s="1"/>
      <c r="E2396" s="1"/>
      <c r="F2396" s="1"/>
      <c r="G2396" s="1"/>
      <c r="H2396" s="1"/>
      <c r="I2396" s="1"/>
      <c r="J2396" s="1"/>
      <c r="K2396" s="28"/>
      <c r="L2396" s="28"/>
      <c r="M2396" s="1"/>
      <c r="N2396" s="1"/>
      <c r="O2396" s="1"/>
      <c r="P2396" s="51"/>
    </row>
    <row r="2397" spans="1:16" ht="16.5" customHeight="1" x14ac:dyDescent="0.25">
      <c r="A2397" s="8"/>
      <c r="B2397" s="1"/>
      <c r="C2397" s="1"/>
      <c r="D2397" s="1"/>
      <c r="E2397" s="1"/>
      <c r="F2397" s="1"/>
      <c r="G2397" s="1"/>
      <c r="H2397" s="1"/>
      <c r="I2397" s="1"/>
      <c r="J2397" s="1"/>
      <c r="K2397" s="28"/>
      <c r="L2397" s="28"/>
      <c r="M2397" s="1"/>
      <c r="N2397" s="1"/>
      <c r="O2397" s="1"/>
      <c r="P2397" s="51"/>
    </row>
    <row r="2398" spans="1:16" ht="16.5" customHeight="1" x14ac:dyDescent="0.25">
      <c r="A2398" s="8"/>
      <c r="B2398" s="1"/>
      <c r="C2398" s="1"/>
      <c r="D2398" s="1"/>
      <c r="E2398" s="1"/>
      <c r="F2398" s="1"/>
      <c r="G2398" s="1"/>
      <c r="H2398" s="1"/>
      <c r="I2398" s="1"/>
      <c r="J2398" s="1"/>
      <c r="K2398" s="28"/>
      <c r="L2398" s="28"/>
      <c r="M2398" s="1"/>
      <c r="N2398" s="1"/>
      <c r="O2398" s="1"/>
      <c r="P2398" s="51"/>
    </row>
    <row r="2399" spans="1:16" ht="16.5" customHeight="1" x14ac:dyDescent="0.25">
      <c r="A2399" s="8"/>
      <c r="B2399" s="1"/>
      <c r="C2399" s="1"/>
      <c r="D2399" s="1"/>
      <c r="E2399" s="1"/>
      <c r="F2399" s="1"/>
      <c r="G2399" s="1"/>
      <c r="H2399" s="1"/>
      <c r="I2399" s="1"/>
      <c r="J2399" s="1"/>
      <c r="K2399" s="28"/>
      <c r="L2399" s="28"/>
      <c r="M2399" s="1"/>
      <c r="N2399" s="1"/>
      <c r="O2399" s="1"/>
      <c r="P2399" s="51"/>
    </row>
    <row r="2400" spans="1:16" ht="16.5" customHeight="1" x14ac:dyDescent="0.25">
      <c r="A2400" s="8"/>
      <c r="B2400" s="1"/>
      <c r="C2400" s="1"/>
      <c r="D2400" s="1"/>
      <c r="E2400" s="1"/>
      <c r="F2400" s="1"/>
      <c r="G2400" s="1"/>
      <c r="H2400" s="1"/>
      <c r="I2400" s="1"/>
      <c r="J2400" s="1"/>
      <c r="K2400" s="28"/>
      <c r="L2400" s="28"/>
      <c r="M2400" s="1"/>
      <c r="N2400" s="1"/>
      <c r="O2400" s="1"/>
      <c r="P2400" s="51"/>
    </row>
    <row r="2401" spans="1:16" ht="16.5" customHeight="1" x14ac:dyDescent="0.25">
      <c r="A2401" s="8"/>
      <c r="B2401" s="1"/>
      <c r="C2401" s="1"/>
      <c r="D2401" s="1"/>
      <c r="E2401" s="1"/>
      <c r="F2401" s="1"/>
      <c r="G2401" s="1"/>
      <c r="H2401" s="1"/>
      <c r="I2401" s="1"/>
      <c r="J2401" s="1"/>
      <c r="K2401" s="28"/>
      <c r="L2401" s="28"/>
      <c r="M2401" s="1"/>
      <c r="N2401" s="1"/>
      <c r="O2401" s="1"/>
      <c r="P2401" s="51"/>
    </row>
    <row r="2402" spans="1:16" ht="16.5" customHeight="1" x14ac:dyDescent="0.25">
      <c r="A2402" s="8"/>
      <c r="B2402" s="1"/>
      <c r="C2402" s="1"/>
      <c r="D2402" s="1"/>
      <c r="E2402" s="1"/>
      <c r="F2402" s="1"/>
      <c r="G2402" s="1"/>
      <c r="H2402" s="1"/>
      <c r="I2402" s="1"/>
      <c r="J2402" s="1"/>
      <c r="K2402" s="28"/>
      <c r="L2402" s="28"/>
      <c r="M2402" s="1"/>
      <c r="N2402" s="1"/>
      <c r="O2402" s="1"/>
      <c r="P2402" s="51"/>
    </row>
    <row r="2403" spans="1:16" ht="16.5" customHeight="1" x14ac:dyDescent="0.25">
      <c r="A2403" s="8"/>
      <c r="B2403" s="1"/>
      <c r="C2403" s="1"/>
      <c r="D2403" s="1"/>
      <c r="E2403" s="1"/>
      <c r="F2403" s="1"/>
      <c r="G2403" s="1"/>
      <c r="H2403" s="1"/>
      <c r="I2403" s="1"/>
      <c r="J2403" s="1"/>
      <c r="K2403" s="28"/>
      <c r="L2403" s="28"/>
      <c r="M2403" s="1"/>
      <c r="N2403" s="1"/>
      <c r="O2403" s="1"/>
      <c r="P2403" s="51"/>
    </row>
    <row r="2404" spans="1:16" ht="16.5" customHeight="1" x14ac:dyDescent="0.25">
      <c r="A2404" s="8"/>
      <c r="B2404" s="1"/>
      <c r="C2404" s="1"/>
      <c r="D2404" s="1"/>
      <c r="E2404" s="1"/>
      <c r="F2404" s="1"/>
      <c r="G2404" s="1"/>
      <c r="H2404" s="1"/>
      <c r="I2404" s="1"/>
      <c r="J2404" s="1"/>
      <c r="K2404" s="28"/>
      <c r="L2404" s="28"/>
      <c r="M2404" s="1"/>
      <c r="N2404" s="1"/>
      <c r="O2404" s="1"/>
      <c r="P2404" s="51"/>
    </row>
    <row r="2405" spans="1:16" ht="16.5" customHeight="1" x14ac:dyDescent="0.25">
      <c r="A2405" s="8"/>
      <c r="B2405" s="1"/>
      <c r="C2405" s="1"/>
      <c r="D2405" s="1"/>
      <c r="E2405" s="1"/>
      <c r="F2405" s="1"/>
      <c r="G2405" s="1"/>
      <c r="H2405" s="1"/>
      <c r="I2405" s="1"/>
      <c r="J2405" s="1"/>
      <c r="K2405" s="28"/>
      <c r="L2405" s="28"/>
      <c r="M2405" s="1"/>
      <c r="N2405" s="1"/>
      <c r="O2405" s="1"/>
      <c r="P2405" s="51"/>
    </row>
    <row r="2406" spans="1:16" ht="16.5" customHeight="1" x14ac:dyDescent="0.25">
      <c r="A2406" s="8"/>
      <c r="B2406" s="1"/>
      <c r="C2406" s="1"/>
      <c r="D2406" s="1"/>
      <c r="E2406" s="1"/>
      <c r="F2406" s="1"/>
      <c r="G2406" s="1"/>
      <c r="H2406" s="1"/>
      <c r="I2406" s="1"/>
      <c r="J2406" s="1"/>
      <c r="K2406" s="28"/>
      <c r="L2406" s="28"/>
      <c r="M2406" s="1"/>
      <c r="N2406" s="1"/>
      <c r="O2406" s="1"/>
      <c r="P2406" s="51"/>
    </row>
    <row r="2407" spans="1:16" ht="16.5" customHeight="1" x14ac:dyDescent="0.25">
      <c r="A2407" s="8"/>
      <c r="B2407" s="1"/>
      <c r="C2407" s="1"/>
      <c r="D2407" s="1"/>
      <c r="E2407" s="1"/>
      <c r="F2407" s="1"/>
      <c r="G2407" s="1"/>
      <c r="H2407" s="1"/>
      <c r="I2407" s="33"/>
      <c r="J2407" s="33"/>
      <c r="K2407" s="28"/>
      <c r="L2407" s="28"/>
      <c r="M2407" s="1"/>
      <c r="N2407" s="26"/>
      <c r="O2407" s="1"/>
      <c r="P2407" s="51"/>
    </row>
    <row r="2408" spans="1:16" ht="16.5" customHeight="1" x14ac:dyDescent="0.25">
      <c r="A2408" s="8"/>
      <c r="B2408" s="1"/>
      <c r="C2408" s="1"/>
      <c r="D2408" s="1"/>
      <c r="E2408" s="1"/>
      <c r="F2408" s="1"/>
      <c r="G2408" s="1"/>
      <c r="H2408" s="1"/>
      <c r="I2408" s="1"/>
      <c r="J2408" s="1"/>
      <c r="K2408" s="28"/>
      <c r="L2408" s="28"/>
      <c r="M2408" s="1"/>
      <c r="N2408" s="1"/>
      <c r="O2408" s="1"/>
      <c r="P2408" s="51"/>
    </row>
    <row r="2409" spans="1:16" ht="16.5" customHeight="1" x14ac:dyDescent="0.25">
      <c r="A2409" s="8"/>
      <c r="B2409" s="1"/>
      <c r="C2409" s="1"/>
      <c r="D2409" s="1"/>
      <c r="E2409" s="1"/>
      <c r="F2409" s="1"/>
      <c r="G2409" s="1"/>
      <c r="H2409" s="1"/>
      <c r="I2409" s="33"/>
      <c r="J2409" s="33"/>
      <c r="K2409" s="28"/>
      <c r="L2409" s="28"/>
      <c r="M2409" s="1"/>
      <c r="N2409" s="26"/>
      <c r="O2409" s="1"/>
      <c r="P2409" s="51"/>
    </row>
    <row r="2410" spans="1:16" ht="16.5" customHeight="1" x14ac:dyDescent="0.25">
      <c r="A2410" s="8"/>
      <c r="B2410" s="1"/>
      <c r="C2410" s="1"/>
      <c r="D2410" s="1"/>
      <c r="E2410" s="1"/>
      <c r="F2410" s="1"/>
      <c r="G2410" s="1"/>
      <c r="H2410" s="1"/>
      <c r="I2410" s="33"/>
      <c r="J2410" s="33"/>
      <c r="K2410" s="28"/>
      <c r="L2410" s="28"/>
      <c r="M2410" s="1"/>
      <c r="N2410" s="26"/>
      <c r="O2410" s="1"/>
      <c r="P2410" s="51"/>
    </row>
    <row r="2411" spans="1:16" ht="16.5" customHeight="1" x14ac:dyDescent="0.25">
      <c r="A2411" s="8"/>
      <c r="B2411" s="1"/>
      <c r="C2411" s="1"/>
      <c r="D2411" s="1"/>
      <c r="E2411" s="1"/>
      <c r="F2411" s="1"/>
      <c r="G2411" s="1"/>
      <c r="H2411" s="1"/>
      <c r="I2411" s="33"/>
      <c r="J2411" s="33"/>
      <c r="K2411" s="28"/>
      <c r="L2411" s="28"/>
      <c r="M2411" s="1"/>
      <c r="N2411" s="26"/>
      <c r="O2411" s="1"/>
      <c r="P2411" s="51"/>
    </row>
    <row r="2412" spans="1:16" ht="16.5" customHeight="1" x14ac:dyDescent="0.25">
      <c r="A2412" s="8"/>
      <c r="B2412" s="1"/>
      <c r="C2412" s="1"/>
      <c r="D2412" s="1"/>
      <c r="E2412" s="1"/>
      <c r="F2412" s="1"/>
      <c r="G2412" s="1"/>
      <c r="H2412" s="1"/>
      <c r="I2412" s="33"/>
      <c r="J2412" s="33"/>
      <c r="K2412" s="28"/>
      <c r="L2412" s="28"/>
      <c r="M2412" s="1"/>
      <c r="N2412" s="26"/>
      <c r="O2412" s="1"/>
      <c r="P2412" s="51"/>
    </row>
    <row r="2413" spans="1:16" ht="16.5" customHeight="1" x14ac:dyDescent="0.25">
      <c r="A2413" s="8"/>
      <c r="B2413" s="1"/>
      <c r="C2413" s="1"/>
      <c r="D2413" s="1"/>
      <c r="E2413" s="1"/>
      <c r="F2413" s="1"/>
      <c r="G2413" s="1"/>
      <c r="H2413" s="1"/>
      <c r="I2413" s="1"/>
      <c r="J2413" s="1"/>
      <c r="K2413" s="28"/>
      <c r="L2413" s="28"/>
      <c r="M2413" s="1"/>
      <c r="N2413" s="1"/>
      <c r="O2413" s="1"/>
      <c r="P2413" s="51"/>
    </row>
    <row r="2414" spans="1:16" ht="16.5" customHeight="1" x14ac:dyDescent="0.25">
      <c r="A2414" s="8"/>
      <c r="B2414" s="1"/>
      <c r="C2414" s="1"/>
      <c r="D2414" s="1"/>
      <c r="E2414" s="1"/>
      <c r="F2414" s="1"/>
      <c r="G2414" s="1"/>
      <c r="H2414" s="1"/>
      <c r="I2414" s="1"/>
      <c r="J2414" s="1"/>
      <c r="K2414" s="28"/>
      <c r="L2414" s="28"/>
      <c r="M2414" s="1"/>
      <c r="N2414" s="1"/>
      <c r="O2414" s="1"/>
      <c r="P2414" s="51"/>
    </row>
    <row r="2415" spans="1:16" ht="16.5" customHeight="1" x14ac:dyDescent="0.25">
      <c r="A2415" s="8"/>
      <c r="B2415" s="1"/>
      <c r="C2415" s="1"/>
      <c r="D2415" s="1"/>
      <c r="E2415" s="1"/>
      <c r="F2415" s="1"/>
      <c r="G2415" s="1"/>
      <c r="H2415" s="1"/>
      <c r="I2415" s="1"/>
      <c r="J2415" s="1"/>
      <c r="K2415" s="28"/>
      <c r="L2415" s="28"/>
      <c r="M2415" s="1"/>
      <c r="N2415" s="1"/>
      <c r="O2415" s="1"/>
      <c r="P2415" s="51"/>
    </row>
    <row r="2416" spans="1:16" ht="16.5" customHeight="1" x14ac:dyDescent="0.25">
      <c r="A2416" s="8"/>
      <c r="B2416" s="1"/>
      <c r="C2416" s="1"/>
      <c r="D2416" s="1"/>
      <c r="E2416" s="1"/>
      <c r="F2416" s="1"/>
      <c r="G2416" s="1"/>
      <c r="H2416" s="1"/>
      <c r="I2416" s="1"/>
      <c r="J2416" s="1"/>
      <c r="K2416" s="28"/>
      <c r="L2416" s="28"/>
      <c r="M2416" s="1"/>
      <c r="N2416" s="1"/>
      <c r="O2416" s="1"/>
      <c r="P2416" s="51"/>
    </row>
    <row r="2417" spans="1:16" ht="16.5" customHeight="1" x14ac:dyDescent="0.25">
      <c r="A2417" s="8"/>
      <c r="B2417" s="1"/>
      <c r="C2417" s="1"/>
      <c r="D2417" s="1"/>
      <c r="E2417" s="1"/>
      <c r="F2417" s="1"/>
      <c r="G2417" s="1"/>
      <c r="H2417" s="1"/>
      <c r="I2417" s="1"/>
      <c r="J2417" s="1"/>
      <c r="K2417" s="28"/>
      <c r="L2417" s="28"/>
      <c r="M2417" s="1"/>
      <c r="N2417" s="1"/>
      <c r="O2417" s="1"/>
      <c r="P2417" s="51"/>
    </row>
    <row r="2418" spans="1:16" ht="16.5" customHeight="1" x14ac:dyDescent="0.25">
      <c r="A2418" s="8"/>
      <c r="B2418" s="1"/>
      <c r="C2418" s="1"/>
      <c r="D2418" s="1"/>
      <c r="E2418" s="1"/>
      <c r="F2418" s="1"/>
      <c r="G2418" s="1"/>
      <c r="H2418" s="1"/>
      <c r="I2418" s="1"/>
      <c r="J2418" s="1"/>
      <c r="K2418" s="28"/>
      <c r="L2418" s="28"/>
      <c r="M2418" s="1"/>
      <c r="N2418" s="1"/>
      <c r="O2418" s="1"/>
      <c r="P2418" s="51"/>
    </row>
    <row r="2419" spans="1:16" ht="16.5" customHeight="1" x14ac:dyDescent="0.25">
      <c r="A2419" s="8"/>
      <c r="B2419" s="1"/>
      <c r="C2419" s="1"/>
      <c r="D2419" s="1"/>
      <c r="E2419" s="1"/>
      <c r="F2419" s="1"/>
      <c r="G2419" s="1"/>
      <c r="H2419" s="1"/>
      <c r="I2419" s="1"/>
      <c r="J2419" s="1"/>
      <c r="K2419" s="28"/>
      <c r="L2419" s="28"/>
      <c r="M2419" s="1"/>
      <c r="N2419" s="1"/>
      <c r="O2419" s="1"/>
      <c r="P2419" s="51"/>
    </row>
    <row r="2420" spans="1:16" ht="16.5" customHeight="1" x14ac:dyDescent="0.25">
      <c r="A2420" s="8"/>
      <c r="B2420" s="1"/>
      <c r="C2420" s="1"/>
      <c r="D2420" s="1"/>
      <c r="E2420" s="1"/>
      <c r="F2420" s="1"/>
      <c r="G2420" s="1"/>
      <c r="H2420" s="1"/>
      <c r="I2420" s="1"/>
      <c r="J2420" s="1"/>
      <c r="K2420" s="28"/>
      <c r="L2420" s="28"/>
      <c r="M2420" s="1"/>
      <c r="N2420" s="1"/>
      <c r="O2420" s="1"/>
      <c r="P2420" s="51"/>
    </row>
    <row r="2421" spans="1:16" ht="16.5" customHeight="1" x14ac:dyDescent="0.25">
      <c r="A2421" s="8"/>
      <c r="B2421" s="1"/>
      <c r="C2421" s="1"/>
      <c r="D2421" s="1"/>
      <c r="E2421" s="1"/>
      <c r="F2421" s="1"/>
      <c r="G2421" s="1"/>
      <c r="H2421" s="1"/>
      <c r="I2421" s="1"/>
      <c r="J2421" s="1"/>
      <c r="K2421" s="28"/>
      <c r="L2421" s="28"/>
      <c r="M2421" s="1"/>
      <c r="N2421" s="1"/>
      <c r="O2421" s="1"/>
      <c r="P2421" s="51"/>
    </row>
    <row r="2422" spans="1:16" ht="16.5" customHeight="1" x14ac:dyDescent="0.25">
      <c r="A2422" s="8"/>
      <c r="B2422" s="1"/>
      <c r="C2422" s="1"/>
      <c r="D2422" s="1"/>
      <c r="E2422" s="1"/>
      <c r="F2422" s="1"/>
      <c r="G2422" s="1"/>
      <c r="H2422" s="1"/>
      <c r="I2422" s="1"/>
      <c r="J2422" s="1"/>
      <c r="K2422" s="28"/>
      <c r="L2422" s="28"/>
      <c r="M2422" s="1"/>
      <c r="N2422" s="1"/>
      <c r="O2422" s="1"/>
      <c r="P2422" s="51"/>
    </row>
    <row r="2423" spans="1:16" ht="16.5" customHeight="1" x14ac:dyDescent="0.25">
      <c r="A2423" s="8"/>
      <c r="B2423" s="1"/>
      <c r="C2423" s="1"/>
      <c r="D2423" s="1"/>
      <c r="E2423" s="1"/>
      <c r="F2423" s="1"/>
      <c r="G2423" s="1"/>
      <c r="H2423" s="1"/>
      <c r="I2423" s="1"/>
      <c r="J2423" s="33"/>
      <c r="K2423" s="28"/>
      <c r="L2423" s="28"/>
      <c r="M2423" s="1"/>
      <c r="N2423" s="26"/>
      <c r="O2423" s="1"/>
      <c r="P2423" s="51"/>
    </row>
    <row r="2424" spans="1:16" ht="16.5" customHeight="1" x14ac:dyDescent="0.25">
      <c r="A2424" s="8"/>
      <c r="B2424" s="1"/>
      <c r="C2424" s="1"/>
      <c r="D2424" s="1"/>
      <c r="E2424" s="1"/>
      <c r="F2424" s="1"/>
      <c r="G2424" s="1"/>
      <c r="H2424" s="1"/>
      <c r="I2424" s="1"/>
      <c r="J2424" s="33"/>
      <c r="K2424" s="28"/>
      <c r="L2424" s="28"/>
      <c r="M2424" s="1"/>
      <c r="N2424" s="26"/>
      <c r="O2424" s="1"/>
      <c r="P2424" s="51"/>
    </row>
    <row r="2425" spans="1:16" ht="16.5" customHeight="1" x14ac:dyDescent="0.25">
      <c r="A2425" s="8"/>
      <c r="B2425" s="1"/>
      <c r="C2425" s="1"/>
      <c r="D2425" s="1"/>
      <c r="E2425" s="1"/>
      <c r="F2425" s="1"/>
      <c r="G2425" s="1"/>
      <c r="H2425" s="1"/>
      <c r="I2425" s="1"/>
      <c r="J2425" s="1"/>
      <c r="K2425" s="28"/>
      <c r="L2425" s="28"/>
      <c r="M2425" s="1"/>
      <c r="N2425" s="1"/>
      <c r="O2425" s="1"/>
      <c r="P2425" s="51"/>
    </row>
    <row r="2426" spans="1:16" ht="16.5" customHeight="1" x14ac:dyDescent="0.25">
      <c r="A2426" s="8"/>
      <c r="B2426" s="1"/>
      <c r="C2426" s="1"/>
      <c r="D2426" s="1"/>
      <c r="E2426" s="1"/>
      <c r="F2426" s="1"/>
      <c r="G2426" s="1"/>
      <c r="H2426" s="1"/>
      <c r="I2426" s="1"/>
      <c r="J2426" s="1"/>
      <c r="K2426" s="28"/>
      <c r="L2426" s="28"/>
      <c r="M2426" s="1"/>
      <c r="N2426" s="1"/>
      <c r="O2426" s="1"/>
      <c r="P2426" s="51"/>
    </row>
    <row r="2427" spans="1:16" ht="16.5" customHeight="1" x14ac:dyDescent="0.25">
      <c r="A2427" s="8"/>
      <c r="B2427" s="1"/>
      <c r="C2427" s="1"/>
      <c r="D2427" s="1"/>
      <c r="E2427" s="1"/>
      <c r="F2427" s="1"/>
      <c r="G2427" s="1"/>
      <c r="H2427" s="1"/>
      <c r="I2427" s="33"/>
      <c r="J2427" s="33"/>
      <c r="K2427" s="28"/>
      <c r="L2427" s="28"/>
      <c r="M2427" s="1"/>
      <c r="N2427" s="26"/>
      <c r="O2427" s="1"/>
      <c r="P2427" s="51"/>
    </row>
    <row r="2428" spans="1:16" ht="16.5" customHeight="1" x14ac:dyDescent="0.25">
      <c r="A2428" s="8"/>
      <c r="B2428" s="1"/>
      <c r="C2428" s="1"/>
      <c r="D2428" s="1"/>
      <c r="E2428" s="1"/>
      <c r="F2428" s="1"/>
      <c r="G2428" s="1"/>
      <c r="H2428" s="1"/>
      <c r="I2428" s="1"/>
      <c r="J2428" s="1"/>
      <c r="K2428" s="28"/>
      <c r="L2428" s="28"/>
      <c r="M2428" s="1"/>
      <c r="N2428" s="1"/>
      <c r="O2428" s="1"/>
      <c r="P2428" s="51"/>
    </row>
    <row r="2429" spans="1:16" ht="16.5" customHeight="1" x14ac:dyDescent="0.25">
      <c r="A2429" s="8"/>
      <c r="B2429" s="1"/>
      <c r="C2429" s="1"/>
      <c r="D2429" s="1"/>
      <c r="E2429" s="1"/>
      <c r="F2429" s="1"/>
      <c r="G2429" s="1"/>
      <c r="H2429" s="1"/>
      <c r="I2429" s="1"/>
      <c r="J2429" s="1"/>
      <c r="K2429" s="28"/>
      <c r="L2429" s="28"/>
      <c r="M2429" s="1"/>
      <c r="N2429" s="1"/>
      <c r="O2429" s="1"/>
      <c r="P2429" s="51"/>
    </row>
    <row r="2430" spans="1:16" ht="16.5" customHeight="1" x14ac:dyDescent="0.25">
      <c r="A2430" s="8"/>
      <c r="B2430" s="1"/>
      <c r="C2430" s="1"/>
      <c r="D2430" s="1"/>
      <c r="E2430" s="1"/>
      <c r="F2430" s="1"/>
      <c r="G2430" s="1"/>
      <c r="H2430" s="1"/>
      <c r="I2430" s="1"/>
      <c r="J2430" s="1"/>
      <c r="K2430" s="28"/>
      <c r="L2430" s="28"/>
      <c r="M2430" s="1"/>
      <c r="N2430" s="1"/>
      <c r="O2430" s="1"/>
      <c r="P2430" s="51"/>
    </row>
    <row r="2431" spans="1:16" ht="16.5" customHeight="1" x14ac:dyDescent="0.25">
      <c r="A2431" s="8"/>
      <c r="B2431" s="1"/>
      <c r="C2431" s="1"/>
      <c r="D2431" s="1"/>
      <c r="E2431" s="1"/>
      <c r="F2431" s="1"/>
      <c r="G2431" s="1"/>
      <c r="H2431" s="1"/>
      <c r="I2431" s="1"/>
      <c r="J2431" s="1"/>
      <c r="K2431" s="28"/>
      <c r="L2431" s="28"/>
      <c r="M2431" s="1"/>
      <c r="N2431" s="1"/>
      <c r="O2431" s="1"/>
      <c r="P2431" s="51"/>
    </row>
    <row r="2432" spans="1:16" ht="16.5" customHeight="1" x14ac:dyDescent="0.25">
      <c r="A2432" s="8"/>
      <c r="B2432" s="1"/>
      <c r="C2432" s="1"/>
      <c r="D2432" s="1"/>
      <c r="E2432" s="1"/>
      <c r="F2432" s="1"/>
      <c r="G2432" s="1"/>
      <c r="H2432" s="1"/>
      <c r="I2432" s="1"/>
      <c r="J2432" s="1"/>
      <c r="K2432" s="28"/>
      <c r="L2432" s="28"/>
      <c r="M2432" s="1"/>
      <c r="N2432" s="1"/>
      <c r="O2432" s="1"/>
      <c r="P2432" s="51"/>
    </row>
    <row r="2433" spans="1:16" ht="16.5" customHeight="1" x14ac:dyDescent="0.25">
      <c r="A2433" s="8"/>
      <c r="B2433" s="1"/>
      <c r="C2433" s="1"/>
      <c r="D2433" s="1"/>
      <c r="E2433" s="1"/>
      <c r="F2433" s="1"/>
      <c r="G2433" s="1"/>
      <c r="H2433" s="1"/>
      <c r="I2433" s="1"/>
      <c r="J2433" s="1"/>
      <c r="K2433" s="28"/>
      <c r="L2433" s="28"/>
      <c r="M2433" s="1"/>
      <c r="N2433" s="26"/>
      <c r="O2433" s="1"/>
      <c r="P2433" s="51"/>
    </row>
    <row r="2434" spans="1:16" ht="16.5" customHeight="1" x14ac:dyDescent="0.25">
      <c r="A2434" s="8"/>
      <c r="B2434" s="1"/>
      <c r="C2434" s="1"/>
      <c r="D2434" s="1"/>
      <c r="E2434" s="1"/>
      <c r="F2434" s="1"/>
      <c r="G2434" s="1"/>
      <c r="H2434" s="1"/>
      <c r="I2434" s="1"/>
      <c r="J2434" s="1"/>
      <c r="K2434" s="28"/>
      <c r="L2434" s="28"/>
      <c r="M2434" s="1"/>
      <c r="N2434" s="1"/>
      <c r="O2434" s="1"/>
      <c r="P2434" s="51"/>
    </row>
    <row r="2435" spans="1:16" ht="16.5" customHeight="1" x14ac:dyDescent="0.25">
      <c r="A2435" s="8"/>
      <c r="B2435" s="1"/>
      <c r="C2435" s="1"/>
      <c r="D2435" s="1"/>
      <c r="E2435" s="1"/>
      <c r="F2435" s="1"/>
      <c r="G2435" s="1"/>
      <c r="H2435" s="1"/>
      <c r="I2435" s="1"/>
      <c r="J2435" s="1"/>
      <c r="K2435" s="28"/>
      <c r="L2435" s="28"/>
      <c r="M2435" s="1"/>
      <c r="N2435" s="1"/>
      <c r="O2435" s="1"/>
      <c r="P2435" s="51"/>
    </row>
    <row r="2436" spans="1:16" ht="16.5" customHeight="1" x14ac:dyDescent="0.25">
      <c r="A2436" s="8"/>
      <c r="B2436" s="1"/>
      <c r="C2436" s="1"/>
      <c r="D2436" s="1"/>
      <c r="E2436" s="1"/>
      <c r="F2436" s="1"/>
      <c r="G2436" s="1"/>
      <c r="H2436" s="1"/>
      <c r="I2436" s="1"/>
      <c r="J2436" s="1"/>
      <c r="K2436" s="28"/>
      <c r="L2436" s="28"/>
      <c r="M2436" s="1"/>
      <c r="N2436" s="1"/>
      <c r="O2436" s="1"/>
      <c r="P2436" s="51"/>
    </row>
    <row r="2437" spans="1:16" ht="16.5" customHeight="1" x14ac:dyDescent="0.25">
      <c r="A2437" s="8"/>
      <c r="B2437" s="1"/>
      <c r="C2437" s="1"/>
      <c r="D2437" s="1"/>
      <c r="E2437" s="1"/>
      <c r="F2437" s="1"/>
      <c r="G2437" s="1"/>
      <c r="H2437" s="1"/>
      <c r="I2437" s="1"/>
      <c r="J2437" s="1"/>
      <c r="K2437" s="28"/>
      <c r="L2437" s="28"/>
      <c r="M2437" s="1"/>
      <c r="N2437" s="1"/>
      <c r="O2437" s="1"/>
      <c r="P2437" s="51"/>
    </row>
    <row r="2438" spans="1:16" ht="16.5" customHeight="1" x14ac:dyDescent="0.25">
      <c r="A2438" s="8"/>
      <c r="B2438" s="1"/>
      <c r="C2438" s="1"/>
      <c r="D2438" s="1"/>
      <c r="E2438" s="1"/>
      <c r="F2438" s="1"/>
      <c r="G2438" s="1"/>
      <c r="H2438" s="1"/>
      <c r="I2438" s="1"/>
      <c r="J2438" s="1"/>
      <c r="K2438" s="28"/>
      <c r="L2438" s="28"/>
      <c r="M2438" s="1"/>
      <c r="N2438" s="1"/>
      <c r="O2438" s="1"/>
      <c r="P2438" s="51"/>
    </row>
    <row r="2439" spans="1:16" ht="16.5" customHeight="1" x14ac:dyDescent="0.25">
      <c r="A2439" s="8"/>
      <c r="B2439" s="1"/>
      <c r="C2439" s="1"/>
      <c r="D2439" s="1"/>
      <c r="E2439" s="1"/>
      <c r="F2439" s="1"/>
      <c r="G2439" s="1"/>
      <c r="H2439" s="1"/>
      <c r="I2439" s="1"/>
      <c r="J2439" s="1"/>
      <c r="K2439" s="28"/>
      <c r="L2439" s="28"/>
      <c r="M2439" s="1"/>
      <c r="N2439" s="1"/>
      <c r="O2439" s="1"/>
      <c r="P2439" s="51"/>
    </row>
    <row r="2440" spans="1:16" ht="16.5" customHeight="1" x14ac:dyDescent="0.25">
      <c r="A2440" s="8"/>
      <c r="B2440" s="1"/>
      <c r="C2440" s="1"/>
      <c r="D2440" s="1"/>
      <c r="E2440" s="1"/>
      <c r="F2440" s="1"/>
      <c r="G2440" s="1"/>
      <c r="H2440" s="1"/>
      <c r="I2440" s="1"/>
      <c r="J2440" s="1"/>
      <c r="K2440" s="28"/>
      <c r="L2440" s="28"/>
      <c r="M2440" s="1"/>
      <c r="N2440" s="1"/>
      <c r="O2440" s="1"/>
      <c r="P2440" s="51"/>
    </row>
    <row r="2441" spans="1:16" ht="16.5" customHeight="1" x14ac:dyDescent="0.25">
      <c r="A2441" s="8"/>
      <c r="B2441" s="1"/>
      <c r="C2441" s="1"/>
      <c r="D2441" s="1"/>
      <c r="E2441" s="1"/>
      <c r="F2441" s="1"/>
      <c r="G2441" s="1"/>
      <c r="H2441" s="1"/>
      <c r="I2441" s="1"/>
      <c r="J2441" s="1"/>
      <c r="K2441" s="28"/>
      <c r="L2441" s="28"/>
      <c r="M2441" s="1"/>
      <c r="N2441" s="1"/>
      <c r="O2441" s="1"/>
      <c r="P2441" s="51"/>
    </row>
    <row r="2442" spans="1:16" ht="16.5" customHeight="1" x14ac:dyDescent="0.25">
      <c r="A2442" s="8"/>
      <c r="B2442" s="1"/>
      <c r="C2442" s="1"/>
      <c r="D2442" s="1"/>
      <c r="E2442" s="1"/>
      <c r="F2442" s="1"/>
      <c r="G2442" s="1"/>
      <c r="H2442" s="1"/>
      <c r="I2442" s="1"/>
      <c r="J2442" s="1"/>
      <c r="K2442" s="28"/>
      <c r="L2442" s="28"/>
      <c r="M2442" s="1"/>
      <c r="N2442" s="1"/>
      <c r="O2442" s="1"/>
      <c r="P2442" s="51"/>
    </row>
    <row r="2443" spans="1:16" ht="16.5" customHeight="1" x14ac:dyDescent="0.25">
      <c r="A2443" s="8"/>
      <c r="B2443" s="1"/>
      <c r="C2443" s="1"/>
      <c r="D2443" s="1"/>
      <c r="E2443" s="1"/>
      <c r="F2443" s="1"/>
      <c r="G2443" s="1"/>
      <c r="H2443" s="1"/>
      <c r="I2443" s="1"/>
      <c r="J2443" s="1"/>
      <c r="K2443" s="28"/>
      <c r="L2443" s="28"/>
      <c r="M2443" s="1"/>
      <c r="N2443" s="1"/>
      <c r="O2443" s="1"/>
      <c r="P2443" s="51"/>
    </row>
    <row r="2444" spans="1:16" ht="16.5" customHeight="1" x14ac:dyDescent="0.25">
      <c r="A2444" s="8"/>
      <c r="B2444" s="1"/>
      <c r="C2444" s="1"/>
      <c r="D2444" s="1"/>
      <c r="E2444" s="1"/>
      <c r="F2444" s="1"/>
      <c r="G2444" s="1"/>
      <c r="H2444" s="1"/>
      <c r="I2444" s="1"/>
      <c r="J2444" s="1"/>
      <c r="K2444" s="28"/>
      <c r="L2444" s="28"/>
      <c r="M2444" s="1"/>
      <c r="N2444" s="1"/>
      <c r="O2444" s="1"/>
      <c r="P2444" s="51"/>
    </row>
    <row r="2445" spans="1:16" ht="16.5" customHeight="1" x14ac:dyDescent="0.25">
      <c r="A2445" s="8"/>
      <c r="B2445" s="1"/>
      <c r="C2445" s="1"/>
      <c r="D2445" s="1"/>
      <c r="E2445" s="1"/>
      <c r="F2445" s="1"/>
      <c r="G2445" s="1"/>
      <c r="H2445" s="1"/>
      <c r="I2445" s="1"/>
      <c r="J2445" s="1"/>
      <c r="K2445" s="28"/>
      <c r="L2445" s="28"/>
      <c r="M2445" s="1"/>
      <c r="N2445" s="1"/>
      <c r="O2445" s="1"/>
      <c r="P2445" s="51"/>
    </row>
    <row r="2446" spans="1:16" ht="16.5" customHeight="1" x14ac:dyDescent="0.25">
      <c r="A2446" s="8"/>
      <c r="B2446" s="1"/>
      <c r="C2446" s="1"/>
      <c r="D2446" s="1"/>
      <c r="E2446" s="1"/>
      <c r="F2446" s="1"/>
      <c r="G2446" s="1"/>
      <c r="H2446" s="1"/>
      <c r="I2446" s="1"/>
      <c r="J2446" s="1"/>
      <c r="K2446" s="28"/>
      <c r="L2446" s="28"/>
      <c r="M2446" s="1"/>
      <c r="N2446" s="1"/>
      <c r="O2446" s="1"/>
      <c r="P2446" s="51"/>
    </row>
    <row r="2447" spans="1:16" ht="16.5" customHeight="1" x14ac:dyDescent="0.25">
      <c r="A2447" s="8"/>
      <c r="B2447" s="1"/>
      <c r="C2447" s="1"/>
      <c r="D2447" s="1"/>
      <c r="E2447" s="1"/>
      <c r="F2447" s="1"/>
      <c r="G2447" s="1"/>
      <c r="H2447" s="1"/>
      <c r="I2447" s="1"/>
      <c r="J2447" s="1"/>
      <c r="K2447" s="28"/>
      <c r="L2447" s="28"/>
      <c r="M2447" s="1"/>
      <c r="N2447" s="1"/>
      <c r="O2447" s="1"/>
      <c r="P2447" s="51"/>
    </row>
    <row r="2448" spans="1:16" ht="16.5" customHeight="1" x14ac:dyDescent="0.25">
      <c r="A2448" s="8"/>
      <c r="B2448" s="1"/>
      <c r="C2448" s="1"/>
      <c r="D2448" s="1"/>
      <c r="E2448" s="1"/>
      <c r="F2448" s="1"/>
      <c r="G2448" s="1"/>
      <c r="H2448" s="1"/>
      <c r="I2448" s="1"/>
      <c r="J2448" s="1"/>
      <c r="K2448" s="28"/>
      <c r="L2448" s="28"/>
      <c r="M2448" s="1"/>
      <c r="N2448" s="1"/>
      <c r="O2448" s="1"/>
      <c r="P2448" s="51"/>
    </row>
    <row r="2449" spans="1:16" ht="16.5" customHeight="1" x14ac:dyDescent="0.25">
      <c r="A2449" s="8"/>
      <c r="B2449" s="1"/>
      <c r="C2449" s="1"/>
      <c r="D2449" s="1"/>
      <c r="E2449" s="1"/>
      <c r="F2449" s="1"/>
      <c r="G2449" s="1"/>
      <c r="H2449" s="1"/>
      <c r="I2449" s="1"/>
      <c r="J2449" s="1"/>
      <c r="K2449" s="28"/>
      <c r="L2449" s="28"/>
      <c r="M2449" s="1"/>
      <c r="N2449" s="1"/>
      <c r="O2449" s="1"/>
      <c r="P2449" s="51"/>
    </row>
    <row r="2450" spans="1:16" ht="16.5" customHeight="1" x14ac:dyDescent="0.25">
      <c r="A2450" s="8"/>
      <c r="B2450" s="1"/>
      <c r="C2450" s="1"/>
      <c r="D2450" s="1"/>
      <c r="E2450" s="1"/>
      <c r="F2450" s="1"/>
      <c r="G2450" s="1"/>
      <c r="H2450" s="1"/>
      <c r="I2450" s="1"/>
      <c r="J2450" s="1"/>
      <c r="K2450" s="28"/>
      <c r="L2450" s="28"/>
      <c r="M2450" s="1"/>
      <c r="N2450" s="1"/>
      <c r="O2450" s="1"/>
      <c r="P2450" s="51"/>
    </row>
    <row r="2451" spans="1:16" ht="16.5" customHeight="1" x14ac:dyDescent="0.25">
      <c r="A2451" s="8"/>
      <c r="B2451" s="1"/>
      <c r="C2451" s="1"/>
      <c r="D2451" s="1"/>
      <c r="E2451" s="1"/>
      <c r="F2451" s="1"/>
      <c r="G2451" s="1"/>
      <c r="H2451" s="1"/>
      <c r="I2451" s="1"/>
      <c r="J2451" s="1"/>
      <c r="K2451" s="28"/>
      <c r="L2451" s="28"/>
      <c r="M2451" s="1"/>
      <c r="N2451" s="1"/>
      <c r="O2451" s="1"/>
      <c r="P2451" s="51"/>
    </row>
    <row r="2452" spans="1:16" ht="16.5" customHeight="1" x14ac:dyDescent="0.25">
      <c r="A2452" s="8"/>
      <c r="B2452" s="1"/>
      <c r="C2452" s="1"/>
      <c r="D2452" s="1"/>
      <c r="E2452" s="1"/>
      <c r="F2452" s="1"/>
      <c r="G2452" s="1"/>
      <c r="H2452" s="1"/>
      <c r="I2452" s="1"/>
      <c r="J2452" s="1"/>
      <c r="K2452" s="28"/>
      <c r="L2452" s="28"/>
      <c r="M2452" s="1"/>
      <c r="N2452" s="1"/>
      <c r="O2452" s="1"/>
      <c r="P2452" s="51"/>
    </row>
    <row r="2453" spans="1:16" ht="16.5" customHeight="1" x14ac:dyDescent="0.25">
      <c r="A2453" s="8"/>
      <c r="B2453" s="1"/>
      <c r="C2453" s="1"/>
      <c r="D2453" s="1"/>
      <c r="E2453" s="1"/>
      <c r="F2453" s="1"/>
      <c r="G2453" s="1"/>
      <c r="H2453" s="1"/>
      <c r="I2453" s="1"/>
      <c r="J2453" s="1"/>
      <c r="K2453" s="28"/>
      <c r="L2453" s="28"/>
      <c r="M2453" s="1"/>
      <c r="N2453" s="1"/>
      <c r="O2453" s="1"/>
      <c r="P2453" s="51"/>
    </row>
    <row r="2454" spans="1:16" ht="16.5" customHeight="1" x14ac:dyDescent="0.25">
      <c r="A2454" s="8"/>
      <c r="B2454" s="1"/>
      <c r="C2454" s="1"/>
      <c r="D2454" s="1"/>
      <c r="E2454" s="1"/>
      <c r="F2454" s="1"/>
      <c r="G2454" s="1"/>
      <c r="H2454" s="1"/>
      <c r="I2454" s="1"/>
      <c r="J2454" s="1"/>
      <c r="K2454" s="28"/>
      <c r="L2454" s="28"/>
      <c r="M2454" s="1"/>
      <c r="N2454" s="1"/>
      <c r="O2454" s="1"/>
      <c r="P2454" s="51"/>
    </row>
    <row r="2455" spans="1:16" ht="16.5" customHeight="1" x14ac:dyDescent="0.25">
      <c r="A2455" s="8"/>
      <c r="B2455" s="1"/>
      <c r="C2455" s="1"/>
      <c r="D2455" s="1"/>
      <c r="E2455" s="1"/>
      <c r="F2455" s="1"/>
      <c r="G2455" s="1"/>
      <c r="H2455" s="1"/>
      <c r="I2455" s="1"/>
      <c r="J2455" s="1"/>
      <c r="K2455" s="28"/>
      <c r="L2455" s="28"/>
      <c r="M2455" s="1"/>
      <c r="N2455" s="1"/>
      <c r="O2455" s="1"/>
      <c r="P2455" s="51"/>
    </row>
    <row r="2456" spans="1:16" ht="16.5" customHeight="1" x14ac:dyDescent="0.25">
      <c r="A2456" s="8"/>
      <c r="B2456" s="1"/>
      <c r="C2456" s="1"/>
      <c r="D2456" s="1"/>
      <c r="E2456" s="1"/>
      <c r="F2456" s="1"/>
      <c r="G2456" s="1"/>
      <c r="H2456" s="1"/>
      <c r="I2456" s="1"/>
      <c r="J2456" s="1"/>
      <c r="K2456" s="28"/>
      <c r="L2456" s="28"/>
      <c r="M2456" s="1"/>
      <c r="N2456" s="1"/>
      <c r="O2456" s="1"/>
      <c r="P2456" s="51"/>
    </row>
    <row r="2457" spans="1:16" ht="16.5" customHeight="1" x14ac:dyDescent="0.25">
      <c r="A2457" s="8"/>
      <c r="B2457" s="1"/>
      <c r="C2457" s="1"/>
      <c r="D2457" s="1"/>
      <c r="E2457" s="1"/>
      <c r="F2457" s="1"/>
      <c r="G2457" s="1"/>
      <c r="H2457" s="1"/>
      <c r="I2457" s="1"/>
      <c r="J2457" s="1"/>
      <c r="K2457" s="28"/>
      <c r="L2457" s="28"/>
      <c r="M2457" s="1"/>
      <c r="N2457" s="1"/>
      <c r="O2457" s="1"/>
      <c r="P2457" s="51"/>
    </row>
    <row r="2458" spans="1:16" ht="16.5" customHeight="1" x14ac:dyDescent="0.25">
      <c r="A2458" s="8"/>
      <c r="B2458" s="1"/>
      <c r="C2458" s="1"/>
      <c r="D2458" s="1"/>
      <c r="E2458" s="1"/>
      <c r="F2458" s="1"/>
      <c r="G2458" s="1"/>
      <c r="H2458" s="1"/>
      <c r="I2458" s="1"/>
      <c r="J2458" s="1"/>
      <c r="K2458" s="28"/>
      <c r="L2458" s="28"/>
      <c r="M2458" s="1"/>
      <c r="N2458" s="1"/>
      <c r="O2458" s="1"/>
      <c r="P2458" s="51"/>
    </row>
    <row r="2459" spans="1:16" ht="16.5" customHeight="1" x14ac:dyDescent="0.25">
      <c r="A2459" s="8"/>
      <c r="B2459" s="1"/>
      <c r="C2459" s="1"/>
      <c r="D2459" s="1"/>
      <c r="E2459" s="1"/>
      <c r="F2459" s="1"/>
      <c r="G2459" s="1"/>
      <c r="H2459" s="1"/>
      <c r="I2459" s="1"/>
      <c r="J2459" s="1"/>
      <c r="K2459" s="28"/>
      <c r="L2459" s="28"/>
      <c r="M2459" s="1"/>
      <c r="N2459" s="1"/>
      <c r="O2459" s="1"/>
      <c r="P2459" s="51"/>
    </row>
    <row r="2460" spans="1:16" ht="16.5" customHeight="1" x14ac:dyDescent="0.25">
      <c r="A2460" s="8"/>
      <c r="B2460" s="1"/>
      <c r="C2460" s="1"/>
      <c r="D2460" s="1"/>
      <c r="E2460" s="1"/>
      <c r="F2460" s="1"/>
      <c r="G2460" s="1"/>
      <c r="H2460" s="1"/>
      <c r="I2460" s="1"/>
      <c r="J2460" s="1"/>
      <c r="K2460" s="28"/>
      <c r="L2460" s="28"/>
      <c r="M2460" s="1"/>
      <c r="N2460" s="1"/>
      <c r="O2460" s="1"/>
      <c r="P2460" s="51"/>
    </row>
    <row r="2461" spans="1:16" ht="16.5" customHeight="1" x14ac:dyDescent="0.25">
      <c r="A2461" s="8"/>
      <c r="B2461" s="1"/>
      <c r="C2461" s="1"/>
      <c r="D2461" s="1"/>
      <c r="E2461" s="1"/>
      <c r="F2461" s="1"/>
      <c r="G2461" s="1"/>
      <c r="H2461" s="1"/>
      <c r="I2461" s="1"/>
      <c r="J2461" s="1"/>
      <c r="K2461" s="28"/>
      <c r="L2461" s="28"/>
      <c r="M2461" s="1"/>
      <c r="N2461" s="1"/>
      <c r="O2461" s="1"/>
      <c r="P2461" s="51"/>
    </row>
    <row r="2462" spans="1:16" ht="16.5" customHeight="1" x14ac:dyDescent="0.25">
      <c r="A2462" s="8"/>
      <c r="B2462" s="1"/>
      <c r="C2462" s="1"/>
      <c r="D2462" s="1"/>
      <c r="E2462" s="1"/>
      <c r="F2462" s="1"/>
      <c r="G2462" s="1"/>
      <c r="H2462" s="1"/>
      <c r="I2462" s="1"/>
      <c r="J2462" s="1"/>
      <c r="K2462" s="28"/>
      <c r="L2462" s="28"/>
      <c r="M2462" s="1"/>
      <c r="N2462" s="1"/>
      <c r="O2462" s="1"/>
      <c r="P2462" s="51"/>
    </row>
    <row r="2463" spans="1:16" ht="16.5" customHeight="1" x14ac:dyDescent="0.25">
      <c r="A2463" s="8"/>
      <c r="B2463" s="1"/>
      <c r="C2463" s="1"/>
      <c r="D2463" s="1"/>
      <c r="E2463" s="1"/>
      <c r="F2463" s="1"/>
      <c r="G2463" s="1"/>
      <c r="H2463" s="1"/>
      <c r="I2463" s="1"/>
      <c r="J2463" s="1"/>
      <c r="K2463" s="28"/>
      <c r="L2463" s="28"/>
      <c r="M2463" s="1"/>
      <c r="N2463" s="1"/>
      <c r="O2463" s="1"/>
      <c r="P2463" s="51"/>
    </row>
    <row r="2464" spans="1:16" ht="16.5" customHeight="1" x14ac:dyDescent="0.25">
      <c r="A2464" s="8"/>
      <c r="B2464" s="1"/>
      <c r="C2464" s="1"/>
      <c r="D2464" s="1"/>
      <c r="E2464" s="1"/>
      <c r="F2464" s="1"/>
      <c r="G2464" s="1"/>
      <c r="H2464" s="1"/>
      <c r="I2464" s="1"/>
      <c r="J2464" s="1"/>
      <c r="K2464" s="28"/>
      <c r="L2464" s="28"/>
      <c r="M2464" s="1"/>
      <c r="N2464" s="1"/>
      <c r="O2464" s="1"/>
      <c r="P2464" s="51"/>
    </row>
    <row r="2465" spans="1:16" ht="16.5" customHeight="1" x14ac:dyDescent="0.25">
      <c r="A2465" s="8"/>
      <c r="B2465" s="1"/>
      <c r="C2465" s="1"/>
      <c r="D2465" s="1"/>
      <c r="E2465" s="1"/>
      <c r="F2465" s="1"/>
      <c r="G2465" s="1"/>
      <c r="H2465" s="1"/>
      <c r="I2465" s="1"/>
      <c r="J2465" s="1"/>
      <c r="K2465" s="28"/>
      <c r="L2465" s="28"/>
      <c r="M2465" s="1"/>
      <c r="N2465" s="1"/>
      <c r="O2465" s="1"/>
      <c r="P2465" s="51"/>
    </row>
    <row r="2466" spans="1:16" ht="16.5" customHeight="1" x14ac:dyDescent="0.25">
      <c r="A2466" s="8"/>
      <c r="B2466" s="1"/>
      <c r="C2466" s="1"/>
      <c r="D2466" s="1"/>
      <c r="E2466" s="1"/>
      <c r="F2466" s="1"/>
      <c r="G2466" s="1"/>
      <c r="H2466" s="1"/>
      <c r="I2466" s="1"/>
      <c r="J2466" s="1"/>
      <c r="K2466" s="28"/>
      <c r="L2466" s="28"/>
      <c r="M2466" s="1"/>
      <c r="N2466" s="1"/>
      <c r="O2466" s="1"/>
      <c r="P2466" s="51"/>
    </row>
    <row r="2467" spans="1:16" ht="16.5" customHeight="1" x14ac:dyDescent="0.25">
      <c r="A2467" s="8"/>
      <c r="B2467" s="1"/>
      <c r="C2467" s="1"/>
      <c r="D2467" s="1"/>
      <c r="E2467" s="1"/>
      <c r="F2467" s="1"/>
      <c r="G2467" s="1"/>
      <c r="H2467" s="1"/>
      <c r="I2467" s="1"/>
      <c r="J2467" s="1"/>
      <c r="K2467" s="28"/>
      <c r="L2467" s="28"/>
      <c r="M2467" s="1"/>
      <c r="N2467" s="1"/>
      <c r="O2467" s="1"/>
      <c r="P2467" s="51"/>
    </row>
    <row r="2468" spans="1:16" ht="16.5" customHeight="1" x14ac:dyDescent="0.25">
      <c r="A2468" s="8"/>
      <c r="B2468" s="1"/>
      <c r="C2468" s="1"/>
      <c r="D2468" s="1"/>
      <c r="E2468" s="1"/>
      <c r="F2468" s="1"/>
      <c r="G2468" s="1"/>
      <c r="H2468" s="1"/>
      <c r="I2468" s="33"/>
      <c r="J2468" s="33"/>
      <c r="K2468" s="28"/>
      <c r="L2468" s="28"/>
      <c r="M2468" s="1"/>
      <c r="N2468" s="26"/>
      <c r="O2468" s="1"/>
      <c r="P2468" s="51"/>
    </row>
    <row r="2469" spans="1:16" ht="16.5" customHeight="1" x14ac:dyDescent="0.25">
      <c r="A2469" s="8"/>
      <c r="B2469" s="1"/>
      <c r="C2469" s="1"/>
      <c r="D2469" s="1"/>
      <c r="E2469" s="1"/>
      <c r="F2469" s="1"/>
      <c r="G2469" s="1"/>
      <c r="H2469" s="1"/>
      <c r="I2469" s="33"/>
      <c r="J2469" s="33"/>
      <c r="K2469" s="28"/>
      <c r="L2469" s="28"/>
      <c r="M2469" s="1"/>
      <c r="N2469" s="26"/>
      <c r="O2469" s="1"/>
      <c r="P2469" s="51"/>
    </row>
    <row r="2470" spans="1:16" ht="16.5" customHeight="1" x14ac:dyDescent="0.25">
      <c r="A2470" s="8"/>
      <c r="B2470" s="1"/>
      <c r="C2470" s="1"/>
      <c r="D2470" s="1"/>
      <c r="E2470" s="1"/>
      <c r="F2470" s="1"/>
      <c r="G2470" s="1"/>
      <c r="H2470" s="1"/>
      <c r="I2470" s="1"/>
      <c r="J2470" s="1"/>
      <c r="K2470" s="28"/>
      <c r="L2470" s="28"/>
      <c r="M2470" s="1"/>
      <c r="N2470" s="1"/>
      <c r="O2470" s="1"/>
      <c r="P2470" s="51"/>
    </row>
    <row r="2471" spans="1:16" ht="16.5" customHeight="1" x14ac:dyDescent="0.25">
      <c r="A2471" s="8"/>
      <c r="B2471" s="1"/>
      <c r="C2471" s="1"/>
      <c r="D2471" s="1"/>
      <c r="E2471" s="1"/>
      <c r="F2471" s="1"/>
      <c r="G2471" s="1"/>
      <c r="H2471" s="1"/>
      <c r="I2471" s="1"/>
      <c r="J2471" s="1"/>
      <c r="K2471" s="28"/>
      <c r="L2471" s="28"/>
      <c r="M2471" s="1"/>
      <c r="N2471" s="1"/>
      <c r="O2471" s="1"/>
      <c r="P2471" s="51"/>
    </row>
    <row r="2472" spans="1:16" ht="16.5" customHeight="1" x14ac:dyDescent="0.25">
      <c r="A2472" s="8"/>
      <c r="B2472" s="1"/>
      <c r="C2472" s="1"/>
      <c r="D2472" s="1"/>
      <c r="E2472" s="1"/>
      <c r="F2472" s="1"/>
      <c r="G2472" s="1"/>
      <c r="H2472" s="1"/>
      <c r="I2472" s="1"/>
      <c r="J2472" s="1"/>
      <c r="K2472" s="28"/>
      <c r="L2472" s="28"/>
      <c r="M2472" s="1"/>
      <c r="N2472" s="1"/>
      <c r="O2472" s="1"/>
      <c r="P2472" s="51"/>
    </row>
    <row r="2473" spans="1:16" ht="16.5" customHeight="1" x14ac:dyDescent="0.25">
      <c r="A2473" s="8"/>
      <c r="B2473" s="1"/>
      <c r="C2473" s="1"/>
      <c r="D2473" s="1"/>
      <c r="E2473" s="1"/>
      <c r="F2473" s="1"/>
      <c r="G2473" s="1"/>
      <c r="H2473" s="1"/>
      <c r="I2473" s="1"/>
      <c r="J2473" s="1"/>
      <c r="K2473" s="28"/>
      <c r="L2473" s="28"/>
      <c r="M2473" s="1"/>
      <c r="N2473" s="1"/>
      <c r="O2473" s="1"/>
      <c r="P2473" s="51"/>
    </row>
    <row r="2474" spans="1:16" ht="16.5" customHeight="1" x14ac:dyDescent="0.25">
      <c r="A2474" s="8"/>
      <c r="B2474" s="1"/>
      <c r="C2474" s="1"/>
      <c r="D2474" s="1"/>
      <c r="E2474" s="1"/>
      <c r="F2474" s="1"/>
      <c r="G2474" s="1"/>
      <c r="H2474" s="1"/>
      <c r="I2474" s="1"/>
      <c r="J2474" s="1"/>
      <c r="K2474" s="28"/>
      <c r="L2474" s="28"/>
      <c r="M2474" s="1"/>
      <c r="N2474" s="1"/>
      <c r="O2474" s="1"/>
      <c r="P2474" s="51"/>
    </row>
    <row r="2475" spans="1:16" ht="16.5" customHeight="1" x14ac:dyDescent="0.25">
      <c r="A2475" s="8"/>
      <c r="B2475" s="1"/>
      <c r="C2475" s="1"/>
      <c r="D2475" s="1"/>
      <c r="E2475" s="1"/>
      <c r="F2475" s="1"/>
      <c r="G2475" s="1"/>
      <c r="H2475" s="1"/>
      <c r="I2475" s="1"/>
      <c r="J2475" s="1"/>
      <c r="K2475" s="28"/>
      <c r="L2475" s="28"/>
      <c r="M2475" s="1"/>
      <c r="N2475" s="1"/>
      <c r="O2475" s="1"/>
      <c r="P2475" s="51"/>
    </row>
    <row r="2476" spans="1:16" ht="16.5" customHeight="1" x14ac:dyDescent="0.25">
      <c r="A2476" s="8"/>
      <c r="B2476" s="1"/>
      <c r="C2476" s="1"/>
      <c r="D2476" s="1"/>
      <c r="E2476" s="1"/>
      <c r="F2476" s="1"/>
      <c r="G2476" s="1"/>
      <c r="H2476" s="1"/>
      <c r="I2476" s="1"/>
      <c r="J2476" s="1"/>
      <c r="K2476" s="28"/>
      <c r="L2476" s="28"/>
      <c r="M2476" s="1"/>
      <c r="N2476" s="1"/>
      <c r="O2476" s="1"/>
      <c r="P2476" s="51"/>
    </row>
    <row r="2477" spans="1:16" ht="16.5" customHeight="1" x14ac:dyDescent="0.25">
      <c r="A2477" s="8"/>
      <c r="B2477" s="1"/>
      <c r="C2477" s="1"/>
      <c r="D2477" s="1"/>
      <c r="E2477" s="1"/>
      <c r="F2477" s="1"/>
      <c r="G2477" s="1"/>
      <c r="H2477" s="1"/>
      <c r="I2477" s="1"/>
      <c r="J2477" s="1"/>
      <c r="K2477" s="28"/>
      <c r="L2477" s="28"/>
      <c r="M2477" s="1"/>
      <c r="N2477" s="1"/>
      <c r="O2477" s="1"/>
      <c r="P2477" s="51"/>
    </row>
    <row r="2478" spans="1:16" ht="16.5" customHeight="1" x14ac:dyDescent="0.25">
      <c r="A2478" s="8"/>
      <c r="B2478" s="1"/>
      <c r="C2478" s="1"/>
      <c r="D2478" s="1"/>
      <c r="E2478" s="1"/>
      <c r="F2478" s="1"/>
      <c r="G2478" s="1"/>
      <c r="H2478" s="1"/>
      <c r="I2478" s="1"/>
      <c r="J2478" s="1"/>
      <c r="K2478" s="28"/>
      <c r="L2478" s="28"/>
      <c r="M2478" s="1"/>
      <c r="N2478" s="1"/>
      <c r="O2478" s="1"/>
      <c r="P2478" s="51"/>
    </row>
    <row r="2479" spans="1:16" ht="16.5" customHeight="1" x14ac:dyDescent="0.25">
      <c r="A2479" s="8"/>
      <c r="B2479" s="1"/>
      <c r="C2479" s="1"/>
      <c r="D2479" s="1"/>
      <c r="E2479" s="1"/>
      <c r="F2479" s="1"/>
      <c r="G2479" s="1"/>
      <c r="H2479" s="1"/>
      <c r="I2479" s="33"/>
      <c r="J2479" s="1"/>
      <c r="K2479" s="28"/>
      <c r="L2479" s="28"/>
      <c r="M2479" s="1"/>
      <c r="N2479" s="35"/>
      <c r="O2479" s="1"/>
      <c r="P2479" s="51"/>
    </row>
    <row r="2480" spans="1:16" ht="16.5" customHeight="1" x14ac:dyDescent="0.25">
      <c r="A2480" s="8"/>
      <c r="B2480" s="1"/>
      <c r="C2480" s="1"/>
      <c r="D2480" s="1"/>
      <c r="E2480" s="1"/>
      <c r="F2480" s="1"/>
      <c r="G2480" s="1"/>
      <c r="H2480" s="1"/>
      <c r="I2480" s="1"/>
      <c r="J2480" s="1"/>
      <c r="K2480" s="28"/>
      <c r="L2480" s="28"/>
      <c r="M2480" s="1"/>
      <c r="N2480" s="1"/>
      <c r="O2480" s="1"/>
      <c r="P2480" s="51"/>
    </row>
    <row r="2481" spans="1:16" ht="16.5" customHeight="1" x14ac:dyDescent="0.25">
      <c r="A2481" s="8"/>
      <c r="B2481" s="1"/>
      <c r="C2481" s="1"/>
      <c r="D2481" s="1"/>
      <c r="E2481" s="1"/>
      <c r="F2481" s="1"/>
      <c r="G2481" s="1"/>
      <c r="H2481" s="1"/>
      <c r="I2481" s="1"/>
      <c r="J2481" s="1"/>
      <c r="K2481" s="28"/>
      <c r="L2481" s="28"/>
      <c r="M2481" s="1"/>
      <c r="N2481" s="1"/>
      <c r="O2481" s="1"/>
      <c r="P2481" s="51"/>
    </row>
    <row r="2482" spans="1:16" ht="16.5" customHeight="1" x14ac:dyDescent="0.25">
      <c r="A2482" s="8"/>
      <c r="B2482" s="1"/>
      <c r="C2482" s="1"/>
      <c r="D2482" s="1"/>
      <c r="E2482" s="1"/>
      <c r="F2482" s="1"/>
      <c r="G2482" s="1"/>
      <c r="H2482" s="1"/>
      <c r="I2482" s="1"/>
      <c r="J2482" s="1"/>
      <c r="K2482" s="28"/>
      <c r="L2482" s="28"/>
      <c r="M2482" s="1"/>
      <c r="N2482" s="1"/>
      <c r="O2482" s="1"/>
      <c r="P2482" s="51"/>
    </row>
    <row r="2483" spans="1:16" ht="16.5" customHeight="1" x14ac:dyDescent="0.25">
      <c r="A2483" s="8"/>
      <c r="B2483" s="1"/>
      <c r="C2483" s="1"/>
      <c r="D2483" s="1"/>
      <c r="E2483" s="1"/>
      <c r="F2483" s="1"/>
      <c r="G2483" s="1"/>
      <c r="H2483" s="1"/>
      <c r="I2483" s="1"/>
      <c r="J2483" s="1"/>
      <c r="K2483" s="28"/>
      <c r="L2483" s="28"/>
      <c r="M2483" s="1"/>
      <c r="N2483" s="1"/>
      <c r="O2483" s="1"/>
      <c r="P2483" s="51"/>
    </row>
    <row r="2484" spans="1:16" ht="16.5" customHeight="1" x14ac:dyDescent="0.25">
      <c r="A2484" s="8"/>
      <c r="B2484" s="1"/>
      <c r="C2484" s="1"/>
      <c r="D2484" s="1"/>
      <c r="E2484" s="1"/>
      <c r="F2484" s="1"/>
      <c r="G2484" s="1"/>
      <c r="H2484" s="1"/>
      <c r="I2484" s="1"/>
      <c r="J2484" s="1"/>
      <c r="K2484" s="28"/>
      <c r="L2484" s="28"/>
      <c r="M2484" s="1"/>
      <c r="N2484" s="1"/>
      <c r="O2484" s="1"/>
      <c r="P2484" s="51"/>
    </row>
    <row r="2485" spans="1:16" ht="16.5" customHeight="1" x14ac:dyDescent="0.25">
      <c r="A2485" s="8"/>
      <c r="B2485" s="1"/>
      <c r="C2485" s="1"/>
      <c r="D2485" s="1"/>
      <c r="E2485" s="1"/>
      <c r="F2485" s="1"/>
      <c r="G2485" s="1"/>
      <c r="H2485" s="1"/>
      <c r="I2485" s="1"/>
      <c r="J2485" s="1"/>
      <c r="K2485" s="28"/>
      <c r="L2485" s="28"/>
      <c r="M2485" s="1"/>
      <c r="N2485" s="1"/>
      <c r="O2485" s="1"/>
      <c r="P2485" s="51"/>
    </row>
    <row r="2486" spans="1:16" ht="16.5" customHeight="1" x14ac:dyDescent="0.25">
      <c r="A2486" s="8"/>
      <c r="B2486" s="1"/>
      <c r="C2486" s="1"/>
      <c r="D2486" s="1"/>
      <c r="E2486" s="1"/>
      <c r="F2486" s="1"/>
      <c r="G2486" s="1"/>
      <c r="H2486" s="1"/>
      <c r="I2486" s="1"/>
      <c r="J2486" s="1"/>
      <c r="K2486" s="28"/>
      <c r="L2486" s="28"/>
      <c r="M2486" s="1"/>
      <c r="N2486" s="1"/>
      <c r="O2486" s="1"/>
      <c r="P2486" s="51"/>
    </row>
    <row r="2487" spans="1:16" ht="16.5" customHeight="1" x14ac:dyDescent="0.25">
      <c r="A2487" s="8"/>
      <c r="B2487" s="1"/>
      <c r="C2487" s="1"/>
      <c r="D2487" s="1"/>
      <c r="E2487" s="1"/>
      <c r="F2487" s="1"/>
      <c r="G2487" s="1"/>
      <c r="H2487" s="1"/>
      <c r="I2487" s="1"/>
      <c r="J2487" s="1"/>
      <c r="K2487" s="28"/>
      <c r="L2487" s="28"/>
      <c r="M2487" s="1"/>
      <c r="N2487" s="1"/>
      <c r="O2487" s="1"/>
      <c r="P2487" s="51"/>
    </row>
    <row r="2488" spans="1:16" ht="16.5" customHeight="1" x14ac:dyDescent="0.25">
      <c r="A2488" s="8"/>
      <c r="B2488" s="1"/>
      <c r="C2488" s="1"/>
      <c r="D2488" s="1"/>
      <c r="E2488" s="1"/>
      <c r="F2488" s="1"/>
      <c r="G2488" s="1"/>
      <c r="H2488" s="1"/>
      <c r="I2488" s="1"/>
      <c r="J2488" s="1"/>
      <c r="K2488" s="28"/>
      <c r="L2488" s="28"/>
      <c r="M2488" s="1"/>
      <c r="N2488" s="1"/>
      <c r="O2488" s="1"/>
      <c r="P2488" s="51"/>
    </row>
    <row r="2489" spans="1:16" ht="16.5" customHeight="1" x14ac:dyDescent="0.25">
      <c r="A2489" s="8"/>
      <c r="B2489" s="1"/>
      <c r="C2489" s="1"/>
      <c r="D2489" s="1"/>
      <c r="E2489" s="1"/>
      <c r="F2489" s="1"/>
      <c r="G2489" s="1"/>
      <c r="H2489" s="1"/>
      <c r="I2489" s="1"/>
      <c r="J2489" s="1"/>
      <c r="K2489" s="28"/>
      <c r="L2489" s="28"/>
      <c r="M2489" s="1"/>
      <c r="N2489" s="1"/>
      <c r="O2489" s="1"/>
      <c r="P2489" s="51"/>
    </row>
    <row r="2490" spans="1:16" ht="16.5" customHeight="1" x14ac:dyDescent="0.25">
      <c r="A2490" s="8"/>
      <c r="B2490" s="1"/>
      <c r="C2490" s="1"/>
      <c r="D2490" s="1"/>
      <c r="E2490" s="1"/>
      <c r="F2490" s="1"/>
      <c r="G2490" s="1"/>
      <c r="H2490" s="1"/>
      <c r="I2490" s="1"/>
      <c r="J2490" s="1"/>
      <c r="K2490" s="28"/>
      <c r="L2490" s="28"/>
      <c r="M2490" s="1"/>
      <c r="N2490" s="1"/>
      <c r="O2490" s="1"/>
      <c r="P2490" s="51"/>
    </row>
    <row r="2491" spans="1:16" ht="16.5" customHeight="1" x14ac:dyDescent="0.25">
      <c r="A2491" s="8"/>
      <c r="B2491" s="1"/>
      <c r="C2491" s="1"/>
      <c r="D2491" s="1"/>
      <c r="E2491" s="1"/>
      <c r="F2491" s="1"/>
      <c r="G2491" s="1"/>
      <c r="H2491" s="1"/>
      <c r="I2491" s="1"/>
      <c r="J2491" s="1"/>
      <c r="K2491" s="28"/>
      <c r="L2491" s="28"/>
      <c r="M2491" s="1"/>
      <c r="N2491" s="1"/>
      <c r="O2491" s="1"/>
      <c r="P2491" s="51"/>
    </row>
    <row r="2492" spans="1:16" ht="16.5" customHeight="1" x14ac:dyDescent="0.25">
      <c r="A2492" s="8"/>
      <c r="B2492" s="1"/>
      <c r="C2492" s="1"/>
      <c r="D2492" s="1"/>
      <c r="E2492" s="1"/>
      <c r="F2492" s="1"/>
      <c r="G2492" s="1"/>
      <c r="H2492" s="1"/>
      <c r="I2492" s="1"/>
      <c r="J2492" s="1"/>
      <c r="K2492" s="28"/>
      <c r="L2492" s="28"/>
      <c r="M2492" s="1"/>
      <c r="N2492" s="1"/>
      <c r="O2492" s="1"/>
      <c r="P2492" s="51"/>
    </row>
    <row r="2493" spans="1:16" ht="16.5" customHeight="1" x14ac:dyDescent="0.25">
      <c r="A2493" s="8"/>
      <c r="B2493" s="1"/>
      <c r="C2493" s="1"/>
      <c r="D2493" s="1"/>
      <c r="E2493" s="1"/>
      <c r="F2493" s="1"/>
      <c r="G2493" s="1"/>
      <c r="H2493" s="1"/>
      <c r="I2493" s="1"/>
      <c r="J2493" s="1"/>
      <c r="K2493" s="28"/>
      <c r="L2493" s="28"/>
      <c r="M2493" s="1"/>
      <c r="N2493" s="1"/>
      <c r="O2493" s="1"/>
      <c r="P2493" s="51"/>
    </row>
    <row r="2494" spans="1:16" ht="16.5" customHeight="1" x14ac:dyDescent="0.25">
      <c r="A2494" s="8"/>
      <c r="B2494" s="1"/>
      <c r="C2494" s="1"/>
      <c r="D2494" s="1"/>
      <c r="E2494" s="1"/>
      <c r="F2494" s="1"/>
      <c r="G2494" s="1"/>
      <c r="H2494" s="1"/>
      <c r="I2494" s="1"/>
      <c r="J2494" s="1"/>
      <c r="K2494" s="28"/>
      <c r="L2494" s="28"/>
      <c r="M2494" s="1"/>
      <c r="N2494" s="1"/>
      <c r="O2494" s="1"/>
      <c r="P2494" s="51"/>
    </row>
    <row r="2495" spans="1:16" ht="16.5" customHeight="1" x14ac:dyDescent="0.25">
      <c r="A2495" s="8"/>
      <c r="B2495" s="1"/>
      <c r="C2495" s="1"/>
      <c r="D2495" s="1"/>
      <c r="E2495" s="1"/>
      <c r="F2495" s="1"/>
      <c r="G2495" s="1"/>
      <c r="H2495" s="1"/>
      <c r="I2495" s="1"/>
      <c r="J2495" s="1"/>
      <c r="K2495" s="28"/>
      <c r="L2495" s="28"/>
      <c r="M2495" s="1"/>
      <c r="N2495" s="1"/>
      <c r="O2495" s="1"/>
      <c r="P2495" s="51"/>
    </row>
    <row r="2496" spans="1:16" ht="16.5" customHeight="1" x14ac:dyDescent="0.25">
      <c r="A2496" s="8"/>
      <c r="B2496" s="1"/>
      <c r="C2496" s="1"/>
      <c r="D2496" s="1"/>
      <c r="E2496" s="1"/>
      <c r="F2496" s="1"/>
      <c r="G2496" s="1"/>
      <c r="H2496" s="1"/>
      <c r="I2496" s="1"/>
      <c r="J2496" s="1"/>
      <c r="K2496" s="28"/>
      <c r="L2496" s="28"/>
      <c r="M2496" s="1"/>
      <c r="N2496" s="1"/>
      <c r="O2496" s="1"/>
      <c r="P2496" s="51"/>
    </row>
    <row r="2497" spans="1:16" ht="16.5" customHeight="1" x14ac:dyDescent="0.25">
      <c r="A2497" s="8"/>
      <c r="B2497" s="1"/>
      <c r="C2497" s="1"/>
      <c r="D2497" s="1"/>
      <c r="E2497" s="1"/>
      <c r="F2497" s="1"/>
      <c r="G2497" s="1"/>
      <c r="H2497" s="1"/>
      <c r="I2497" s="1"/>
      <c r="J2497" s="1"/>
      <c r="K2497" s="28"/>
      <c r="L2497" s="28"/>
      <c r="M2497" s="1"/>
      <c r="N2497" s="1"/>
      <c r="O2497" s="1"/>
      <c r="P2497" s="51"/>
    </row>
    <row r="2498" spans="1:16" ht="16.5" customHeight="1" x14ac:dyDescent="0.25">
      <c r="A2498" s="8"/>
      <c r="B2498" s="1"/>
      <c r="C2498" s="1"/>
      <c r="D2498" s="1"/>
      <c r="E2498" s="1"/>
      <c r="F2498" s="1"/>
      <c r="G2498" s="1"/>
      <c r="H2498" s="1"/>
      <c r="I2498" s="1"/>
      <c r="J2498" s="1"/>
      <c r="K2498" s="28"/>
      <c r="L2498" s="28"/>
      <c r="M2498" s="1"/>
      <c r="N2498" s="1"/>
      <c r="O2498" s="1"/>
      <c r="P2498" s="51"/>
    </row>
    <row r="2499" spans="1:16" ht="16.5" customHeight="1" x14ac:dyDescent="0.25">
      <c r="A2499" s="8"/>
      <c r="B2499" s="1"/>
      <c r="C2499" s="1"/>
      <c r="D2499" s="1"/>
      <c r="E2499" s="1"/>
      <c r="F2499" s="1"/>
      <c r="G2499" s="1"/>
      <c r="H2499" s="1"/>
      <c r="I2499" s="1"/>
      <c r="J2499" s="1"/>
      <c r="K2499" s="28"/>
      <c r="L2499" s="28"/>
      <c r="M2499" s="1"/>
      <c r="N2499" s="1"/>
      <c r="O2499" s="1"/>
      <c r="P2499" s="51"/>
    </row>
    <row r="2500" spans="1:16" ht="16.5" customHeight="1" x14ac:dyDescent="0.25">
      <c r="A2500" s="8"/>
      <c r="B2500" s="1"/>
      <c r="C2500" s="1"/>
      <c r="D2500" s="1"/>
      <c r="E2500" s="1"/>
      <c r="F2500" s="1"/>
      <c r="G2500" s="1"/>
      <c r="H2500" s="1"/>
      <c r="I2500" s="1"/>
      <c r="J2500" s="1"/>
      <c r="K2500" s="28"/>
      <c r="L2500" s="28"/>
      <c r="M2500" s="1"/>
      <c r="N2500" s="1"/>
      <c r="O2500" s="1"/>
      <c r="P2500" s="51"/>
    </row>
    <row r="2501" spans="1:16" ht="16.5" customHeight="1" x14ac:dyDescent="0.25">
      <c r="A2501" s="8"/>
      <c r="B2501" s="1"/>
      <c r="C2501" s="1"/>
      <c r="D2501" s="1"/>
      <c r="E2501" s="1"/>
      <c r="F2501" s="1"/>
      <c r="G2501" s="1"/>
      <c r="H2501" s="1"/>
      <c r="I2501" s="1"/>
      <c r="J2501" s="1"/>
      <c r="K2501" s="28"/>
      <c r="L2501" s="28"/>
      <c r="M2501" s="1"/>
      <c r="N2501" s="1"/>
      <c r="O2501" s="1"/>
      <c r="P2501" s="51"/>
    </row>
    <row r="2502" spans="1:16" ht="16.5" customHeight="1" x14ac:dyDescent="0.25">
      <c r="A2502" s="8"/>
      <c r="B2502" s="1"/>
      <c r="C2502" s="1"/>
      <c r="D2502" s="1"/>
      <c r="E2502" s="1"/>
      <c r="F2502" s="1"/>
      <c r="G2502" s="1"/>
      <c r="H2502" s="1"/>
      <c r="I2502" s="1"/>
      <c r="J2502" s="1"/>
      <c r="K2502" s="28"/>
      <c r="L2502" s="28"/>
      <c r="M2502" s="1"/>
      <c r="N2502" s="1"/>
      <c r="O2502" s="1"/>
      <c r="P2502" s="51"/>
    </row>
    <row r="2503" spans="1:16" ht="16.5" customHeight="1" x14ac:dyDescent="0.25">
      <c r="A2503" s="8"/>
      <c r="B2503" s="1"/>
      <c r="C2503" s="1"/>
      <c r="D2503" s="1"/>
      <c r="E2503" s="1"/>
      <c r="F2503" s="1"/>
      <c r="G2503" s="1"/>
      <c r="H2503" s="1"/>
      <c r="I2503" s="1"/>
      <c r="J2503" s="1"/>
      <c r="K2503" s="28"/>
      <c r="L2503" s="28"/>
      <c r="M2503" s="1"/>
      <c r="N2503" s="1"/>
      <c r="O2503" s="1"/>
      <c r="P2503" s="51"/>
    </row>
    <row r="2504" spans="1:16" ht="16.5" customHeight="1" x14ac:dyDescent="0.25">
      <c r="A2504" s="8"/>
      <c r="B2504" s="1"/>
      <c r="C2504" s="1"/>
      <c r="D2504" s="1"/>
      <c r="E2504" s="1"/>
      <c r="F2504" s="1"/>
      <c r="G2504" s="1"/>
      <c r="H2504" s="1"/>
      <c r="I2504" s="1"/>
      <c r="J2504" s="1"/>
      <c r="K2504" s="28"/>
      <c r="L2504" s="28"/>
      <c r="M2504" s="1"/>
      <c r="N2504" s="1"/>
      <c r="O2504" s="1"/>
      <c r="P2504" s="51"/>
    </row>
    <row r="2505" spans="1:16" ht="16.5" customHeight="1" x14ac:dyDescent="0.25">
      <c r="A2505" s="8"/>
      <c r="B2505" s="1"/>
      <c r="C2505" s="1"/>
      <c r="D2505" s="1"/>
      <c r="E2505" s="1"/>
      <c r="F2505" s="1"/>
      <c r="G2505" s="1"/>
      <c r="H2505" s="1"/>
      <c r="I2505" s="1"/>
      <c r="J2505" s="1"/>
      <c r="K2505" s="28"/>
      <c r="L2505" s="28"/>
      <c r="M2505" s="1"/>
      <c r="N2505" s="1"/>
      <c r="O2505" s="1"/>
      <c r="P2505" s="51"/>
    </row>
    <row r="2506" spans="1:16" ht="16.5" customHeight="1" x14ac:dyDescent="0.25">
      <c r="A2506" s="8"/>
      <c r="B2506" s="1"/>
      <c r="C2506" s="1"/>
      <c r="D2506" s="1"/>
      <c r="E2506" s="1"/>
      <c r="F2506" s="1"/>
      <c r="G2506" s="1"/>
      <c r="H2506" s="1"/>
      <c r="I2506" s="1"/>
      <c r="J2506" s="1"/>
      <c r="K2506" s="28"/>
      <c r="L2506" s="28"/>
      <c r="M2506" s="1"/>
      <c r="N2506" s="1"/>
      <c r="O2506" s="1"/>
      <c r="P2506" s="51"/>
    </row>
    <row r="2507" spans="1:16" ht="16.5" customHeight="1" x14ac:dyDescent="0.25">
      <c r="A2507" s="8"/>
      <c r="B2507" s="1"/>
      <c r="C2507" s="1"/>
      <c r="D2507" s="1"/>
      <c r="E2507" s="1"/>
      <c r="F2507" s="1"/>
      <c r="G2507" s="1"/>
      <c r="H2507" s="1"/>
      <c r="I2507" s="1"/>
      <c r="J2507" s="1"/>
      <c r="K2507" s="28"/>
      <c r="L2507" s="28"/>
      <c r="M2507" s="1"/>
      <c r="N2507" s="1"/>
      <c r="O2507" s="1"/>
      <c r="P2507" s="51"/>
    </row>
    <row r="2508" spans="1:16" ht="16.5" customHeight="1" x14ac:dyDescent="0.25">
      <c r="A2508" s="8"/>
      <c r="B2508" s="1"/>
      <c r="C2508" s="1"/>
      <c r="D2508" s="1"/>
      <c r="E2508" s="1"/>
      <c r="F2508" s="1"/>
      <c r="G2508" s="1"/>
      <c r="H2508" s="1"/>
      <c r="I2508" s="33"/>
      <c r="J2508" s="33"/>
      <c r="K2508" s="28"/>
      <c r="L2508" s="28"/>
      <c r="M2508" s="1"/>
      <c r="N2508" s="26"/>
      <c r="O2508" s="1"/>
      <c r="P2508" s="51"/>
    </row>
    <row r="2509" spans="1:16" ht="16.5" customHeight="1" x14ac:dyDescent="0.25">
      <c r="A2509" s="8"/>
      <c r="B2509" s="1"/>
      <c r="C2509" s="1"/>
      <c r="D2509" s="1"/>
      <c r="E2509" s="1"/>
      <c r="F2509" s="1"/>
      <c r="G2509" s="1"/>
      <c r="H2509" s="1"/>
      <c r="I2509" s="33"/>
      <c r="J2509" s="33"/>
      <c r="K2509" s="28"/>
      <c r="L2509" s="28"/>
      <c r="M2509" s="1"/>
      <c r="N2509" s="26"/>
      <c r="O2509" s="1"/>
      <c r="P2509" s="51"/>
    </row>
    <row r="2510" spans="1:16" ht="16.5" customHeight="1" x14ac:dyDescent="0.25">
      <c r="A2510" s="8"/>
      <c r="B2510" s="1"/>
      <c r="C2510" s="1"/>
      <c r="D2510" s="1"/>
      <c r="E2510" s="1"/>
      <c r="F2510" s="1"/>
      <c r="G2510" s="1"/>
      <c r="H2510" s="1"/>
      <c r="I2510" s="1"/>
      <c r="J2510" s="1"/>
      <c r="K2510" s="28"/>
      <c r="L2510" s="28"/>
      <c r="M2510" s="1"/>
      <c r="N2510" s="1"/>
      <c r="O2510" s="1"/>
      <c r="P2510" s="51"/>
    </row>
    <row r="2511" spans="1:16" ht="16.5" customHeight="1" x14ac:dyDescent="0.25">
      <c r="A2511" s="8"/>
      <c r="B2511" s="1"/>
      <c r="C2511" s="1"/>
      <c r="D2511" s="1"/>
      <c r="E2511" s="1"/>
      <c r="F2511" s="1"/>
      <c r="G2511" s="1"/>
      <c r="H2511" s="1"/>
      <c r="I2511" s="1"/>
      <c r="J2511" s="1"/>
      <c r="K2511" s="28"/>
      <c r="L2511" s="28"/>
      <c r="M2511" s="1"/>
      <c r="N2511" s="1"/>
      <c r="O2511" s="1"/>
      <c r="P2511" s="51"/>
    </row>
    <row r="2512" spans="1:16" ht="16.5" customHeight="1" x14ac:dyDescent="0.25">
      <c r="A2512" s="8"/>
      <c r="B2512" s="1"/>
      <c r="C2512" s="1"/>
      <c r="D2512" s="1"/>
      <c r="E2512" s="1"/>
      <c r="F2512" s="1"/>
      <c r="G2512" s="1"/>
      <c r="H2512" s="1"/>
      <c r="I2512" s="1"/>
      <c r="J2512" s="1"/>
      <c r="K2512" s="28"/>
      <c r="L2512" s="28"/>
      <c r="M2512" s="1"/>
      <c r="N2512" s="1"/>
      <c r="O2512" s="1"/>
      <c r="P2512" s="51"/>
    </row>
    <row r="2513" spans="1:16" ht="16.5" customHeight="1" x14ac:dyDescent="0.25">
      <c r="A2513" s="8"/>
      <c r="B2513" s="1"/>
      <c r="C2513" s="1"/>
      <c r="D2513" s="1"/>
      <c r="E2513" s="1"/>
      <c r="F2513" s="1"/>
      <c r="G2513" s="1"/>
      <c r="H2513" s="1"/>
      <c r="I2513" s="1"/>
      <c r="J2513" s="1"/>
      <c r="K2513" s="28"/>
      <c r="L2513" s="28"/>
      <c r="M2513" s="1"/>
      <c r="N2513" s="1"/>
      <c r="O2513" s="1"/>
      <c r="P2513" s="51"/>
    </row>
    <row r="2514" spans="1:16" ht="16.5" customHeight="1" x14ac:dyDescent="0.25">
      <c r="A2514" s="8"/>
      <c r="B2514" s="1"/>
      <c r="C2514" s="1"/>
      <c r="D2514" s="1"/>
      <c r="E2514" s="1"/>
      <c r="F2514" s="1"/>
      <c r="G2514" s="1"/>
      <c r="H2514" s="1"/>
      <c r="I2514" s="33"/>
      <c r="J2514" s="1"/>
      <c r="K2514" s="28"/>
      <c r="L2514" s="28"/>
      <c r="M2514" s="1"/>
      <c r="N2514" s="35"/>
      <c r="O2514" s="1"/>
      <c r="P2514" s="51"/>
    </row>
    <row r="2515" spans="1:16" ht="16.5" customHeight="1" x14ac:dyDescent="0.25">
      <c r="A2515" s="8"/>
      <c r="B2515" s="1"/>
      <c r="C2515" s="1"/>
      <c r="D2515" s="1"/>
      <c r="E2515" s="1"/>
      <c r="F2515" s="1"/>
      <c r="G2515" s="1"/>
      <c r="H2515" s="1"/>
      <c r="I2515" s="1"/>
      <c r="J2515" s="1"/>
      <c r="K2515" s="28"/>
      <c r="L2515" s="28"/>
      <c r="M2515" s="1"/>
      <c r="N2515" s="1"/>
      <c r="O2515" s="1"/>
      <c r="P2515" s="51"/>
    </row>
    <row r="2516" spans="1:16" ht="16.5" customHeight="1" x14ac:dyDescent="0.25">
      <c r="A2516" s="8"/>
      <c r="B2516" s="1"/>
      <c r="C2516" s="1"/>
      <c r="D2516" s="1"/>
      <c r="E2516" s="1"/>
      <c r="F2516" s="1"/>
      <c r="G2516" s="1"/>
      <c r="H2516" s="1"/>
      <c r="I2516" s="33"/>
      <c r="J2516" s="33"/>
      <c r="K2516" s="28"/>
      <c r="L2516" s="28"/>
      <c r="M2516" s="1"/>
      <c r="N2516" s="26"/>
      <c r="O2516" s="1"/>
      <c r="P2516" s="51"/>
    </row>
    <row r="2517" spans="1:16" ht="16.5" customHeight="1" x14ac:dyDescent="0.25">
      <c r="A2517" s="8"/>
      <c r="B2517" s="1"/>
      <c r="C2517" s="1"/>
      <c r="D2517" s="1"/>
      <c r="E2517" s="1"/>
      <c r="F2517" s="1"/>
      <c r="G2517" s="1"/>
      <c r="H2517" s="1"/>
      <c r="I2517" s="33"/>
      <c r="J2517" s="33"/>
      <c r="K2517" s="28"/>
      <c r="L2517" s="28"/>
      <c r="M2517" s="1"/>
      <c r="N2517" s="26"/>
      <c r="O2517" s="1"/>
      <c r="P2517" s="51"/>
    </row>
    <row r="2518" spans="1:16" ht="16.5" customHeight="1" x14ac:dyDescent="0.25">
      <c r="A2518" s="8"/>
      <c r="B2518" s="1"/>
      <c r="C2518" s="1"/>
      <c r="D2518" s="1"/>
      <c r="E2518" s="1"/>
      <c r="F2518" s="1"/>
      <c r="G2518" s="1"/>
      <c r="H2518" s="1"/>
      <c r="I2518" s="33"/>
      <c r="J2518" s="33"/>
      <c r="K2518" s="28"/>
      <c r="L2518" s="28"/>
      <c r="M2518" s="1"/>
      <c r="N2518" s="26"/>
      <c r="O2518" s="1"/>
      <c r="P2518" s="51"/>
    </row>
    <row r="2519" spans="1:16" ht="16.5" customHeight="1" x14ac:dyDescent="0.25">
      <c r="A2519" s="8"/>
      <c r="B2519" s="1"/>
      <c r="C2519" s="1"/>
      <c r="D2519" s="1"/>
      <c r="E2519" s="1"/>
      <c r="F2519" s="1"/>
      <c r="G2519" s="1"/>
      <c r="H2519" s="1"/>
      <c r="I2519" s="33"/>
      <c r="J2519" s="33"/>
      <c r="K2519" s="28"/>
      <c r="L2519" s="28"/>
      <c r="M2519" s="1"/>
      <c r="N2519" s="26"/>
      <c r="O2519" s="1"/>
      <c r="P2519" s="51"/>
    </row>
    <row r="2520" spans="1:16" ht="16.5" customHeight="1" x14ac:dyDescent="0.25">
      <c r="A2520" s="8"/>
      <c r="B2520" s="1"/>
      <c r="C2520" s="1"/>
      <c r="D2520" s="1"/>
      <c r="E2520" s="1"/>
      <c r="F2520" s="1"/>
      <c r="G2520" s="1"/>
      <c r="H2520" s="1"/>
      <c r="I2520" s="33"/>
      <c r="J2520" s="33"/>
      <c r="K2520" s="28"/>
      <c r="L2520" s="28"/>
      <c r="M2520" s="1"/>
      <c r="N2520" s="26"/>
      <c r="O2520" s="1"/>
      <c r="P2520" s="51"/>
    </row>
    <row r="2521" spans="1:16" ht="16.5" customHeight="1" x14ac:dyDescent="0.25">
      <c r="A2521" s="8"/>
      <c r="B2521" s="1"/>
      <c r="C2521" s="1"/>
      <c r="D2521" s="1"/>
      <c r="E2521" s="1"/>
      <c r="F2521" s="1"/>
      <c r="G2521" s="1"/>
      <c r="H2521" s="1"/>
      <c r="I2521" s="1"/>
      <c r="J2521" s="1"/>
      <c r="K2521" s="28"/>
      <c r="L2521" s="28"/>
      <c r="M2521" s="1"/>
      <c r="N2521" s="1"/>
      <c r="O2521" s="1"/>
      <c r="P2521" s="51"/>
    </row>
    <row r="2522" spans="1:16" ht="16.5" customHeight="1" x14ac:dyDescent="0.25">
      <c r="A2522" s="8"/>
      <c r="B2522" s="1"/>
      <c r="C2522" s="1"/>
      <c r="D2522" s="1"/>
      <c r="E2522" s="1"/>
      <c r="F2522" s="1"/>
      <c r="G2522" s="1"/>
      <c r="H2522" s="1"/>
      <c r="I2522" s="33"/>
      <c r="J2522" s="33"/>
      <c r="K2522" s="28"/>
      <c r="L2522" s="28"/>
      <c r="M2522" s="1"/>
      <c r="N2522" s="26"/>
      <c r="O2522" s="1"/>
      <c r="P2522" s="51"/>
    </row>
    <row r="2523" spans="1:16" ht="16.5" customHeight="1" x14ac:dyDescent="0.25">
      <c r="A2523" s="8"/>
      <c r="B2523" s="1"/>
      <c r="C2523" s="1"/>
      <c r="D2523" s="1"/>
      <c r="E2523" s="1"/>
      <c r="F2523" s="1"/>
      <c r="G2523" s="1"/>
      <c r="H2523" s="1"/>
      <c r="I2523" s="33"/>
      <c r="J2523" s="33"/>
      <c r="K2523" s="28"/>
      <c r="L2523" s="28"/>
      <c r="M2523" s="1"/>
      <c r="N2523" s="26"/>
      <c r="O2523" s="1"/>
      <c r="P2523" s="51"/>
    </row>
    <row r="2524" spans="1:16" ht="16.5" customHeight="1" x14ac:dyDescent="0.25">
      <c r="A2524" s="8"/>
      <c r="B2524" s="1"/>
      <c r="C2524" s="1"/>
      <c r="D2524" s="1"/>
      <c r="E2524" s="1"/>
      <c r="F2524" s="1"/>
      <c r="G2524" s="1"/>
      <c r="H2524" s="1"/>
      <c r="I2524" s="1"/>
      <c r="J2524" s="1"/>
      <c r="K2524" s="28"/>
      <c r="L2524" s="28"/>
      <c r="M2524" s="1"/>
      <c r="N2524" s="1"/>
      <c r="O2524" s="1"/>
      <c r="P2524" s="51"/>
    </row>
    <row r="2525" spans="1:16" ht="16.5" customHeight="1" x14ac:dyDescent="0.25">
      <c r="A2525" s="8"/>
      <c r="B2525" s="1"/>
      <c r="C2525" s="1"/>
      <c r="D2525" s="1"/>
      <c r="E2525" s="1"/>
      <c r="F2525" s="1"/>
      <c r="G2525" s="1"/>
      <c r="H2525" s="1"/>
      <c r="I2525" s="33"/>
      <c r="J2525" s="33"/>
      <c r="K2525" s="28"/>
      <c r="L2525" s="28"/>
      <c r="M2525" s="1"/>
      <c r="N2525" s="26"/>
      <c r="O2525" s="1"/>
      <c r="P2525" s="51"/>
    </row>
    <row r="2526" spans="1:16" ht="16.5" customHeight="1" x14ac:dyDescent="0.25">
      <c r="A2526" s="8"/>
      <c r="B2526" s="1"/>
      <c r="C2526" s="1"/>
      <c r="D2526" s="1"/>
      <c r="E2526" s="1"/>
      <c r="F2526" s="1"/>
      <c r="G2526" s="1"/>
      <c r="H2526" s="1"/>
      <c r="I2526" s="33"/>
      <c r="J2526" s="33"/>
      <c r="K2526" s="28"/>
      <c r="L2526" s="28"/>
      <c r="M2526" s="1"/>
      <c r="N2526" s="26"/>
      <c r="O2526" s="1"/>
      <c r="P2526" s="51"/>
    </row>
    <row r="2527" spans="1:16" ht="16.5" customHeight="1" x14ac:dyDescent="0.25">
      <c r="A2527" s="8"/>
      <c r="B2527" s="1"/>
      <c r="C2527" s="1"/>
      <c r="D2527" s="1"/>
      <c r="E2527" s="1"/>
      <c r="F2527" s="1"/>
      <c r="G2527" s="1"/>
      <c r="H2527" s="1"/>
      <c r="I2527" s="1"/>
      <c r="J2527" s="1"/>
      <c r="K2527" s="28"/>
      <c r="L2527" s="28"/>
      <c r="M2527" s="1"/>
      <c r="N2527" s="1"/>
      <c r="O2527" s="1"/>
      <c r="P2527" s="51"/>
    </row>
    <row r="2528" spans="1:16" ht="16.5" customHeight="1" x14ac:dyDescent="0.25">
      <c r="A2528" s="8"/>
      <c r="B2528" s="1"/>
      <c r="C2528" s="1"/>
      <c r="D2528" s="1"/>
      <c r="E2528" s="1"/>
      <c r="F2528" s="1"/>
      <c r="G2528" s="1"/>
      <c r="H2528" s="1"/>
      <c r="I2528" s="1"/>
      <c r="J2528" s="1"/>
      <c r="K2528" s="28"/>
      <c r="L2528" s="28"/>
      <c r="M2528" s="1"/>
      <c r="N2528" s="1"/>
      <c r="O2528" s="1"/>
      <c r="P2528" s="51"/>
    </row>
    <row r="2529" spans="1:16" ht="16.5" customHeight="1" x14ac:dyDescent="0.25">
      <c r="A2529" s="8"/>
      <c r="B2529" s="1"/>
      <c r="C2529" s="1"/>
      <c r="D2529" s="1"/>
      <c r="E2529" s="1"/>
      <c r="F2529" s="1"/>
      <c r="G2529" s="1"/>
      <c r="H2529" s="1"/>
      <c r="I2529" s="1"/>
      <c r="J2529" s="1"/>
      <c r="K2529" s="28"/>
      <c r="L2529" s="28"/>
      <c r="M2529" s="1"/>
      <c r="N2529" s="1"/>
      <c r="O2529" s="1"/>
      <c r="P2529" s="51"/>
    </row>
    <row r="2530" spans="1:16" ht="16.5" customHeight="1" x14ac:dyDescent="0.25">
      <c r="A2530" s="8"/>
      <c r="B2530" s="1"/>
      <c r="C2530" s="1"/>
      <c r="D2530" s="1"/>
      <c r="E2530" s="1"/>
      <c r="F2530" s="1"/>
      <c r="G2530" s="1"/>
      <c r="H2530" s="1"/>
      <c r="I2530" s="1"/>
      <c r="J2530" s="1"/>
      <c r="K2530" s="28"/>
      <c r="L2530" s="28"/>
      <c r="M2530" s="1"/>
      <c r="N2530" s="1"/>
      <c r="O2530" s="1"/>
      <c r="P2530" s="51"/>
    </row>
    <row r="2531" spans="1:16" ht="16.5" customHeight="1" x14ac:dyDescent="0.25">
      <c r="A2531" s="8"/>
      <c r="B2531" s="1"/>
      <c r="C2531" s="1"/>
      <c r="D2531" s="1"/>
      <c r="E2531" s="1"/>
      <c r="F2531" s="1"/>
      <c r="G2531" s="1"/>
      <c r="H2531" s="1"/>
      <c r="I2531" s="1"/>
      <c r="J2531" s="1"/>
      <c r="K2531" s="28"/>
      <c r="L2531" s="28"/>
      <c r="M2531" s="1"/>
      <c r="N2531" s="1"/>
      <c r="O2531" s="1"/>
      <c r="P2531" s="51"/>
    </row>
    <row r="2532" spans="1:16" ht="16.5" customHeight="1" x14ac:dyDescent="0.25">
      <c r="A2532" s="8"/>
      <c r="B2532" s="1"/>
      <c r="C2532" s="1"/>
      <c r="D2532" s="1"/>
      <c r="E2532" s="1"/>
      <c r="F2532" s="1"/>
      <c r="G2532" s="1"/>
      <c r="H2532" s="1"/>
      <c r="I2532" s="1"/>
      <c r="J2532" s="1"/>
      <c r="K2532" s="28"/>
      <c r="L2532" s="28"/>
      <c r="M2532" s="1"/>
      <c r="N2532" s="1"/>
      <c r="O2532" s="1"/>
      <c r="P2532" s="51"/>
    </row>
    <row r="2533" spans="1:16" ht="16.5" customHeight="1" x14ac:dyDescent="0.25">
      <c r="A2533" s="8"/>
      <c r="B2533" s="1"/>
      <c r="C2533" s="1"/>
      <c r="D2533" s="1"/>
      <c r="E2533" s="1"/>
      <c r="F2533" s="1"/>
      <c r="G2533" s="1"/>
      <c r="H2533" s="1"/>
      <c r="I2533" s="1"/>
      <c r="J2533" s="1"/>
      <c r="K2533" s="28"/>
      <c r="L2533" s="28"/>
      <c r="M2533" s="1"/>
      <c r="N2533" s="1"/>
      <c r="O2533" s="1"/>
      <c r="P2533" s="51"/>
    </row>
    <row r="2534" spans="1:16" ht="16.5" customHeight="1" x14ac:dyDescent="0.25">
      <c r="A2534" s="8"/>
      <c r="B2534" s="1"/>
      <c r="C2534" s="1"/>
      <c r="D2534" s="1"/>
      <c r="E2534" s="1"/>
      <c r="F2534" s="1"/>
      <c r="G2534" s="1"/>
      <c r="H2534" s="1"/>
      <c r="I2534" s="1"/>
      <c r="J2534" s="1"/>
      <c r="K2534" s="28"/>
      <c r="L2534" s="28"/>
      <c r="M2534" s="1"/>
      <c r="N2534" s="1"/>
      <c r="O2534" s="1"/>
      <c r="P2534" s="51"/>
    </row>
    <row r="2535" spans="1:16" ht="16.5" customHeight="1" x14ac:dyDescent="0.25">
      <c r="A2535" s="8"/>
      <c r="B2535" s="1"/>
      <c r="C2535" s="1"/>
      <c r="D2535" s="1"/>
      <c r="E2535" s="1"/>
      <c r="F2535" s="1"/>
      <c r="G2535" s="1"/>
      <c r="H2535" s="1"/>
      <c r="I2535" s="1"/>
      <c r="J2535" s="1"/>
      <c r="K2535" s="28"/>
      <c r="L2535" s="28"/>
      <c r="M2535" s="1"/>
      <c r="N2535" s="1"/>
      <c r="O2535" s="1"/>
      <c r="P2535" s="51"/>
    </row>
    <row r="2536" spans="1:16" ht="16.5" customHeight="1" x14ac:dyDescent="0.25">
      <c r="A2536" s="8"/>
      <c r="B2536" s="1"/>
      <c r="C2536" s="1"/>
      <c r="D2536" s="1"/>
      <c r="E2536" s="1"/>
      <c r="F2536" s="1"/>
      <c r="G2536" s="1"/>
      <c r="H2536" s="1"/>
      <c r="I2536" s="1"/>
      <c r="J2536" s="1"/>
      <c r="K2536" s="28"/>
      <c r="L2536" s="28"/>
      <c r="M2536" s="1"/>
      <c r="N2536" s="1"/>
      <c r="O2536" s="1"/>
      <c r="P2536" s="51"/>
    </row>
    <row r="2537" spans="1:16" ht="16.5" customHeight="1" x14ac:dyDescent="0.25">
      <c r="A2537" s="8"/>
      <c r="B2537" s="1"/>
      <c r="C2537" s="1"/>
      <c r="D2537" s="1"/>
      <c r="E2537" s="1"/>
      <c r="F2537" s="1"/>
      <c r="G2537" s="1"/>
      <c r="H2537" s="1"/>
      <c r="I2537" s="1"/>
      <c r="J2537" s="1"/>
      <c r="K2537" s="28"/>
      <c r="L2537" s="28"/>
      <c r="M2537" s="1"/>
      <c r="N2537" s="1"/>
      <c r="O2537" s="1"/>
      <c r="P2537" s="51"/>
    </row>
    <row r="2538" spans="1:16" ht="16.5" customHeight="1" x14ac:dyDescent="0.25">
      <c r="A2538" s="8"/>
      <c r="B2538" s="1"/>
      <c r="C2538" s="1"/>
      <c r="D2538" s="1"/>
      <c r="E2538" s="1"/>
      <c r="F2538" s="1"/>
      <c r="G2538" s="1"/>
      <c r="H2538" s="1"/>
      <c r="I2538" s="1"/>
      <c r="J2538" s="1"/>
      <c r="K2538" s="28"/>
      <c r="L2538" s="28"/>
      <c r="M2538" s="1"/>
      <c r="N2538" s="1"/>
      <c r="O2538" s="1"/>
      <c r="P2538" s="51"/>
    </row>
    <row r="2539" spans="1:16" ht="16.5" customHeight="1" x14ac:dyDescent="0.25">
      <c r="A2539" s="8"/>
      <c r="B2539" s="1"/>
      <c r="C2539" s="1"/>
      <c r="D2539" s="1"/>
      <c r="E2539" s="1"/>
      <c r="F2539" s="1"/>
      <c r="G2539" s="1"/>
      <c r="H2539" s="1"/>
      <c r="I2539" s="1"/>
      <c r="J2539" s="1"/>
      <c r="K2539" s="28"/>
      <c r="L2539" s="28"/>
      <c r="M2539" s="1"/>
      <c r="N2539" s="1"/>
      <c r="O2539" s="1"/>
      <c r="P2539" s="51"/>
    </row>
    <row r="2540" spans="1:16" ht="16.5" customHeight="1" x14ac:dyDescent="0.25">
      <c r="A2540" s="8"/>
      <c r="B2540" s="1"/>
      <c r="C2540" s="1"/>
      <c r="D2540" s="1"/>
      <c r="E2540" s="1"/>
      <c r="F2540" s="1"/>
      <c r="G2540" s="1"/>
      <c r="H2540" s="1"/>
      <c r="I2540" s="1"/>
      <c r="J2540" s="1"/>
      <c r="K2540" s="28"/>
      <c r="L2540" s="28"/>
      <c r="M2540" s="1"/>
      <c r="N2540" s="1"/>
      <c r="O2540" s="1"/>
      <c r="P2540" s="51"/>
    </row>
    <row r="2541" spans="1:16" ht="16.5" customHeight="1" x14ac:dyDescent="0.25">
      <c r="A2541" s="8"/>
      <c r="B2541" s="1"/>
      <c r="C2541" s="1"/>
      <c r="D2541" s="1"/>
      <c r="E2541" s="1"/>
      <c r="F2541" s="1"/>
      <c r="G2541" s="1"/>
      <c r="H2541" s="1"/>
      <c r="I2541" s="1"/>
      <c r="J2541" s="1"/>
      <c r="K2541" s="28"/>
      <c r="L2541" s="28"/>
      <c r="M2541" s="1"/>
      <c r="N2541" s="1"/>
      <c r="O2541" s="1"/>
      <c r="P2541" s="51"/>
    </row>
    <row r="2542" spans="1:16" ht="16.5" customHeight="1" x14ac:dyDescent="0.25">
      <c r="A2542" s="8"/>
      <c r="B2542" s="1"/>
      <c r="C2542" s="1"/>
      <c r="D2542" s="1"/>
      <c r="E2542" s="1"/>
      <c r="F2542" s="1"/>
      <c r="G2542" s="1"/>
      <c r="H2542" s="1"/>
      <c r="I2542" s="1"/>
      <c r="J2542" s="1"/>
      <c r="K2542" s="28"/>
      <c r="L2542" s="28"/>
      <c r="M2542" s="1"/>
      <c r="N2542" s="1"/>
      <c r="O2542" s="1"/>
      <c r="P2542" s="51"/>
    </row>
    <row r="2543" spans="1:16" ht="16.5" customHeight="1" x14ac:dyDescent="0.25">
      <c r="A2543" s="8"/>
      <c r="B2543" s="1"/>
      <c r="C2543" s="1"/>
      <c r="D2543" s="1"/>
      <c r="E2543" s="1"/>
      <c r="F2543" s="1"/>
      <c r="G2543" s="1"/>
      <c r="H2543" s="1"/>
      <c r="I2543" s="1"/>
      <c r="J2543" s="1"/>
      <c r="K2543" s="28"/>
      <c r="L2543" s="28"/>
      <c r="M2543" s="1"/>
      <c r="N2543" s="1"/>
      <c r="O2543" s="1"/>
      <c r="P2543" s="51"/>
    </row>
    <row r="2544" spans="1:16" ht="16.5" customHeight="1" x14ac:dyDescent="0.25">
      <c r="A2544" s="8"/>
      <c r="B2544" s="1"/>
      <c r="C2544" s="1"/>
      <c r="D2544" s="1"/>
      <c r="E2544" s="1"/>
      <c r="F2544" s="1"/>
      <c r="G2544" s="1"/>
      <c r="H2544" s="1"/>
      <c r="I2544" s="33"/>
      <c r="J2544" s="33"/>
      <c r="K2544" s="28"/>
      <c r="L2544" s="28"/>
      <c r="M2544" s="1"/>
      <c r="N2544" s="26"/>
      <c r="O2544" s="1"/>
      <c r="P2544" s="51"/>
    </row>
    <row r="2545" spans="1:16" ht="16.5" customHeight="1" x14ac:dyDescent="0.25">
      <c r="A2545" s="8"/>
      <c r="B2545" s="1"/>
      <c r="C2545" s="1"/>
      <c r="D2545" s="1"/>
      <c r="E2545" s="1"/>
      <c r="F2545" s="1"/>
      <c r="G2545" s="1"/>
      <c r="H2545" s="1"/>
      <c r="I2545" s="1"/>
      <c r="J2545" s="1"/>
      <c r="K2545" s="28"/>
      <c r="L2545" s="28"/>
      <c r="M2545" s="1"/>
      <c r="N2545" s="1"/>
      <c r="O2545" s="1"/>
      <c r="P2545" s="51"/>
    </row>
    <row r="2546" spans="1:16" ht="16.5" customHeight="1" x14ac:dyDescent="0.25">
      <c r="A2546" s="8"/>
      <c r="B2546" s="1"/>
      <c r="C2546" s="1"/>
      <c r="D2546" s="1"/>
      <c r="E2546" s="1"/>
      <c r="F2546" s="1"/>
      <c r="G2546" s="1"/>
      <c r="H2546" s="1"/>
      <c r="I2546" s="1"/>
      <c r="J2546" s="1"/>
      <c r="K2546" s="28"/>
      <c r="L2546" s="28"/>
      <c r="M2546" s="1"/>
      <c r="N2546" s="1"/>
      <c r="O2546" s="1"/>
      <c r="P2546" s="51"/>
    </row>
    <row r="2547" spans="1:16" ht="16.5" customHeight="1" x14ac:dyDescent="0.25">
      <c r="A2547" s="8"/>
      <c r="B2547" s="1"/>
      <c r="C2547" s="1"/>
      <c r="D2547" s="1"/>
      <c r="E2547" s="1"/>
      <c r="F2547" s="1"/>
      <c r="G2547" s="1"/>
      <c r="H2547" s="1"/>
      <c r="I2547" s="33"/>
      <c r="J2547" s="33"/>
      <c r="K2547" s="28"/>
      <c r="L2547" s="28"/>
      <c r="M2547" s="1"/>
      <c r="N2547" s="26"/>
      <c r="O2547" s="1"/>
      <c r="P2547" s="51"/>
    </row>
    <row r="2548" spans="1:16" ht="16.5" customHeight="1" x14ac:dyDescent="0.25">
      <c r="A2548" s="8"/>
      <c r="B2548" s="1"/>
      <c r="C2548" s="1"/>
      <c r="D2548" s="1"/>
      <c r="E2548" s="1"/>
      <c r="F2548" s="1"/>
      <c r="G2548" s="1"/>
      <c r="H2548" s="1"/>
      <c r="I2548" s="1"/>
      <c r="J2548" s="1"/>
      <c r="K2548" s="28"/>
      <c r="L2548" s="28"/>
      <c r="M2548" s="1"/>
      <c r="N2548" s="1"/>
      <c r="O2548" s="1"/>
      <c r="P2548" s="51"/>
    </row>
    <row r="2549" spans="1:16" ht="16.5" customHeight="1" x14ac:dyDescent="0.25">
      <c r="A2549" s="8"/>
      <c r="B2549" s="1"/>
      <c r="C2549" s="1"/>
      <c r="D2549" s="1"/>
      <c r="E2549" s="1"/>
      <c r="F2549" s="1"/>
      <c r="G2549" s="1"/>
      <c r="H2549" s="1"/>
      <c r="I2549" s="1"/>
      <c r="J2549" s="1"/>
      <c r="K2549" s="28"/>
      <c r="L2549" s="28"/>
      <c r="M2549" s="1"/>
      <c r="N2549" s="1"/>
      <c r="O2549" s="1"/>
      <c r="P2549" s="51"/>
    </row>
    <row r="2550" spans="1:16" ht="16.5" customHeight="1" x14ac:dyDescent="0.25">
      <c r="A2550" s="8"/>
      <c r="B2550" s="1"/>
      <c r="C2550" s="1"/>
      <c r="D2550" s="1"/>
      <c r="E2550" s="1"/>
      <c r="F2550" s="1"/>
      <c r="G2550" s="1"/>
      <c r="H2550" s="1"/>
      <c r="I2550" s="1"/>
      <c r="J2550" s="1"/>
      <c r="K2550" s="28"/>
      <c r="L2550" s="28"/>
      <c r="M2550" s="1"/>
      <c r="N2550" s="1"/>
      <c r="O2550" s="1"/>
      <c r="P2550" s="51"/>
    </row>
    <row r="2551" spans="1:16" ht="16.5" customHeight="1" x14ac:dyDescent="0.25">
      <c r="A2551" s="8"/>
      <c r="B2551" s="1"/>
      <c r="C2551" s="1"/>
      <c r="D2551" s="1"/>
      <c r="E2551" s="1"/>
      <c r="F2551" s="1"/>
      <c r="G2551" s="1"/>
      <c r="H2551" s="1"/>
      <c r="I2551" s="1"/>
      <c r="J2551" s="1"/>
      <c r="K2551" s="28"/>
      <c r="L2551" s="28"/>
      <c r="M2551" s="1"/>
      <c r="N2551" s="1"/>
      <c r="O2551" s="1"/>
      <c r="P2551" s="51"/>
    </row>
    <row r="2552" spans="1:16" ht="16.5" customHeight="1" x14ac:dyDescent="0.25">
      <c r="A2552" s="8"/>
      <c r="B2552" s="1"/>
      <c r="C2552" s="1"/>
      <c r="D2552" s="1"/>
      <c r="E2552" s="1"/>
      <c r="F2552" s="1"/>
      <c r="G2552" s="1"/>
      <c r="H2552" s="1"/>
      <c r="I2552" s="1"/>
      <c r="J2552" s="1"/>
      <c r="K2552" s="28"/>
      <c r="L2552" s="28"/>
      <c r="M2552" s="1"/>
      <c r="N2552" s="1"/>
      <c r="O2552" s="1"/>
      <c r="P2552" s="51"/>
    </row>
    <row r="2553" spans="1:16" ht="16.5" customHeight="1" x14ac:dyDescent="0.25">
      <c r="A2553" s="8"/>
      <c r="B2553" s="1"/>
      <c r="C2553" s="1"/>
      <c r="D2553" s="1"/>
      <c r="E2553" s="1"/>
      <c r="F2553" s="1"/>
      <c r="G2553" s="1"/>
      <c r="H2553" s="1"/>
      <c r="I2553" s="1"/>
      <c r="J2553" s="1"/>
      <c r="K2553" s="28"/>
      <c r="L2553" s="28"/>
      <c r="M2553" s="1"/>
      <c r="N2553" s="1"/>
      <c r="O2553" s="1"/>
      <c r="P2553" s="51"/>
    </row>
    <row r="2554" spans="1:16" ht="16.5" customHeight="1" x14ac:dyDescent="0.25">
      <c r="A2554" s="8"/>
      <c r="B2554" s="1"/>
      <c r="C2554" s="1"/>
      <c r="D2554" s="1"/>
      <c r="E2554" s="1"/>
      <c r="F2554" s="1"/>
      <c r="G2554" s="1"/>
      <c r="H2554" s="1"/>
      <c r="I2554" s="1"/>
      <c r="J2554" s="1"/>
      <c r="K2554" s="28"/>
      <c r="L2554" s="28"/>
      <c r="M2554" s="1"/>
      <c r="N2554" s="1"/>
      <c r="O2554" s="1"/>
      <c r="P2554" s="51"/>
    </row>
    <row r="2555" spans="1:16" ht="16.5" customHeight="1" x14ac:dyDescent="0.25">
      <c r="A2555" s="8"/>
      <c r="B2555" s="1"/>
      <c r="C2555" s="1"/>
      <c r="D2555" s="1"/>
      <c r="E2555" s="1"/>
      <c r="F2555" s="1"/>
      <c r="G2555" s="1"/>
      <c r="H2555" s="1"/>
      <c r="I2555" s="1"/>
      <c r="J2555" s="1"/>
      <c r="K2555" s="28"/>
      <c r="L2555" s="28"/>
      <c r="M2555" s="1"/>
      <c r="N2555" s="1"/>
      <c r="O2555" s="1"/>
      <c r="P2555" s="51"/>
    </row>
    <row r="2556" spans="1:16" ht="16.5" customHeight="1" x14ac:dyDescent="0.25">
      <c r="A2556" s="8"/>
      <c r="B2556" s="1"/>
      <c r="C2556" s="1"/>
      <c r="D2556" s="1"/>
      <c r="E2556" s="1"/>
      <c r="F2556" s="1"/>
      <c r="G2556" s="1"/>
      <c r="H2556" s="1"/>
      <c r="I2556" s="1"/>
      <c r="J2556" s="1"/>
      <c r="K2556" s="28"/>
      <c r="L2556" s="28"/>
      <c r="M2556" s="1"/>
      <c r="N2556" s="1"/>
      <c r="O2556" s="1"/>
      <c r="P2556" s="51"/>
    </row>
    <row r="2557" spans="1:16" ht="16.5" customHeight="1" x14ac:dyDescent="0.25">
      <c r="A2557" s="8"/>
      <c r="B2557" s="1"/>
      <c r="C2557" s="1"/>
      <c r="D2557" s="1"/>
      <c r="E2557" s="1"/>
      <c r="F2557" s="1"/>
      <c r="G2557" s="1"/>
      <c r="H2557" s="1"/>
      <c r="I2557" s="33"/>
      <c r="J2557" s="1"/>
      <c r="K2557" s="28"/>
      <c r="L2557" s="28"/>
      <c r="M2557" s="1"/>
      <c r="N2557" s="35"/>
      <c r="O2557" s="1"/>
      <c r="P2557" s="51"/>
    </row>
    <row r="2558" spans="1:16" ht="16.5" customHeight="1" x14ac:dyDescent="0.25">
      <c r="A2558" s="8"/>
      <c r="B2558" s="1"/>
      <c r="C2558" s="1"/>
      <c r="D2558" s="1"/>
      <c r="E2558" s="1"/>
      <c r="F2558" s="1"/>
      <c r="G2558" s="1"/>
      <c r="H2558" s="1"/>
      <c r="I2558" s="33"/>
      <c r="J2558" s="1"/>
      <c r="K2558" s="28"/>
      <c r="L2558" s="28"/>
      <c r="M2558" s="1"/>
      <c r="N2558" s="35"/>
      <c r="O2558" s="1"/>
      <c r="P2558" s="51"/>
    </row>
    <row r="2559" spans="1:16" ht="16.5" customHeight="1" x14ac:dyDescent="0.25">
      <c r="A2559" s="8"/>
      <c r="B2559" s="1"/>
      <c r="C2559" s="1"/>
      <c r="D2559" s="1"/>
      <c r="E2559" s="1"/>
      <c r="F2559" s="1"/>
      <c r="G2559" s="1"/>
      <c r="H2559" s="1"/>
      <c r="I2559" s="33"/>
      <c r="J2559" s="1"/>
      <c r="K2559" s="28"/>
      <c r="L2559" s="28"/>
      <c r="M2559" s="1"/>
      <c r="N2559" s="35"/>
      <c r="O2559" s="1"/>
      <c r="P2559" s="51"/>
    </row>
    <row r="2560" spans="1:16" ht="16.5" customHeight="1" x14ac:dyDescent="0.25">
      <c r="A2560" s="8"/>
      <c r="B2560" s="1"/>
      <c r="C2560" s="1"/>
      <c r="D2560" s="1"/>
      <c r="E2560" s="1"/>
      <c r="F2560" s="1"/>
      <c r="G2560" s="1"/>
      <c r="H2560" s="1"/>
      <c r="I2560" s="33"/>
      <c r="J2560" s="1"/>
      <c r="K2560" s="28"/>
      <c r="L2560" s="28"/>
      <c r="M2560" s="1"/>
      <c r="N2560" s="35"/>
      <c r="O2560" s="1"/>
      <c r="P2560" s="51"/>
    </row>
    <row r="2561" spans="1:16" ht="16.5" customHeight="1" x14ac:dyDescent="0.25">
      <c r="A2561" s="8"/>
      <c r="B2561" s="1"/>
      <c r="C2561" s="1"/>
      <c r="D2561" s="1"/>
      <c r="E2561" s="1"/>
      <c r="F2561" s="1"/>
      <c r="G2561" s="1"/>
      <c r="H2561" s="1"/>
      <c r="I2561" s="33"/>
      <c r="J2561" s="1"/>
      <c r="K2561" s="28"/>
      <c r="L2561" s="28"/>
      <c r="M2561" s="1"/>
      <c r="N2561" s="35"/>
      <c r="O2561" s="1"/>
      <c r="P2561" s="51"/>
    </row>
    <row r="2562" spans="1:16" ht="16.5" customHeight="1" x14ac:dyDescent="0.25">
      <c r="A2562" s="8"/>
      <c r="B2562" s="1"/>
      <c r="C2562" s="1"/>
      <c r="D2562" s="1"/>
      <c r="E2562" s="1"/>
      <c r="F2562" s="1"/>
      <c r="G2562" s="1"/>
      <c r="H2562" s="1"/>
      <c r="I2562" s="33"/>
      <c r="J2562" s="1"/>
      <c r="K2562" s="28"/>
      <c r="L2562" s="28"/>
      <c r="M2562" s="1"/>
      <c r="N2562" s="35"/>
      <c r="O2562" s="1"/>
      <c r="P2562" s="51"/>
    </row>
    <row r="2563" spans="1:16" ht="16.5" customHeight="1" x14ac:dyDescent="0.25">
      <c r="A2563" s="8"/>
      <c r="B2563" s="1"/>
      <c r="C2563" s="1"/>
      <c r="D2563" s="1"/>
      <c r="E2563" s="1"/>
      <c r="F2563" s="1"/>
      <c r="G2563" s="1"/>
      <c r="H2563" s="1"/>
      <c r="I2563" s="1"/>
      <c r="J2563" s="1"/>
      <c r="K2563" s="28"/>
      <c r="L2563" s="28"/>
      <c r="M2563" s="1"/>
      <c r="N2563" s="1"/>
      <c r="O2563" s="1"/>
      <c r="P2563" s="51"/>
    </row>
    <row r="2564" spans="1:16" ht="16.5" customHeight="1" x14ac:dyDescent="0.25">
      <c r="A2564" s="8"/>
      <c r="B2564" s="1"/>
      <c r="C2564" s="1"/>
      <c r="D2564" s="1"/>
      <c r="E2564" s="1"/>
      <c r="F2564" s="1"/>
      <c r="G2564" s="1"/>
      <c r="H2564" s="1"/>
      <c r="I2564" s="1"/>
      <c r="J2564" s="1"/>
      <c r="K2564" s="28"/>
      <c r="L2564" s="28"/>
      <c r="M2564" s="1"/>
      <c r="N2564" s="1"/>
      <c r="O2564" s="1"/>
      <c r="P2564" s="51"/>
    </row>
    <row r="2565" spans="1:16" ht="16.5" customHeight="1" x14ac:dyDescent="0.25">
      <c r="A2565" s="8"/>
      <c r="B2565" s="1"/>
      <c r="C2565" s="1"/>
      <c r="D2565" s="1"/>
      <c r="E2565" s="1"/>
      <c r="F2565" s="1"/>
      <c r="G2565" s="1"/>
      <c r="H2565" s="1"/>
      <c r="I2565" s="1"/>
      <c r="J2565" s="1"/>
      <c r="K2565" s="28"/>
      <c r="L2565" s="28"/>
      <c r="M2565" s="1"/>
      <c r="N2565" s="1"/>
      <c r="O2565" s="1"/>
      <c r="P2565" s="51"/>
    </row>
    <row r="2566" spans="1:16" ht="16.5" customHeight="1" x14ac:dyDescent="0.25">
      <c r="A2566" s="8"/>
      <c r="B2566" s="1"/>
      <c r="C2566" s="1"/>
      <c r="D2566" s="1"/>
      <c r="E2566" s="1"/>
      <c r="F2566" s="1"/>
      <c r="G2566" s="1"/>
      <c r="H2566" s="1"/>
      <c r="I2566" s="1"/>
      <c r="J2566" s="1"/>
      <c r="K2566" s="28"/>
      <c r="L2566" s="28"/>
      <c r="M2566" s="1"/>
      <c r="N2566" s="1"/>
      <c r="O2566" s="1"/>
      <c r="P2566" s="51"/>
    </row>
    <row r="2567" spans="1:16" ht="16.5" customHeight="1" x14ac:dyDescent="0.25">
      <c r="A2567" s="8"/>
      <c r="B2567" s="1"/>
      <c r="C2567" s="1"/>
      <c r="D2567" s="1"/>
      <c r="E2567" s="1"/>
      <c r="F2567" s="1"/>
      <c r="G2567" s="1"/>
      <c r="H2567" s="1"/>
      <c r="I2567" s="1"/>
      <c r="J2567" s="1"/>
      <c r="K2567" s="28"/>
      <c r="L2567" s="28"/>
      <c r="M2567" s="1"/>
      <c r="N2567" s="1"/>
      <c r="O2567" s="1"/>
      <c r="P2567" s="51"/>
    </row>
    <row r="2568" spans="1:16" ht="16.5" customHeight="1" x14ac:dyDescent="0.25">
      <c r="A2568" s="8"/>
      <c r="B2568" s="1"/>
      <c r="C2568" s="1"/>
      <c r="D2568" s="1"/>
      <c r="E2568" s="1"/>
      <c r="F2568" s="1"/>
      <c r="G2568" s="1"/>
      <c r="H2568" s="1"/>
      <c r="I2568" s="33"/>
      <c r="J2568" s="33"/>
      <c r="K2568" s="28"/>
      <c r="L2568" s="28"/>
      <c r="M2568" s="1"/>
      <c r="N2568" s="26"/>
      <c r="O2568" s="1"/>
      <c r="P2568" s="51"/>
    </row>
    <row r="2569" spans="1:16" ht="16.5" customHeight="1" x14ac:dyDescent="0.25">
      <c r="A2569" s="8"/>
      <c r="B2569" s="1"/>
      <c r="C2569" s="1"/>
      <c r="D2569" s="1"/>
      <c r="E2569" s="1"/>
      <c r="F2569" s="1"/>
      <c r="G2569" s="1"/>
      <c r="H2569" s="1"/>
      <c r="I2569" s="1"/>
      <c r="J2569" s="1"/>
      <c r="K2569" s="28"/>
      <c r="L2569" s="28"/>
      <c r="M2569" s="1"/>
      <c r="N2569" s="1"/>
      <c r="O2569" s="1"/>
      <c r="P2569" s="51"/>
    </row>
    <row r="2570" spans="1:16" ht="16.5" customHeight="1" x14ac:dyDescent="0.25">
      <c r="A2570" s="8"/>
      <c r="B2570" s="1"/>
      <c r="C2570" s="1"/>
      <c r="D2570" s="1"/>
      <c r="E2570" s="1"/>
      <c r="F2570" s="1"/>
      <c r="G2570" s="1"/>
      <c r="H2570" s="1"/>
      <c r="I2570" s="1"/>
      <c r="J2570" s="1"/>
      <c r="K2570" s="28"/>
      <c r="L2570" s="28"/>
      <c r="M2570" s="1"/>
      <c r="N2570" s="1"/>
      <c r="O2570" s="1"/>
      <c r="P2570" s="51"/>
    </row>
    <row r="2571" spans="1:16" ht="16.5" customHeight="1" x14ac:dyDescent="0.25">
      <c r="A2571" s="8"/>
      <c r="B2571" s="1"/>
      <c r="C2571" s="1"/>
      <c r="D2571" s="1"/>
      <c r="E2571" s="1"/>
      <c r="F2571" s="1"/>
      <c r="G2571" s="1"/>
      <c r="H2571" s="1"/>
      <c r="I2571" s="1"/>
      <c r="J2571" s="1"/>
      <c r="K2571" s="28"/>
      <c r="L2571" s="28"/>
      <c r="M2571" s="1"/>
      <c r="N2571" s="1"/>
      <c r="O2571" s="1"/>
      <c r="P2571" s="51"/>
    </row>
    <row r="2572" spans="1:16" ht="16.5" customHeight="1" x14ac:dyDescent="0.25">
      <c r="A2572" s="8"/>
      <c r="B2572" s="1"/>
      <c r="C2572" s="1"/>
      <c r="D2572" s="1"/>
      <c r="E2572" s="1"/>
      <c r="F2572" s="1"/>
      <c r="G2572" s="1"/>
      <c r="H2572" s="1"/>
      <c r="I2572" s="1"/>
      <c r="J2572" s="1"/>
      <c r="K2572" s="28"/>
      <c r="L2572" s="28"/>
      <c r="M2572" s="1"/>
      <c r="N2572" s="1"/>
      <c r="O2572" s="1"/>
      <c r="P2572" s="51"/>
    </row>
    <row r="2573" spans="1:16" ht="16.5" customHeight="1" x14ac:dyDescent="0.25">
      <c r="A2573" s="8"/>
      <c r="B2573" s="1"/>
      <c r="C2573" s="1"/>
      <c r="D2573" s="1"/>
      <c r="E2573" s="1"/>
      <c r="F2573" s="1"/>
      <c r="G2573" s="1"/>
      <c r="H2573" s="1"/>
      <c r="I2573" s="1"/>
      <c r="J2573" s="1"/>
      <c r="K2573" s="28"/>
      <c r="L2573" s="28"/>
      <c r="M2573" s="1"/>
      <c r="N2573" s="1"/>
      <c r="O2573" s="1"/>
      <c r="P2573" s="51"/>
    </row>
    <row r="2574" spans="1:16" ht="16.5" customHeight="1" x14ac:dyDescent="0.25">
      <c r="A2574" s="8"/>
      <c r="B2574" s="1"/>
      <c r="C2574" s="1"/>
      <c r="D2574" s="1"/>
      <c r="E2574" s="1"/>
      <c r="F2574" s="1"/>
      <c r="G2574" s="1"/>
      <c r="H2574" s="1"/>
      <c r="I2574" s="1"/>
      <c r="J2574" s="1"/>
      <c r="K2574" s="28"/>
      <c r="L2574" s="28"/>
      <c r="M2574" s="1"/>
      <c r="N2574" s="1"/>
      <c r="O2574" s="1"/>
      <c r="P2574" s="51"/>
    </row>
    <row r="2575" spans="1:16" ht="16.5" customHeight="1" x14ac:dyDescent="0.25">
      <c r="A2575" s="8"/>
      <c r="B2575" s="1"/>
      <c r="C2575" s="1"/>
      <c r="D2575" s="1"/>
      <c r="E2575" s="1"/>
      <c r="F2575" s="1"/>
      <c r="G2575" s="1"/>
      <c r="H2575" s="1"/>
      <c r="I2575" s="1"/>
      <c r="J2575" s="1"/>
      <c r="K2575" s="28"/>
      <c r="L2575" s="28"/>
      <c r="M2575" s="1"/>
      <c r="N2575" s="1"/>
      <c r="O2575" s="1"/>
      <c r="P2575" s="51"/>
    </row>
    <row r="2576" spans="1:16" ht="16.5" customHeight="1" x14ac:dyDescent="0.25">
      <c r="A2576" s="8"/>
      <c r="B2576" s="1"/>
      <c r="C2576" s="1"/>
      <c r="D2576" s="1"/>
      <c r="E2576" s="1"/>
      <c r="F2576" s="1"/>
      <c r="G2576" s="1"/>
      <c r="H2576" s="1"/>
      <c r="I2576" s="1"/>
      <c r="J2576" s="1"/>
      <c r="K2576" s="28"/>
      <c r="L2576" s="28"/>
      <c r="M2576" s="1"/>
      <c r="N2576" s="1"/>
      <c r="O2576" s="1"/>
      <c r="P2576" s="51"/>
    </row>
    <row r="2577" spans="1:16" ht="16.5" customHeight="1" x14ac:dyDescent="0.25">
      <c r="A2577" s="8"/>
      <c r="B2577" s="1"/>
      <c r="C2577" s="1"/>
      <c r="D2577" s="1"/>
      <c r="E2577" s="1"/>
      <c r="F2577" s="1"/>
      <c r="G2577" s="1"/>
      <c r="H2577" s="1"/>
      <c r="I2577" s="1"/>
      <c r="J2577" s="1"/>
      <c r="K2577" s="28"/>
      <c r="L2577" s="28"/>
      <c r="M2577" s="1"/>
      <c r="N2577" s="1"/>
      <c r="O2577" s="1"/>
      <c r="P2577" s="51"/>
    </row>
    <row r="2578" spans="1:16" ht="16.5" customHeight="1" x14ac:dyDescent="0.25">
      <c r="A2578" s="8"/>
      <c r="B2578" s="1"/>
      <c r="C2578" s="1"/>
      <c r="D2578" s="1"/>
      <c r="E2578" s="1"/>
      <c r="F2578" s="1"/>
      <c r="G2578" s="1"/>
      <c r="H2578" s="1"/>
      <c r="I2578" s="1"/>
      <c r="J2578" s="1"/>
      <c r="K2578" s="28"/>
      <c r="L2578" s="28"/>
      <c r="M2578" s="1"/>
      <c r="N2578" s="1"/>
      <c r="O2578" s="1"/>
      <c r="P2578" s="51"/>
    </row>
    <row r="2579" spans="1:16" ht="16.5" customHeight="1" x14ac:dyDescent="0.25">
      <c r="A2579" s="8"/>
      <c r="B2579" s="1"/>
      <c r="C2579" s="1"/>
      <c r="D2579" s="1"/>
      <c r="E2579" s="1"/>
      <c r="F2579" s="1"/>
      <c r="G2579" s="1"/>
      <c r="H2579" s="1"/>
      <c r="I2579" s="1"/>
      <c r="J2579" s="1"/>
      <c r="K2579" s="28"/>
      <c r="L2579" s="28"/>
      <c r="M2579" s="1"/>
      <c r="N2579" s="1"/>
      <c r="O2579" s="1"/>
      <c r="P2579" s="51"/>
    </row>
    <row r="2580" spans="1:16" ht="16.5" customHeight="1" x14ac:dyDescent="0.25">
      <c r="A2580" s="8"/>
      <c r="B2580" s="1"/>
      <c r="C2580" s="1"/>
      <c r="D2580" s="1"/>
      <c r="E2580" s="1"/>
      <c r="F2580" s="1"/>
      <c r="G2580" s="1"/>
      <c r="H2580" s="1"/>
      <c r="I2580" s="1"/>
      <c r="J2580" s="1"/>
      <c r="K2580" s="28"/>
      <c r="L2580" s="28"/>
      <c r="M2580" s="1"/>
      <c r="N2580" s="1"/>
      <c r="O2580" s="1"/>
      <c r="P2580" s="51"/>
    </row>
    <row r="2581" spans="1:16" ht="16.5" customHeight="1" x14ac:dyDescent="0.25">
      <c r="A2581" s="8"/>
      <c r="B2581" s="1"/>
      <c r="C2581" s="1"/>
      <c r="D2581" s="1"/>
      <c r="E2581" s="1"/>
      <c r="F2581" s="1"/>
      <c r="G2581" s="1"/>
      <c r="H2581" s="1"/>
      <c r="I2581" s="1"/>
      <c r="J2581" s="1"/>
      <c r="K2581" s="28"/>
      <c r="L2581" s="28"/>
      <c r="M2581" s="1"/>
      <c r="N2581" s="1"/>
      <c r="O2581" s="1"/>
      <c r="P2581" s="51"/>
    </row>
    <row r="2582" spans="1:16" ht="16.5" customHeight="1" x14ac:dyDescent="0.25">
      <c r="A2582" s="8"/>
      <c r="B2582" s="1"/>
      <c r="C2582" s="1"/>
      <c r="D2582" s="1"/>
      <c r="E2582" s="1"/>
      <c r="F2582" s="1"/>
      <c r="G2582" s="1"/>
      <c r="H2582" s="1"/>
      <c r="I2582" s="1"/>
      <c r="J2582" s="1"/>
      <c r="K2582" s="28"/>
      <c r="L2582" s="28"/>
      <c r="M2582" s="1"/>
      <c r="N2582" s="1"/>
      <c r="O2582" s="1"/>
      <c r="P2582" s="51"/>
    </row>
    <row r="2583" spans="1:16" ht="16.5" customHeight="1" x14ac:dyDescent="0.25">
      <c r="A2583" s="8"/>
      <c r="B2583" s="1"/>
      <c r="C2583" s="1"/>
      <c r="D2583" s="1"/>
      <c r="E2583" s="1"/>
      <c r="F2583" s="1"/>
      <c r="G2583" s="1"/>
      <c r="H2583" s="1"/>
      <c r="I2583" s="1"/>
      <c r="J2583" s="1"/>
      <c r="K2583" s="28"/>
      <c r="L2583" s="28"/>
      <c r="M2583" s="1"/>
      <c r="N2583" s="1"/>
      <c r="O2583" s="1"/>
      <c r="P2583" s="51"/>
    </row>
    <row r="2584" spans="1:16" ht="16.5" customHeight="1" x14ac:dyDescent="0.25">
      <c r="A2584" s="8"/>
      <c r="B2584" s="1"/>
      <c r="C2584" s="1"/>
      <c r="D2584" s="1"/>
      <c r="E2584" s="1"/>
      <c r="F2584" s="1"/>
      <c r="G2584" s="1"/>
      <c r="H2584" s="1"/>
      <c r="I2584" s="1"/>
      <c r="J2584" s="1"/>
      <c r="K2584" s="28"/>
      <c r="L2584" s="28"/>
      <c r="M2584" s="1"/>
      <c r="N2584" s="1"/>
      <c r="O2584" s="1"/>
      <c r="P2584" s="51"/>
    </row>
    <row r="2585" spans="1:16" ht="16.5" customHeight="1" x14ac:dyDescent="0.25">
      <c r="A2585" s="8"/>
      <c r="B2585" s="1"/>
      <c r="C2585" s="1"/>
      <c r="D2585" s="1"/>
      <c r="E2585" s="1"/>
      <c r="F2585" s="1"/>
      <c r="G2585" s="1"/>
      <c r="H2585" s="1"/>
      <c r="I2585" s="33"/>
      <c r="J2585" s="1"/>
      <c r="K2585" s="28"/>
      <c r="L2585" s="28"/>
      <c r="M2585" s="1"/>
      <c r="N2585" s="26"/>
      <c r="O2585" s="1"/>
      <c r="P2585" s="51"/>
    </row>
    <row r="2586" spans="1:16" ht="16.5" customHeight="1" x14ac:dyDescent="0.25">
      <c r="A2586" s="8"/>
      <c r="B2586" s="1"/>
      <c r="C2586" s="1"/>
      <c r="D2586" s="1"/>
      <c r="E2586" s="1"/>
      <c r="F2586" s="1"/>
      <c r="G2586" s="1"/>
      <c r="H2586" s="1"/>
      <c r="I2586" s="1"/>
      <c r="J2586" s="1"/>
      <c r="K2586" s="28"/>
      <c r="L2586" s="28"/>
      <c r="M2586" s="1"/>
      <c r="N2586" s="1"/>
      <c r="O2586" s="1"/>
      <c r="P2586" s="51"/>
    </row>
    <row r="2587" spans="1:16" ht="16.5" customHeight="1" x14ac:dyDescent="0.25">
      <c r="A2587" s="8"/>
      <c r="B2587" s="1"/>
      <c r="C2587" s="1"/>
      <c r="D2587" s="1"/>
      <c r="E2587" s="1"/>
      <c r="F2587" s="1"/>
      <c r="G2587" s="1"/>
      <c r="H2587" s="1"/>
      <c r="I2587" s="33"/>
      <c r="J2587" s="1"/>
      <c r="K2587" s="28"/>
      <c r="L2587" s="28"/>
      <c r="M2587" s="1"/>
      <c r="N2587" s="26"/>
      <c r="O2587" s="1"/>
      <c r="P2587" s="51"/>
    </row>
    <row r="2588" spans="1:16" ht="16.5" customHeight="1" x14ac:dyDescent="0.25">
      <c r="A2588" s="8"/>
      <c r="B2588" s="1"/>
      <c r="C2588" s="1"/>
      <c r="D2588" s="1"/>
      <c r="E2588" s="1"/>
      <c r="F2588" s="1"/>
      <c r="G2588" s="1"/>
      <c r="H2588" s="1"/>
      <c r="I2588" s="1"/>
      <c r="J2588" s="1"/>
      <c r="K2588" s="28"/>
      <c r="L2588" s="28"/>
      <c r="M2588" s="1"/>
      <c r="N2588" s="1"/>
      <c r="O2588" s="1"/>
      <c r="P2588" s="51"/>
    </row>
    <row r="2589" spans="1:16" ht="16.5" customHeight="1" x14ac:dyDescent="0.25">
      <c r="A2589" s="8"/>
      <c r="B2589" s="1"/>
      <c r="C2589" s="1"/>
      <c r="D2589" s="1"/>
      <c r="E2589" s="1"/>
      <c r="F2589" s="1"/>
      <c r="G2589" s="1"/>
      <c r="H2589" s="1"/>
      <c r="I2589" s="1"/>
      <c r="J2589" s="1"/>
      <c r="K2589" s="28"/>
      <c r="L2589" s="28"/>
      <c r="M2589" s="1"/>
      <c r="N2589" s="1"/>
      <c r="O2589" s="1"/>
      <c r="P2589" s="51"/>
    </row>
    <row r="2590" spans="1:16" ht="16.5" customHeight="1" x14ac:dyDescent="0.25">
      <c r="A2590" s="8"/>
      <c r="B2590" s="1"/>
      <c r="C2590" s="1"/>
      <c r="D2590" s="1"/>
      <c r="E2590" s="1"/>
      <c r="F2590" s="1"/>
      <c r="G2590" s="1"/>
      <c r="H2590" s="1"/>
      <c r="I2590" s="1"/>
      <c r="J2590" s="1"/>
      <c r="K2590" s="28"/>
      <c r="L2590" s="28"/>
      <c r="M2590" s="1"/>
      <c r="N2590" s="1"/>
      <c r="O2590" s="1"/>
      <c r="P2590" s="51"/>
    </row>
    <row r="2591" spans="1:16" ht="16.5" customHeight="1" x14ac:dyDescent="0.25">
      <c r="A2591" s="8"/>
      <c r="B2591" s="1"/>
      <c r="C2591" s="1"/>
      <c r="D2591" s="1"/>
      <c r="E2591" s="1"/>
      <c r="F2591" s="1"/>
      <c r="G2591" s="1"/>
      <c r="H2591" s="1"/>
      <c r="I2591" s="1"/>
      <c r="J2591" s="1"/>
      <c r="K2591" s="28"/>
      <c r="L2591" s="28"/>
      <c r="M2591" s="1"/>
      <c r="N2591" s="1"/>
      <c r="O2591" s="1"/>
      <c r="P2591" s="51"/>
    </row>
    <row r="2592" spans="1:16" ht="16.5" customHeight="1" x14ac:dyDescent="0.25">
      <c r="A2592" s="8"/>
      <c r="B2592" s="1"/>
      <c r="C2592" s="1"/>
      <c r="D2592" s="1"/>
      <c r="E2592" s="1"/>
      <c r="F2592" s="1"/>
      <c r="G2592" s="1"/>
      <c r="H2592" s="1"/>
      <c r="I2592" s="1"/>
      <c r="J2592" s="1"/>
      <c r="K2592" s="28"/>
      <c r="L2592" s="28"/>
      <c r="M2592" s="1"/>
      <c r="N2592" s="1"/>
      <c r="O2592" s="1"/>
      <c r="P2592" s="51"/>
    </row>
    <row r="2593" spans="1:16" ht="16.5" customHeight="1" x14ac:dyDescent="0.25">
      <c r="A2593" s="8"/>
      <c r="B2593" s="1"/>
      <c r="C2593" s="1"/>
      <c r="D2593" s="1"/>
      <c r="E2593" s="1"/>
      <c r="F2593" s="1"/>
      <c r="G2593" s="1"/>
      <c r="H2593" s="1"/>
      <c r="I2593" s="1"/>
      <c r="J2593" s="1"/>
      <c r="K2593" s="28"/>
      <c r="L2593" s="28"/>
      <c r="M2593" s="1"/>
      <c r="N2593" s="1"/>
      <c r="O2593" s="1"/>
      <c r="P2593" s="51"/>
    </row>
    <row r="2594" spans="1:16" ht="16.5" customHeight="1" x14ac:dyDescent="0.25">
      <c r="A2594" s="8"/>
      <c r="B2594" s="1"/>
      <c r="C2594" s="1"/>
      <c r="D2594" s="1"/>
      <c r="E2594" s="1"/>
      <c r="F2594" s="1"/>
      <c r="G2594" s="1"/>
      <c r="H2594" s="1"/>
      <c r="I2594" s="1"/>
      <c r="J2594" s="1"/>
      <c r="K2594" s="28"/>
      <c r="L2594" s="28"/>
      <c r="M2594" s="1"/>
      <c r="N2594" s="1"/>
      <c r="O2594" s="1"/>
      <c r="P2594" s="51"/>
    </row>
    <row r="2595" spans="1:16" ht="16.5" customHeight="1" x14ac:dyDescent="0.25">
      <c r="A2595" s="8"/>
      <c r="B2595" s="1"/>
      <c r="C2595" s="1"/>
      <c r="D2595" s="1"/>
      <c r="E2595" s="1"/>
      <c r="F2595" s="1"/>
      <c r="G2595" s="1"/>
      <c r="H2595" s="1"/>
      <c r="I2595" s="1"/>
      <c r="J2595" s="1"/>
      <c r="K2595" s="28"/>
      <c r="L2595" s="28"/>
      <c r="M2595" s="1"/>
      <c r="N2595" s="1"/>
      <c r="O2595" s="1"/>
      <c r="P2595" s="51"/>
    </row>
    <row r="2596" spans="1:16" ht="16.5" customHeight="1" x14ac:dyDescent="0.25">
      <c r="A2596" s="8"/>
      <c r="B2596" s="1"/>
      <c r="C2596" s="1"/>
      <c r="D2596" s="1"/>
      <c r="E2596" s="1"/>
      <c r="F2596" s="1"/>
      <c r="G2596" s="1"/>
      <c r="H2596" s="1"/>
      <c r="I2596" s="1"/>
      <c r="J2596" s="1"/>
      <c r="K2596" s="28"/>
      <c r="L2596" s="28"/>
      <c r="M2596" s="1"/>
      <c r="N2596" s="1"/>
      <c r="O2596" s="1"/>
      <c r="P2596" s="51"/>
    </row>
    <row r="2597" spans="1:16" ht="16.5" customHeight="1" x14ac:dyDescent="0.25">
      <c r="A2597" s="8"/>
      <c r="B2597" s="1"/>
      <c r="C2597" s="1"/>
      <c r="D2597" s="1"/>
      <c r="E2597" s="1"/>
      <c r="F2597" s="1"/>
      <c r="G2597" s="1"/>
      <c r="H2597" s="1"/>
      <c r="I2597" s="1"/>
      <c r="J2597" s="1"/>
      <c r="K2597" s="28"/>
      <c r="L2597" s="28"/>
      <c r="M2597" s="1"/>
      <c r="N2597" s="1"/>
      <c r="O2597" s="1"/>
      <c r="P2597" s="51"/>
    </row>
    <row r="2598" spans="1:16" ht="16.5" customHeight="1" x14ac:dyDescent="0.25">
      <c r="A2598" s="8"/>
      <c r="B2598" s="1"/>
      <c r="C2598" s="1"/>
      <c r="D2598" s="1"/>
      <c r="E2598" s="1"/>
      <c r="F2598" s="1"/>
      <c r="G2598" s="1"/>
      <c r="H2598" s="1"/>
      <c r="I2598" s="1"/>
      <c r="J2598" s="1"/>
      <c r="K2598" s="28"/>
      <c r="L2598" s="28"/>
      <c r="M2598" s="1"/>
      <c r="N2598" s="1"/>
      <c r="O2598" s="1"/>
      <c r="P2598" s="51"/>
    </row>
    <row r="2599" spans="1:16" ht="16.5" customHeight="1" x14ac:dyDescent="0.25">
      <c r="A2599" s="8"/>
      <c r="B2599" s="1"/>
      <c r="C2599" s="1"/>
      <c r="D2599" s="1"/>
      <c r="E2599" s="1"/>
      <c r="F2599" s="1"/>
      <c r="G2599" s="1"/>
      <c r="H2599" s="1"/>
      <c r="I2599" s="1"/>
      <c r="J2599" s="1"/>
      <c r="K2599" s="28"/>
      <c r="L2599" s="28"/>
      <c r="M2599" s="1"/>
      <c r="N2599" s="1"/>
      <c r="O2599" s="1"/>
      <c r="P2599" s="51"/>
    </row>
    <row r="2600" spans="1:16" ht="16.5" customHeight="1" x14ac:dyDescent="0.25">
      <c r="A2600" s="8"/>
      <c r="B2600" s="1"/>
      <c r="C2600" s="1"/>
      <c r="D2600" s="1"/>
      <c r="E2600" s="1"/>
      <c r="F2600" s="1"/>
      <c r="G2600" s="1"/>
      <c r="H2600" s="1"/>
      <c r="I2600" s="1"/>
      <c r="J2600" s="1"/>
      <c r="K2600" s="28"/>
      <c r="L2600" s="28"/>
      <c r="M2600" s="1"/>
      <c r="N2600" s="1"/>
      <c r="O2600" s="1"/>
      <c r="P2600" s="51"/>
    </row>
    <row r="2601" spans="1:16" ht="16.5" customHeight="1" x14ac:dyDescent="0.25">
      <c r="A2601" s="8"/>
      <c r="B2601" s="1"/>
      <c r="C2601" s="1"/>
      <c r="D2601" s="1"/>
      <c r="E2601" s="1"/>
      <c r="F2601" s="1"/>
      <c r="G2601" s="1"/>
      <c r="H2601" s="1"/>
      <c r="I2601" s="1"/>
      <c r="J2601" s="1"/>
      <c r="K2601" s="28"/>
      <c r="L2601" s="28"/>
      <c r="M2601" s="1"/>
      <c r="N2601" s="1"/>
      <c r="O2601" s="1"/>
      <c r="P2601" s="51"/>
    </row>
    <row r="2602" spans="1:16" ht="16.5" customHeight="1" x14ac:dyDescent="0.25">
      <c r="A2602" s="8"/>
      <c r="B2602" s="1"/>
      <c r="C2602" s="1"/>
      <c r="D2602" s="1"/>
      <c r="E2602" s="1"/>
      <c r="F2602" s="1"/>
      <c r="G2602" s="1"/>
      <c r="H2602" s="1"/>
      <c r="I2602" s="1"/>
      <c r="J2602" s="1"/>
      <c r="K2602" s="28"/>
      <c r="L2602" s="28"/>
      <c r="M2602" s="1"/>
      <c r="N2602" s="1"/>
      <c r="O2602" s="1"/>
      <c r="P2602" s="51"/>
    </row>
    <row r="2603" spans="1:16" ht="16.5" customHeight="1" x14ac:dyDescent="0.25">
      <c r="A2603" s="8"/>
      <c r="B2603" s="1"/>
      <c r="C2603" s="1"/>
      <c r="D2603" s="1"/>
      <c r="E2603" s="1"/>
      <c r="F2603" s="1"/>
      <c r="G2603" s="1"/>
      <c r="H2603" s="1"/>
      <c r="I2603" s="1"/>
      <c r="J2603" s="1"/>
      <c r="K2603" s="28"/>
      <c r="L2603" s="28"/>
      <c r="M2603" s="1"/>
      <c r="N2603" s="1"/>
      <c r="O2603" s="1"/>
      <c r="P2603" s="51"/>
    </row>
    <row r="2604" spans="1:16" ht="16.5" customHeight="1" x14ac:dyDescent="0.25">
      <c r="A2604" s="8"/>
      <c r="B2604" s="1"/>
      <c r="C2604" s="1"/>
      <c r="D2604" s="1"/>
      <c r="E2604" s="1"/>
      <c r="F2604" s="1"/>
      <c r="G2604" s="1"/>
      <c r="H2604" s="1"/>
      <c r="I2604" s="1"/>
      <c r="J2604" s="1"/>
      <c r="K2604" s="28"/>
      <c r="L2604" s="28"/>
      <c r="M2604" s="1"/>
      <c r="N2604" s="1"/>
      <c r="O2604" s="1"/>
      <c r="P2604" s="51"/>
    </row>
    <row r="2605" spans="1:16" ht="16.5" customHeight="1" x14ac:dyDescent="0.25">
      <c r="A2605" s="8"/>
      <c r="B2605" s="1"/>
      <c r="C2605" s="1"/>
      <c r="D2605" s="1"/>
      <c r="E2605" s="1"/>
      <c r="F2605" s="1"/>
      <c r="G2605" s="1"/>
      <c r="H2605" s="1"/>
      <c r="I2605" s="1"/>
      <c r="J2605" s="1"/>
      <c r="K2605" s="28"/>
      <c r="L2605" s="28"/>
      <c r="M2605" s="1"/>
      <c r="N2605" s="1"/>
      <c r="O2605" s="1"/>
      <c r="P2605" s="51"/>
    </row>
    <row r="2606" spans="1:16" ht="16.5" customHeight="1" x14ac:dyDescent="0.25">
      <c r="A2606" s="8"/>
      <c r="B2606" s="1"/>
      <c r="C2606" s="1"/>
      <c r="D2606" s="1"/>
      <c r="E2606" s="1"/>
      <c r="F2606" s="1"/>
      <c r="G2606" s="1"/>
      <c r="H2606" s="1"/>
      <c r="I2606" s="1"/>
      <c r="J2606" s="1"/>
      <c r="K2606" s="28"/>
      <c r="L2606" s="28"/>
      <c r="M2606" s="1"/>
      <c r="N2606" s="1"/>
      <c r="O2606" s="1"/>
      <c r="P2606" s="51"/>
    </row>
    <row r="2607" spans="1:16" ht="16.5" customHeight="1" x14ac:dyDescent="0.25">
      <c r="A2607" s="8"/>
      <c r="B2607" s="1"/>
      <c r="C2607" s="1"/>
      <c r="D2607" s="1"/>
      <c r="E2607" s="1"/>
      <c r="F2607" s="1"/>
      <c r="G2607" s="1"/>
      <c r="H2607" s="1"/>
      <c r="I2607" s="1"/>
      <c r="J2607" s="1"/>
      <c r="K2607" s="28"/>
      <c r="L2607" s="28"/>
      <c r="M2607" s="1"/>
      <c r="N2607" s="1"/>
      <c r="O2607" s="1"/>
      <c r="P2607" s="51"/>
    </row>
    <row r="2608" spans="1:16" ht="16.5" customHeight="1" x14ac:dyDescent="0.25">
      <c r="A2608" s="8"/>
      <c r="B2608" s="1"/>
      <c r="C2608" s="1"/>
      <c r="D2608" s="1"/>
      <c r="E2608" s="1"/>
      <c r="F2608" s="1"/>
      <c r="G2608" s="1"/>
      <c r="H2608" s="1"/>
      <c r="I2608" s="1"/>
      <c r="J2608" s="1"/>
      <c r="K2608" s="28"/>
      <c r="L2608" s="28"/>
      <c r="M2608" s="1"/>
      <c r="N2608" s="1"/>
      <c r="O2608" s="1"/>
      <c r="P2608" s="51"/>
    </row>
    <row r="2609" spans="1:16" ht="16.5" customHeight="1" x14ac:dyDescent="0.25">
      <c r="A2609" s="8"/>
      <c r="B2609" s="1"/>
      <c r="C2609" s="1"/>
      <c r="D2609" s="1"/>
      <c r="E2609" s="1"/>
      <c r="F2609" s="1"/>
      <c r="G2609" s="1"/>
      <c r="H2609" s="1"/>
      <c r="I2609" s="1"/>
      <c r="J2609" s="1"/>
      <c r="K2609" s="28"/>
      <c r="L2609" s="28"/>
      <c r="M2609" s="1"/>
      <c r="N2609" s="1"/>
      <c r="O2609" s="1"/>
      <c r="P2609" s="51"/>
    </row>
    <row r="2610" spans="1:16" ht="16.5" customHeight="1" x14ac:dyDescent="0.25">
      <c r="A2610" s="8"/>
      <c r="B2610" s="1"/>
      <c r="C2610" s="1"/>
      <c r="D2610" s="1"/>
      <c r="E2610" s="1"/>
      <c r="F2610" s="1"/>
      <c r="G2610" s="1"/>
      <c r="H2610" s="1"/>
      <c r="I2610" s="1"/>
      <c r="J2610" s="1"/>
      <c r="K2610" s="28"/>
      <c r="L2610" s="28"/>
      <c r="M2610" s="1"/>
      <c r="N2610" s="1"/>
      <c r="O2610" s="1"/>
      <c r="P2610" s="51"/>
    </row>
    <row r="2611" spans="1:16" ht="16.5" customHeight="1" x14ac:dyDescent="0.25">
      <c r="A2611" s="8"/>
      <c r="B2611" s="1"/>
      <c r="C2611" s="1"/>
      <c r="D2611" s="1"/>
      <c r="E2611" s="1"/>
      <c r="F2611" s="1"/>
      <c r="G2611" s="1"/>
      <c r="H2611" s="1"/>
      <c r="I2611" s="33"/>
      <c r="J2611" s="33"/>
      <c r="K2611" s="28"/>
      <c r="L2611" s="28"/>
      <c r="M2611" s="1"/>
      <c r="N2611" s="26"/>
      <c r="O2611" s="1"/>
      <c r="P2611" s="51"/>
    </row>
    <row r="2612" spans="1:16" ht="16.5" customHeight="1" x14ac:dyDescent="0.25">
      <c r="A2612" s="8"/>
      <c r="B2612" s="1"/>
      <c r="C2612" s="1"/>
      <c r="D2612" s="1"/>
      <c r="E2612" s="1"/>
      <c r="F2612" s="1"/>
      <c r="G2612" s="1"/>
      <c r="H2612" s="1"/>
      <c r="I2612" s="1"/>
      <c r="J2612" s="1"/>
      <c r="K2612" s="28"/>
      <c r="L2612" s="28"/>
      <c r="M2612" s="1"/>
      <c r="N2612" s="1"/>
      <c r="O2612" s="1"/>
      <c r="P2612" s="51"/>
    </row>
    <row r="2613" spans="1:16" ht="16.5" customHeight="1" x14ac:dyDescent="0.25">
      <c r="A2613" s="8"/>
      <c r="B2613" s="1"/>
      <c r="C2613" s="1"/>
      <c r="D2613" s="1"/>
      <c r="E2613" s="1"/>
      <c r="F2613" s="1"/>
      <c r="G2613" s="1"/>
      <c r="H2613" s="1"/>
      <c r="I2613" s="1"/>
      <c r="J2613" s="1"/>
      <c r="K2613" s="28"/>
      <c r="L2613" s="28"/>
      <c r="M2613" s="1"/>
      <c r="N2613" s="1"/>
      <c r="O2613" s="1"/>
      <c r="P2613" s="51"/>
    </row>
    <row r="2614" spans="1:16" ht="16.5" customHeight="1" x14ac:dyDescent="0.25">
      <c r="A2614" s="8"/>
      <c r="B2614" s="1"/>
      <c r="C2614" s="1"/>
      <c r="D2614" s="1"/>
      <c r="E2614" s="1"/>
      <c r="F2614" s="1"/>
      <c r="G2614" s="1"/>
      <c r="H2614" s="1"/>
      <c r="I2614" s="33"/>
      <c r="J2614" s="1"/>
      <c r="K2614" s="28"/>
      <c r="L2614" s="28"/>
      <c r="M2614" s="1"/>
      <c r="N2614" s="26"/>
      <c r="O2614" s="1"/>
      <c r="P2614" s="51"/>
    </row>
    <row r="2615" spans="1:16" ht="16.5" customHeight="1" x14ac:dyDescent="0.25">
      <c r="A2615" s="8"/>
      <c r="B2615" s="1"/>
      <c r="C2615" s="1"/>
      <c r="D2615" s="1"/>
      <c r="E2615" s="1"/>
      <c r="F2615" s="1"/>
      <c r="G2615" s="1"/>
      <c r="H2615" s="1"/>
      <c r="I2615" s="1"/>
      <c r="J2615" s="1"/>
      <c r="K2615" s="28"/>
      <c r="L2615" s="28"/>
      <c r="M2615" s="1"/>
      <c r="N2615" s="1"/>
      <c r="O2615" s="1"/>
      <c r="P2615" s="51"/>
    </row>
    <row r="2616" spans="1:16" ht="16.5" customHeight="1" x14ac:dyDescent="0.25">
      <c r="A2616" s="8"/>
      <c r="B2616" s="1"/>
      <c r="C2616" s="1"/>
      <c r="D2616" s="1"/>
      <c r="E2616" s="1"/>
      <c r="F2616" s="1"/>
      <c r="G2616" s="1"/>
      <c r="H2616" s="1"/>
      <c r="I2616" s="1"/>
      <c r="J2616" s="1"/>
      <c r="K2616" s="28"/>
      <c r="L2616" s="28"/>
      <c r="M2616" s="1"/>
      <c r="N2616" s="1"/>
      <c r="O2616" s="1"/>
      <c r="P2616" s="51"/>
    </row>
    <row r="2617" spans="1:16" ht="16.5" customHeight="1" x14ac:dyDescent="0.25">
      <c r="A2617" s="8"/>
      <c r="B2617" s="1"/>
      <c r="C2617" s="1"/>
      <c r="D2617" s="1"/>
      <c r="E2617" s="1"/>
      <c r="F2617" s="1"/>
      <c r="G2617" s="1"/>
      <c r="H2617" s="1"/>
      <c r="I2617" s="1"/>
      <c r="J2617" s="1"/>
      <c r="K2617" s="28"/>
      <c r="L2617" s="28"/>
      <c r="M2617" s="1"/>
      <c r="N2617" s="1"/>
      <c r="O2617" s="1"/>
      <c r="P2617" s="51"/>
    </row>
    <row r="2618" spans="1:16" ht="16.5" customHeight="1" x14ac:dyDescent="0.25">
      <c r="A2618" s="8"/>
      <c r="B2618" s="1"/>
      <c r="C2618" s="1"/>
      <c r="D2618" s="1"/>
      <c r="E2618" s="1"/>
      <c r="F2618" s="1"/>
      <c r="G2618" s="1"/>
      <c r="H2618" s="1"/>
      <c r="I2618" s="1"/>
      <c r="J2618" s="1"/>
      <c r="K2618" s="28"/>
      <c r="L2618" s="28"/>
      <c r="M2618" s="1"/>
      <c r="N2618" s="1"/>
      <c r="O2618" s="1"/>
      <c r="P2618" s="51"/>
    </row>
    <row r="2619" spans="1:16" ht="16.5" customHeight="1" x14ac:dyDescent="0.25">
      <c r="A2619" s="8"/>
      <c r="B2619" s="1"/>
      <c r="C2619" s="1"/>
      <c r="D2619" s="1"/>
      <c r="E2619" s="1"/>
      <c r="F2619" s="1"/>
      <c r="G2619" s="1"/>
      <c r="H2619" s="1"/>
      <c r="I2619" s="1"/>
      <c r="J2619" s="1"/>
      <c r="K2619" s="28"/>
      <c r="L2619" s="28"/>
      <c r="M2619" s="1"/>
      <c r="N2619" s="1"/>
      <c r="O2619" s="1"/>
      <c r="P2619" s="51"/>
    </row>
    <row r="2620" spans="1:16" ht="16.5" customHeight="1" x14ac:dyDescent="0.25">
      <c r="A2620" s="8"/>
      <c r="B2620" s="1"/>
      <c r="C2620" s="1"/>
      <c r="D2620" s="1"/>
      <c r="E2620" s="1"/>
      <c r="F2620" s="1"/>
      <c r="G2620" s="1"/>
      <c r="H2620" s="1"/>
      <c r="I2620" s="1"/>
      <c r="J2620" s="1"/>
      <c r="K2620" s="28"/>
      <c r="L2620" s="28"/>
      <c r="M2620" s="1"/>
      <c r="N2620" s="1"/>
      <c r="O2620" s="1"/>
      <c r="P2620" s="51"/>
    </row>
    <row r="2621" spans="1:16" ht="16.5" customHeight="1" x14ac:dyDescent="0.25">
      <c r="A2621" s="8"/>
      <c r="B2621" s="1"/>
      <c r="C2621" s="1"/>
      <c r="D2621" s="1"/>
      <c r="E2621" s="1"/>
      <c r="F2621" s="1"/>
      <c r="G2621" s="1"/>
      <c r="H2621" s="1"/>
      <c r="I2621" s="1"/>
      <c r="J2621" s="1"/>
      <c r="K2621" s="28"/>
      <c r="L2621" s="28"/>
      <c r="M2621" s="1"/>
      <c r="N2621" s="1"/>
      <c r="O2621" s="1"/>
      <c r="P2621" s="51"/>
    </row>
    <row r="2622" spans="1:16" ht="16.5" customHeight="1" x14ac:dyDescent="0.25">
      <c r="A2622" s="8"/>
      <c r="B2622" s="1"/>
      <c r="C2622" s="1"/>
      <c r="D2622" s="1"/>
      <c r="E2622" s="1"/>
      <c r="F2622" s="1"/>
      <c r="G2622" s="1"/>
      <c r="H2622" s="1"/>
      <c r="I2622" s="1"/>
      <c r="J2622" s="1"/>
      <c r="K2622" s="28"/>
      <c r="L2622" s="28"/>
      <c r="M2622" s="1"/>
      <c r="N2622" s="1"/>
      <c r="O2622" s="1"/>
      <c r="P2622" s="51"/>
    </row>
    <row r="2623" spans="1:16" ht="16.5" customHeight="1" x14ac:dyDescent="0.25">
      <c r="A2623" s="8"/>
      <c r="B2623" s="1"/>
      <c r="C2623" s="1"/>
      <c r="D2623" s="1"/>
      <c r="E2623" s="1"/>
      <c r="F2623" s="1"/>
      <c r="G2623" s="1"/>
      <c r="H2623" s="1"/>
      <c r="I2623" s="1"/>
      <c r="J2623" s="1"/>
      <c r="K2623" s="28"/>
      <c r="L2623" s="28"/>
      <c r="M2623" s="1"/>
      <c r="N2623" s="1"/>
      <c r="O2623" s="1"/>
      <c r="P2623" s="51"/>
    </row>
    <row r="2624" spans="1:16" ht="16.5" customHeight="1" x14ac:dyDescent="0.25">
      <c r="A2624" s="8"/>
      <c r="B2624" s="1"/>
      <c r="C2624" s="1"/>
      <c r="D2624" s="1"/>
      <c r="E2624" s="1"/>
      <c r="F2624" s="1"/>
      <c r="G2624" s="1"/>
      <c r="H2624" s="1"/>
      <c r="I2624" s="1"/>
      <c r="J2624" s="1"/>
      <c r="K2624" s="28"/>
      <c r="L2624" s="28"/>
      <c r="M2624" s="1"/>
      <c r="N2624" s="1"/>
      <c r="O2624" s="1"/>
      <c r="P2624" s="51"/>
    </row>
    <row r="2625" spans="1:16" ht="16.5" customHeight="1" x14ac:dyDescent="0.25">
      <c r="A2625" s="8"/>
      <c r="B2625" s="1"/>
      <c r="C2625" s="1"/>
      <c r="D2625" s="1"/>
      <c r="E2625" s="1"/>
      <c r="F2625" s="1"/>
      <c r="G2625" s="1"/>
      <c r="H2625" s="1"/>
      <c r="I2625" s="1"/>
      <c r="J2625" s="1"/>
      <c r="K2625" s="28"/>
      <c r="L2625" s="28"/>
      <c r="M2625" s="1"/>
      <c r="N2625" s="1"/>
      <c r="O2625" s="1"/>
      <c r="P2625" s="51"/>
    </row>
    <row r="2626" spans="1:16" ht="16.5" customHeight="1" x14ac:dyDescent="0.25">
      <c r="A2626" s="8"/>
      <c r="B2626" s="1"/>
      <c r="C2626" s="1"/>
      <c r="D2626" s="1"/>
      <c r="E2626" s="1"/>
      <c r="F2626" s="1"/>
      <c r="G2626" s="1"/>
      <c r="H2626" s="1"/>
      <c r="I2626" s="1"/>
      <c r="J2626" s="1"/>
      <c r="K2626" s="28"/>
      <c r="L2626" s="28"/>
      <c r="M2626" s="1"/>
      <c r="N2626" s="1"/>
      <c r="O2626" s="1"/>
      <c r="P2626" s="51"/>
    </row>
    <row r="2627" spans="1:16" ht="16.5" customHeight="1" x14ac:dyDescent="0.25">
      <c r="A2627" s="8"/>
      <c r="B2627" s="1"/>
      <c r="C2627" s="1"/>
      <c r="D2627" s="1"/>
      <c r="E2627" s="1"/>
      <c r="F2627" s="1"/>
      <c r="G2627" s="1"/>
      <c r="H2627" s="1"/>
      <c r="I2627" s="1"/>
      <c r="J2627" s="1"/>
      <c r="K2627" s="28"/>
      <c r="L2627" s="28"/>
      <c r="M2627" s="1"/>
      <c r="N2627" s="1"/>
      <c r="O2627" s="1"/>
      <c r="P2627" s="51"/>
    </row>
    <row r="2628" spans="1:16" ht="16.5" customHeight="1" x14ac:dyDescent="0.25">
      <c r="A2628" s="8"/>
      <c r="B2628" s="1"/>
      <c r="C2628" s="1"/>
      <c r="D2628" s="1"/>
      <c r="E2628" s="1"/>
      <c r="F2628" s="1"/>
      <c r="G2628" s="1"/>
      <c r="H2628" s="1"/>
      <c r="I2628" s="1"/>
      <c r="J2628" s="1"/>
      <c r="K2628" s="28"/>
      <c r="L2628" s="28"/>
      <c r="M2628" s="1"/>
      <c r="N2628" s="1"/>
      <c r="O2628" s="1"/>
      <c r="P2628" s="51"/>
    </row>
    <row r="2629" spans="1:16" ht="16.5" customHeight="1" x14ac:dyDescent="0.25">
      <c r="A2629" s="8"/>
      <c r="B2629" s="1"/>
      <c r="C2629" s="1"/>
      <c r="D2629" s="1"/>
      <c r="E2629" s="1"/>
      <c r="F2629" s="1"/>
      <c r="G2629" s="1"/>
      <c r="H2629" s="1"/>
      <c r="I2629" s="1"/>
      <c r="J2629" s="1"/>
      <c r="K2629" s="28"/>
      <c r="L2629" s="28"/>
      <c r="M2629" s="1"/>
      <c r="N2629" s="1"/>
      <c r="O2629" s="1"/>
      <c r="P2629" s="51"/>
    </row>
    <row r="2630" spans="1:16" ht="16.5" customHeight="1" x14ac:dyDescent="0.25">
      <c r="A2630" s="8"/>
      <c r="B2630" s="1"/>
      <c r="C2630" s="1"/>
      <c r="D2630" s="1"/>
      <c r="E2630" s="1"/>
      <c r="F2630" s="1"/>
      <c r="G2630" s="1"/>
      <c r="H2630" s="1"/>
      <c r="I2630" s="1"/>
      <c r="J2630" s="1"/>
      <c r="K2630" s="28"/>
      <c r="L2630" s="28"/>
      <c r="M2630" s="1"/>
      <c r="N2630" s="1"/>
      <c r="O2630" s="1"/>
      <c r="P2630" s="51"/>
    </row>
    <row r="2631" spans="1:16" ht="16.5" customHeight="1" x14ac:dyDescent="0.25">
      <c r="A2631" s="8"/>
      <c r="B2631" s="1"/>
      <c r="C2631" s="1"/>
      <c r="D2631" s="1"/>
      <c r="E2631" s="1"/>
      <c r="F2631" s="1"/>
      <c r="G2631" s="1"/>
      <c r="H2631" s="1"/>
      <c r="I2631" s="1"/>
      <c r="J2631" s="1"/>
      <c r="K2631" s="28"/>
      <c r="L2631" s="28"/>
      <c r="M2631" s="1"/>
      <c r="N2631" s="1"/>
      <c r="O2631" s="1"/>
      <c r="P2631" s="51"/>
    </row>
    <row r="2632" spans="1:16" ht="16.5" customHeight="1" x14ac:dyDescent="0.25">
      <c r="A2632" s="8"/>
      <c r="B2632" s="1"/>
      <c r="C2632" s="1"/>
      <c r="D2632" s="1"/>
      <c r="E2632" s="1"/>
      <c r="F2632" s="1"/>
      <c r="G2632" s="1"/>
      <c r="H2632" s="1"/>
      <c r="I2632" s="1"/>
      <c r="J2632" s="1"/>
      <c r="K2632" s="28"/>
      <c r="L2632" s="28"/>
      <c r="M2632" s="1"/>
      <c r="N2632" s="1"/>
      <c r="O2632" s="1"/>
      <c r="P2632" s="51"/>
    </row>
    <row r="2633" spans="1:16" ht="16.5" customHeight="1" x14ac:dyDescent="0.25">
      <c r="A2633" s="8"/>
      <c r="B2633" s="1"/>
      <c r="C2633" s="1"/>
      <c r="D2633" s="1"/>
      <c r="E2633" s="1"/>
      <c r="F2633" s="1"/>
      <c r="G2633" s="1"/>
      <c r="H2633" s="1"/>
      <c r="I2633" s="1"/>
      <c r="J2633" s="1"/>
      <c r="K2633" s="28"/>
      <c r="L2633" s="28"/>
      <c r="M2633" s="1"/>
      <c r="N2633" s="1"/>
      <c r="O2633" s="1"/>
      <c r="P2633" s="51"/>
    </row>
    <row r="2634" spans="1:16" ht="16.5" customHeight="1" x14ac:dyDescent="0.25">
      <c r="A2634" s="8"/>
      <c r="B2634" s="1"/>
      <c r="C2634" s="1"/>
      <c r="D2634" s="1"/>
      <c r="E2634" s="1"/>
      <c r="F2634" s="1"/>
      <c r="G2634" s="1"/>
      <c r="H2634" s="1"/>
      <c r="I2634" s="1"/>
      <c r="J2634" s="1"/>
      <c r="K2634" s="28"/>
      <c r="L2634" s="28"/>
      <c r="M2634" s="1"/>
      <c r="N2634" s="1"/>
      <c r="O2634" s="1"/>
      <c r="P2634" s="51"/>
    </row>
    <row r="2635" spans="1:16" ht="16.5" customHeight="1" x14ac:dyDescent="0.25">
      <c r="A2635" s="8"/>
      <c r="B2635" s="1"/>
      <c r="C2635" s="1"/>
      <c r="D2635" s="1"/>
      <c r="E2635" s="1"/>
      <c r="F2635" s="1"/>
      <c r="G2635" s="1"/>
      <c r="H2635" s="1"/>
      <c r="I2635" s="1"/>
      <c r="J2635" s="1"/>
      <c r="K2635" s="28"/>
      <c r="L2635" s="28"/>
      <c r="M2635" s="1"/>
      <c r="N2635" s="1"/>
      <c r="O2635" s="1"/>
      <c r="P2635" s="51"/>
    </row>
    <row r="2636" spans="1:16" ht="16.5" customHeight="1" x14ac:dyDescent="0.25">
      <c r="A2636" s="8"/>
      <c r="B2636" s="1"/>
      <c r="C2636" s="1"/>
      <c r="D2636" s="1"/>
      <c r="E2636" s="1"/>
      <c r="F2636" s="1"/>
      <c r="G2636" s="1"/>
      <c r="H2636" s="1"/>
      <c r="I2636" s="1"/>
      <c r="J2636" s="1"/>
      <c r="K2636" s="28"/>
      <c r="L2636" s="28"/>
      <c r="M2636" s="1"/>
      <c r="N2636" s="1"/>
      <c r="O2636" s="1"/>
      <c r="P2636" s="51"/>
    </row>
    <row r="2637" spans="1:16" ht="16.5" customHeight="1" x14ac:dyDescent="0.25">
      <c r="A2637" s="8"/>
      <c r="B2637" s="1"/>
      <c r="C2637" s="1"/>
      <c r="D2637" s="1"/>
      <c r="E2637" s="1"/>
      <c r="F2637" s="1"/>
      <c r="G2637" s="1"/>
      <c r="H2637" s="1"/>
      <c r="I2637" s="1"/>
      <c r="J2637" s="1"/>
      <c r="K2637" s="28"/>
      <c r="L2637" s="28"/>
      <c r="M2637" s="1"/>
      <c r="N2637" s="1"/>
      <c r="O2637" s="1"/>
      <c r="P2637" s="51"/>
    </row>
    <row r="2638" spans="1:16" ht="16.5" customHeight="1" x14ac:dyDescent="0.25">
      <c r="A2638" s="8"/>
      <c r="B2638" s="1"/>
      <c r="C2638" s="1"/>
      <c r="D2638" s="1"/>
      <c r="E2638" s="1"/>
      <c r="F2638" s="1"/>
      <c r="G2638" s="1"/>
      <c r="H2638" s="1"/>
      <c r="I2638" s="1"/>
      <c r="J2638" s="1"/>
      <c r="K2638" s="28"/>
      <c r="L2638" s="28"/>
      <c r="M2638" s="1"/>
      <c r="N2638" s="1"/>
      <c r="O2638" s="1"/>
      <c r="P2638" s="51"/>
    </row>
    <row r="2639" spans="1:16" ht="16.5" customHeight="1" x14ac:dyDescent="0.25">
      <c r="A2639" s="8"/>
      <c r="B2639" s="1"/>
      <c r="C2639" s="1"/>
      <c r="D2639" s="1"/>
      <c r="E2639" s="1"/>
      <c r="F2639" s="1"/>
      <c r="G2639" s="1"/>
      <c r="H2639" s="1"/>
      <c r="I2639" s="1"/>
      <c r="J2639" s="1"/>
      <c r="K2639" s="28"/>
      <c r="L2639" s="28"/>
      <c r="M2639" s="1"/>
      <c r="N2639" s="1"/>
      <c r="O2639" s="1"/>
      <c r="P2639" s="51"/>
    </row>
    <row r="2640" spans="1:16" ht="16.5" customHeight="1" x14ac:dyDescent="0.25">
      <c r="A2640" s="8"/>
      <c r="B2640" s="1"/>
      <c r="C2640" s="1"/>
      <c r="D2640" s="1"/>
      <c r="E2640" s="1"/>
      <c r="F2640" s="1"/>
      <c r="G2640" s="1"/>
      <c r="H2640" s="1"/>
      <c r="I2640" s="1"/>
      <c r="J2640" s="1"/>
      <c r="K2640" s="28"/>
      <c r="L2640" s="28"/>
      <c r="M2640" s="1"/>
      <c r="N2640" s="1"/>
      <c r="O2640" s="1"/>
      <c r="P2640" s="51"/>
    </row>
    <row r="2641" spans="1:16" ht="16.5" customHeight="1" x14ac:dyDescent="0.25">
      <c r="A2641" s="8"/>
      <c r="B2641" s="1"/>
      <c r="C2641" s="1"/>
      <c r="D2641" s="1"/>
      <c r="E2641" s="1"/>
      <c r="F2641" s="1"/>
      <c r="G2641" s="1"/>
      <c r="H2641" s="1"/>
      <c r="I2641" s="1"/>
      <c r="J2641" s="1"/>
      <c r="K2641" s="28"/>
      <c r="L2641" s="28"/>
      <c r="M2641" s="1"/>
      <c r="N2641" s="1"/>
      <c r="O2641" s="1"/>
      <c r="P2641" s="51"/>
    </row>
    <row r="2642" spans="1:16" ht="16.5" customHeight="1" x14ac:dyDescent="0.25">
      <c r="A2642" s="8"/>
      <c r="B2642" s="1"/>
      <c r="C2642" s="1"/>
      <c r="D2642" s="1"/>
      <c r="E2642" s="1"/>
      <c r="F2642" s="1"/>
      <c r="G2642" s="1"/>
      <c r="H2642" s="1"/>
      <c r="I2642" s="1"/>
      <c r="J2642" s="1"/>
      <c r="K2642" s="28"/>
      <c r="L2642" s="28"/>
      <c r="M2642" s="1"/>
      <c r="N2642" s="1"/>
      <c r="O2642" s="1"/>
      <c r="P2642" s="51"/>
    </row>
    <row r="2643" spans="1:16" ht="16.5" customHeight="1" x14ac:dyDescent="0.25">
      <c r="A2643" s="8"/>
      <c r="B2643" s="1"/>
      <c r="C2643" s="1"/>
      <c r="D2643" s="1"/>
      <c r="E2643" s="1"/>
      <c r="F2643" s="1"/>
      <c r="G2643" s="1"/>
      <c r="H2643" s="1"/>
      <c r="I2643" s="1"/>
      <c r="J2643" s="1"/>
      <c r="K2643" s="28"/>
      <c r="L2643" s="28"/>
      <c r="M2643" s="1"/>
      <c r="N2643" s="1"/>
      <c r="O2643" s="1"/>
      <c r="P2643" s="51"/>
    </row>
    <row r="2644" spans="1:16" ht="16.5" customHeight="1" x14ac:dyDescent="0.25">
      <c r="A2644" s="8"/>
      <c r="B2644" s="1"/>
      <c r="C2644" s="1"/>
      <c r="D2644" s="1"/>
      <c r="E2644" s="1"/>
      <c r="F2644" s="1"/>
      <c r="G2644" s="1"/>
      <c r="H2644" s="1"/>
      <c r="I2644" s="1"/>
      <c r="J2644" s="1"/>
      <c r="K2644" s="28"/>
      <c r="L2644" s="28"/>
      <c r="M2644" s="1"/>
      <c r="N2644" s="1"/>
      <c r="O2644" s="1"/>
      <c r="P2644" s="51"/>
    </row>
    <row r="2645" spans="1:16" ht="16.5" customHeight="1" x14ac:dyDescent="0.25">
      <c r="A2645" s="8"/>
      <c r="B2645" s="1"/>
      <c r="C2645" s="1"/>
      <c r="D2645" s="1"/>
      <c r="E2645" s="1"/>
      <c r="F2645" s="1"/>
      <c r="G2645" s="1"/>
      <c r="H2645" s="1"/>
      <c r="I2645" s="1"/>
      <c r="J2645" s="1"/>
      <c r="K2645" s="28"/>
      <c r="L2645" s="28"/>
      <c r="M2645" s="1"/>
      <c r="N2645" s="1"/>
      <c r="O2645" s="1"/>
      <c r="P2645" s="51"/>
    </row>
    <row r="2646" spans="1:16" ht="16.5" customHeight="1" x14ac:dyDescent="0.25">
      <c r="A2646" s="8"/>
      <c r="B2646" s="1"/>
      <c r="C2646" s="1"/>
      <c r="D2646" s="1"/>
      <c r="E2646" s="1"/>
      <c r="F2646" s="1"/>
      <c r="G2646" s="1"/>
      <c r="H2646" s="1"/>
      <c r="I2646" s="33"/>
      <c r="J2646" s="1"/>
      <c r="K2646" s="28"/>
      <c r="L2646" s="28"/>
      <c r="M2646" s="1"/>
      <c r="N2646" s="35"/>
      <c r="O2646" s="1"/>
      <c r="P2646" s="51"/>
    </row>
    <row r="2647" spans="1:16" ht="16.5" customHeight="1" x14ac:dyDescent="0.25">
      <c r="A2647" s="8"/>
      <c r="B2647" s="1"/>
      <c r="C2647" s="1"/>
      <c r="D2647" s="1"/>
      <c r="E2647" s="1"/>
      <c r="F2647" s="1"/>
      <c r="G2647" s="1"/>
      <c r="H2647" s="1"/>
      <c r="I2647" s="1"/>
      <c r="J2647" s="1"/>
      <c r="K2647" s="28"/>
      <c r="L2647" s="28"/>
      <c r="M2647" s="1"/>
      <c r="N2647" s="1"/>
      <c r="O2647" s="1"/>
      <c r="P2647" s="51"/>
    </row>
    <row r="2648" spans="1:16" ht="16.5" customHeight="1" x14ac:dyDescent="0.25">
      <c r="A2648" s="8"/>
      <c r="B2648" s="1"/>
      <c r="C2648" s="1"/>
      <c r="D2648" s="1"/>
      <c r="E2648" s="1"/>
      <c r="F2648" s="1"/>
      <c r="G2648" s="1"/>
      <c r="H2648" s="1"/>
      <c r="I2648" s="1"/>
      <c r="J2648" s="1"/>
      <c r="K2648" s="28"/>
      <c r="L2648" s="28"/>
      <c r="M2648" s="1"/>
      <c r="N2648" s="1"/>
      <c r="O2648" s="1"/>
      <c r="P2648" s="51"/>
    </row>
    <row r="2649" spans="1:16" ht="16.5" customHeight="1" x14ac:dyDescent="0.25">
      <c r="A2649" s="8"/>
      <c r="B2649" s="1"/>
      <c r="C2649" s="1"/>
      <c r="D2649" s="1"/>
      <c r="E2649" s="1"/>
      <c r="F2649" s="1"/>
      <c r="G2649" s="1"/>
      <c r="H2649" s="1"/>
      <c r="I2649" s="33"/>
      <c r="J2649" s="1"/>
      <c r="K2649" s="28"/>
      <c r="L2649" s="28"/>
      <c r="M2649" s="1"/>
      <c r="N2649" s="35"/>
      <c r="O2649" s="46"/>
      <c r="P2649" s="51"/>
    </row>
    <row r="2650" spans="1:16" ht="16.5" customHeight="1" x14ac:dyDescent="0.25">
      <c r="A2650" s="8"/>
      <c r="B2650" s="1"/>
      <c r="C2650" s="1"/>
      <c r="D2650" s="1"/>
      <c r="E2650" s="1"/>
      <c r="F2650" s="1"/>
      <c r="G2650" s="1"/>
      <c r="H2650" s="1"/>
      <c r="I2650" s="1"/>
      <c r="J2650" s="1"/>
      <c r="K2650" s="28"/>
      <c r="L2650" s="28"/>
      <c r="M2650" s="1"/>
      <c r="N2650" s="1"/>
      <c r="O2650" s="1"/>
      <c r="P2650" s="51"/>
    </row>
    <row r="2651" spans="1:16" ht="16.5" customHeight="1" x14ac:dyDescent="0.25">
      <c r="A2651" s="8"/>
      <c r="B2651" s="1"/>
      <c r="C2651" s="1"/>
      <c r="D2651" s="1"/>
      <c r="E2651" s="1"/>
      <c r="F2651" s="1"/>
      <c r="G2651" s="1"/>
      <c r="H2651" s="1"/>
      <c r="I2651" s="1"/>
      <c r="J2651" s="1"/>
      <c r="K2651" s="28"/>
      <c r="L2651" s="28"/>
      <c r="M2651" s="1"/>
      <c r="N2651" s="1"/>
      <c r="O2651" s="1"/>
      <c r="P2651" s="51"/>
    </row>
    <row r="2652" spans="1:16" ht="16.5" customHeight="1" x14ac:dyDescent="0.25">
      <c r="A2652" s="8"/>
      <c r="B2652" s="1"/>
      <c r="C2652" s="1"/>
      <c r="D2652" s="1"/>
      <c r="E2652" s="1"/>
      <c r="F2652" s="1"/>
      <c r="G2652" s="1"/>
      <c r="H2652" s="1"/>
      <c r="I2652" s="1"/>
      <c r="J2652" s="1"/>
      <c r="K2652" s="28"/>
      <c r="L2652" s="28"/>
      <c r="M2652" s="1"/>
      <c r="N2652" s="1"/>
      <c r="O2652" s="1"/>
      <c r="P2652" s="51"/>
    </row>
    <row r="2653" spans="1:16" ht="16.5" customHeight="1" x14ac:dyDescent="0.25">
      <c r="A2653" s="8"/>
      <c r="B2653" s="1"/>
      <c r="C2653" s="1"/>
      <c r="D2653" s="1"/>
      <c r="E2653" s="1"/>
      <c r="F2653" s="1"/>
      <c r="G2653" s="1"/>
      <c r="H2653" s="1"/>
      <c r="I2653" s="1"/>
      <c r="J2653" s="1"/>
      <c r="K2653" s="28"/>
      <c r="L2653" s="28"/>
      <c r="M2653" s="1"/>
      <c r="N2653" s="1"/>
      <c r="O2653" s="1"/>
      <c r="P2653" s="51"/>
    </row>
    <row r="2654" spans="1:16" ht="16.5" customHeight="1" x14ac:dyDescent="0.25">
      <c r="A2654" s="8"/>
      <c r="B2654" s="1"/>
      <c r="C2654" s="1"/>
      <c r="D2654" s="1"/>
      <c r="E2654" s="1"/>
      <c r="F2654" s="1"/>
      <c r="G2654" s="1"/>
      <c r="H2654" s="1"/>
      <c r="I2654" s="1"/>
      <c r="J2654" s="1"/>
      <c r="K2654" s="28"/>
      <c r="L2654" s="28"/>
      <c r="M2654" s="1"/>
      <c r="N2654" s="1"/>
      <c r="O2654" s="1"/>
      <c r="P2654" s="51"/>
    </row>
    <row r="2655" spans="1:16" ht="16.5" customHeight="1" x14ac:dyDescent="0.25">
      <c r="A2655" s="8"/>
      <c r="B2655" s="1"/>
      <c r="C2655" s="1"/>
      <c r="D2655" s="1"/>
      <c r="E2655" s="1"/>
      <c r="F2655" s="1"/>
      <c r="G2655" s="1"/>
      <c r="H2655" s="1"/>
      <c r="I2655" s="1"/>
      <c r="J2655" s="1"/>
      <c r="K2655" s="28"/>
      <c r="L2655" s="28"/>
      <c r="M2655" s="1"/>
      <c r="N2655" s="1"/>
      <c r="O2655" s="1"/>
      <c r="P2655" s="51"/>
    </row>
    <row r="2656" spans="1:16" ht="16.5" customHeight="1" x14ac:dyDescent="0.25">
      <c r="A2656" s="8"/>
      <c r="B2656" s="1"/>
      <c r="C2656" s="1"/>
      <c r="D2656" s="1"/>
      <c r="E2656" s="1"/>
      <c r="F2656" s="1"/>
      <c r="G2656" s="1"/>
      <c r="H2656" s="1"/>
      <c r="I2656" s="1"/>
      <c r="J2656" s="1"/>
      <c r="K2656" s="28"/>
      <c r="L2656" s="28"/>
      <c r="M2656" s="1"/>
      <c r="N2656" s="1"/>
      <c r="O2656" s="1"/>
      <c r="P2656" s="51"/>
    </row>
    <row r="2657" spans="1:16" ht="16.5" customHeight="1" x14ac:dyDescent="0.25">
      <c r="A2657" s="8"/>
      <c r="B2657" s="1"/>
      <c r="C2657" s="1"/>
      <c r="D2657" s="1"/>
      <c r="E2657" s="1"/>
      <c r="F2657" s="1"/>
      <c r="G2657" s="1"/>
      <c r="H2657" s="1"/>
      <c r="I2657" s="1"/>
      <c r="J2657" s="1"/>
      <c r="K2657" s="28"/>
      <c r="L2657" s="28"/>
      <c r="M2657" s="1"/>
      <c r="N2657" s="1"/>
      <c r="O2657" s="1"/>
      <c r="P2657" s="51"/>
    </row>
    <row r="2658" spans="1:16" ht="16.5" customHeight="1" x14ac:dyDescent="0.25">
      <c r="A2658" s="8"/>
      <c r="B2658" s="1"/>
      <c r="C2658" s="1"/>
      <c r="D2658" s="1"/>
      <c r="E2658" s="1"/>
      <c r="F2658" s="1"/>
      <c r="G2658" s="1"/>
      <c r="H2658" s="1"/>
      <c r="I2658" s="1"/>
      <c r="J2658" s="1"/>
      <c r="K2658" s="28"/>
      <c r="L2658" s="28"/>
      <c r="M2658" s="1"/>
      <c r="N2658" s="1"/>
      <c r="O2658" s="1"/>
      <c r="P2658" s="51"/>
    </row>
    <row r="2659" spans="1:16" ht="16.5" customHeight="1" x14ac:dyDescent="0.25">
      <c r="A2659" s="8"/>
      <c r="B2659" s="1"/>
      <c r="C2659" s="1"/>
      <c r="D2659" s="1"/>
      <c r="E2659" s="1"/>
      <c r="F2659" s="1"/>
      <c r="G2659" s="1"/>
      <c r="H2659" s="1"/>
      <c r="I2659" s="1"/>
      <c r="J2659" s="1"/>
      <c r="K2659" s="28"/>
      <c r="L2659" s="28"/>
      <c r="M2659" s="1"/>
      <c r="N2659" s="1"/>
      <c r="O2659" s="1"/>
      <c r="P2659" s="51"/>
    </row>
    <row r="2660" spans="1:16" ht="16.5" customHeight="1" x14ac:dyDescent="0.25">
      <c r="A2660" s="8"/>
      <c r="B2660" s="1"/>
      <c r="C2660" s="1"/>
      <c r="D2660" s="1"/>
      <c r="E2660" s="1"/>
      <c r="F2660" s="1"/>
      <c r="G2660" s="1"/>
      <c r="H2660" s="1"/>
      <c r="I2660" s="1"/>
      <c r="J2660" s="1"/>
      <c r="K2660" s="28"/>
      <c r="L2660" s="28"/>
      <c r="M2660" s="1"/>
      <c r="N2660" s="1"/>
      <c r="O2660" s="1"/>
      <c r="P2660" s="51"/>
    </row>
    <row r="2661" spans="1:16" ht="16.5" customHeight="1" x14ac:dyDescent="0.25">
      <c r="A2661" s="8"/>
      <c r="B2661" s="1"/>
      <c r="C2661" s="1"/>
      <c r="D2661" s="1"/>
      <c r="E2661" s="1"/>
      <c r="F2661" s="1"/>
      <c r="G2661" s="1"/>
      <c r="H2661" s="1"/>
      <c r="I2661" s="1"/>
      <c r="J2661" s="1"/>
      <c r="K2661" s="28"/>
      <c r="L2661" s="28"/>
      <c r="M2661" s="1"/>
      <c r="N2661" s="1"/>
      <c r="O2661" s="1"/>
      <c r="P2661" s="51"/>
    </row>
    <row r="2662" spans="1:16" ht="16.5" customHeight="1" x14ac:dyDescent="0.25">
      <c r="A2662" s="8"/>
      <c r="B2662" s="1"/>
      <c r="C2662" s="1"/>
      <c r="D2662" s="1"/>
      <c r="E2662" s="1"/>
      <c r="F2662" s="1"/>
      <c r="G2662" s="1"/>
      <c r="H2662" s="1"/>
      <c r="I2662" s="1"/>
      <c r="J2662" s="1"/>
      <c r="K2662" s="28"/>
      <c r="L2662" s="28"/>
      <c r="M2662" s="1"/>
      <c r="N2662" s="1"/>
      <c r="O2662" s="1"/>
      <c r="P2662" s="51"/>
    </row>
    <row r="2663" spans="1:16" ht="16.5" customHeight="1" x14ac:dyDescent="0.25">
      <c r="A2663" s="8"/>
      <c r="B2663" s="1"/>
      <c r="C2663" s="1"/>
      <c r="D2663" s="1"/>
      <c r="E2663" s="1"/>
      <c r="F2663" s="1"/>
      <c r="G2663" s="1"/>
      <c r="H2663" s="1"/>
      <c r="I2663" s="33"/>
      <c r="J2663" s="1"/>
      <c r="K2663" s="28"/>
      <c r="L2663" s="28"/>
      <c r="M2663" s="1"/>
      <c r="N2663" s="35"/>
      <c r="O2663" s="1"/>
      <c r="P2663" s="51"/>
    </row>
    <row r="2664" spans="1:16" ht="16.5" customHeight="1" x14ac:dyDescent="0.25">
      <c r="A2664" s="8"/>
      <c r="B2664" s="1"/>
      <c r="C2664" s="1"/>
      <c r="D2664" s="1"/>
      <c r="E2664" s="1"/>
      <c r="F2664" s="1"/>
      <c r="G2664" s="1"/>
      <c r="H2664" s="1"/>
      <c r="I2664" s="1"/>
      <c r="J2664" s="1"/>
      <c r="K2664" s="28"/>
      <c r="L2664" s="28"/>
      <c r="M2664" s="1"/>
      <c r="N2664" s="1"/>
      <c r="O2664" s="1"/>
      <c r="P2664" s="51"/>
    </row>
    <row r="2665" spans="1:16" ht="16.5" customHeight="1" x14ac:dyDescent="0.25">
      <c r="A2665" s="8"/>
      <c r="B2665" s="1"/>
      <c r="C2665" s="1"/>
      <c r="D2665" s="1"/>
      <c r="E2665" s="1"/>
      <c r="F2665" s="1"/>
      <c r="G2665" s="1"/>
      <c r="H2665" s="1"/>
      <c r="I2665" s="1"/>
      <c r="J2665" s="1"/>
      <c r="K2665" s="28"/>
      <c r="L2665" s="28"/>
      <c r="M2665" s="1"/>
      <c r="N2665" s="1"/>
      <c r="O2665" s="1"/>
      <c r="P2665" s="51"/>
    </row>
    <row r="2666" spans="1:16" ht="16.5" customHeight="1" x14ac:dyDescent="0.25">
      <c r="A2666" s="8"/>
      <c r="B2666" s="1"/>
      <c r="C2666" s="1"/>
      <c r="D2666" s="1"/>
      <c r="E2666" s="1"/>
      <c r="F2666" s="1"/>
      <c r="G2666" s="1"/>
      <c r="H2666" s="1"/>
      <c r="I2666" s="1"/>
      <c r="J2666" s="1"/>
      <c r="K2666" s="28"/>
      <c r="L2666" s="28"/>
      <c r="M2666" s="1"/>
      <c r="N2666" s="1"/>
      <c r="O2666" s="1"/>
      <c r="P2666" s="51"/>
    </row>
    <row r="2667" spans="1:16" ht="16.5" customHeight="1" x14ac:dyDescent="0.25">
      <c r="A2667" s="8"/>
      <c r="B2667" s="1"/>
      <c r="C2667" s="1"/>
      <c r="D2667" s="1"/>
      <c r="E2667" s="1"/>
      <c r="F2667" s="1"/>
      <c r="G2667" s="1"/>
      <c r="H2667" s="1"/>
      <c r="I2667" s="1"/>
      <c r="J2667" s="1"/>
      <c r="K2667" s="28"/>
      <c r="L2667" s="28"/>
      <c r="M2667" s="1"/>
      <c r="N2667" s="1"/>
      <c r="O2667" s="1"/>
      <c r="P2667" s="51"/>
    </row>
    <row r="2668" spans="1:16" ht="16.5" customHeight="1" x14ac:dyDescent="0.25">
      <c r="A2668" s="8"/>
      <c r="B2668" s="1"/>
      <c r="C2668" s="1"/>
      <c r="D2668" s="1"/>
      <c r="E2668" s="1"/>
      <c r="F2668" s="1"/>
      <c r="G2668" s="1"/>
      <c r="H2668" s="1"/>
      <c r="I2668" s="1"/>
      <c r="J2668" s="1"/>
      <c r="K2668" s="28"/>
      <c r="L2668" s="28"/>
      <c r="M2668" s="1"/>
      <c r="N2668" s="1"/>
      <c r="O2668" s="1"/>
      <c r="P2668" s="51"/>
    </row>
    <row r="2669" spans="1:16" ht="16.5" customHeight="1" x14ac:dyDescent="0.25">
      <c r="A2669" s="8"/>
      <c r="B2669" s="1"/>
      <c r="C2669" s="1"/>
      <c r="D2669" s="1"/>
      <c r="E2669" s="1"/>
      <c r="F2669" s="1"/>
      <c r="G2669" s="1"/>
      <c r="H2669" s="1"/>
      <c r="I2669" s="1"/>
      <c r="J2669" s="1"/>
      <c r="K2669" s="28"/>
      <c r="L2669" s="28"/>
      <c r="M2669" s="1"/>
      <c r="N2669" s="1"/>
      <c r="O2669" s="1"/>
      <c r="P2669" s="51"/>
    </row>
    <row r="2670" spans="1:16" ht="16.5" customHeight="1" x14ac:dyDescent="0.25">
      <c r="A2670" s="8"/>
      <c r="B2670" s="1"/>
      <c r="C2670" s="1"/>
      <c r="D2670" s="1"/>
      <c r="E2670" s="1"/>
      <c r="F2670" s="1"/>
      <c r="G2670" s="1"/>
      <c r="H2670" s="1"/>
      <c r="I2670" s="1"/>
      <c r="J2670" s="1"/>
      <c r="K2670" s="28"/>
      <c r="L2670" s="28"/>
      <c r="M2670" s="1"/>
      <c r="N2670" s="1"/>
      <c r="O2670" s="1"/>
      <c r="P2670" s="51"/>
    </row>
    <row r="2671" spans="1:16" ht="16.5" customHeight="1" x14ac:dyDescent="0.25">
      <c r="A2671" s="8"/>
      <c r="B2671" s="1"/>
      <c r="C2671" s="1"/>
      <c r="D2671" s="1"/>
      <c r="E2671" s="1"/>
      <c r="F2671" s="1"/>
      <c r="G2671" s="1"/>
      <c r="H2671" s="1"/>
      <c r="I2671" s="1"/>
      <c r="J2671" s="1"/>
      <c r="K2671" s="28"/>
      <c r="L2671" s="28"/>
      <c r="M2671" s="1"/>
      <c r="N2671" s="1"/>
      <c r="O2671" s="1"/>
      <c r="P2671" s="51"/>
    </row>
    <row r="2672" spans="1:16" ht="16.5" customHeight="1" x14ac:dyDescent="0.25">
      <c r="A2672" s="8"/>
      <c r="B2672" s="1"/>
      <c r="C2672" s="1"/>
      <c r="D2672" s="1"/>
      <c r="E2672" s="1"/>
      <c r="F2672" s="1"/>
      <c r="G2672" s="1"/>
      <c r="H2672" s="1"/>
      <c r="I2672" s="1"/>
      <c r="J2672" s="1"/>
      <c r="K2672" s="28"/>
      <c r="L2672" s="28"/>
      <c r="M2672" s="1"/>
      <c r="N2672" s="1"/>
      <c r="O2672" s="1"/>
      <c r="P2672" s="51"/>
    </row>
    <row r="2673" spans="1:16" ht="16.5" customHeight="1" x14ac:dyDescent="0.25">
      <c r="A2673" s="8"/>
      <c r="B2673" s="1"/>
      <c r="C2673" s="1"/>
      <c r="D2673" s="1"/>
      <c r="E2673" s="1"/>
      <c r="F2673" s="1"/>
      <c r="G2673" s="1"/>
      <c r="H2673" s="1"/>
      <c r="I2673" s="1"/>
      <c r="J2673" s="1"/>
      <c r="K2673" s="28"/>
      <c r="L2673" s="28"/>
      <c r="M2673" s="1"/>
      <c r="N2673" s="1"/>
      <c r="O2673" s="1"/>
      <c r="P2673" s="51"/>
    </row>
    <row r="2674" spans="1:16" ht="16.5" customHeight="1" x14ac:dyDescent="0.25">
      <c r="A2674" s="8"/>
      <c r="B2674" s="1"/>
      <c r="C2674" s="1"/>
      <c r="D2674" s="1"/>
      <c r="E2674" s="1"/>
      <c r="F2674" s="1"/>
      <c r="G2674" s="1"/>
      <c r="H2674" s="1"/>
      <c r="I2674" s="1"/>
      <c r="J2674" s="1"/>
      <c r="K2674" s="28"/>
      <c r="L2674" s="28"/>
      <c r="M2674" s="1"/>
      <c r="N2674" s="1"/>
      <c r="O2674" s="1"/>
      <c r="P2674" s="51"/>
    </row>
    <row r="2675" spans="1:16" ht="16.5" customHeight="1" x14ac:dyDescent="0.25">
      <c r="A2675" s="8"/>
      <c r="B2675" s="1"/>
      <c r="C2675" s="1"/>
      <c r="D2675" s="1"/>
      <c r="E2675" s="1"/>
      <c r="F2675" s="1"/>
      <c r="G2675" s="1"/>
      <c r="H2675" s="1"/>
      <c r="I2675" s="1"/>
      <c r="J2675" s="1"/>
      <c r="K2675" s="28"/>
      <c r="L2675" s="28"/>
      <c r="M2675" s="1"/>
      <c r="N2675" s="1"/>
      <c r="O2675" s="1"/>
      <c r="P2675" s="51"/>
    </row>
    <row r="2676" spans="1:16" ht="16.5" customHeight="1" x14ac:dyDescent="0.25">
      <c r="A2676" s="8"/>
      <c r="B2676" s="1"/>
      <c r="C2676" s="1"/>
      <c r="D2676" s="1"/>
      <c r="E2676" s="1"/>
      <c r="F2676" s="1"/>
      <c r="G2676" s="1"/>
      <c r="H2676" s="1"/>
      <c r="I2676" s="33"/>
      <c r="J2676" s="1"/>
      <c r="K2676" s="28"/>
      <c r="L2676" s="28"/>
      <c r="M2676" s="1"/>
      <c r="N2676" s="35"/>
      <c r="O2676" s="1"/>
      <c r="P2676" s="51"/>
    </row>
    <row r="2677" spans="1:16" ht="16.5" customHeight="1" x14ac:dyDescent="0.25">
      <c r="A2677" s="8"/>
      <c r="B2677" s="1"/>
      <c r="C2677" s="1"/>
      <c r="D2677" s="1"/>
      <c r="E2677" s="1"/>
      <c r="F2677" s="1"/>
      <c r="G2677" s="1"/>
      <c r="H2677" s="1"/>
      <c r="I2677" s="33"/>
      <c r="J2677" s="33"/>
      <c r="K2677" s="28"/>
      <c r="L2677" s="28"/>
      <c r="M2677" s="1"/>
      <c r="N2677" s="26"/>
      <c r="O2677" s="1"/>
      <c r="P2677" s="51"/>
    </row>
    <row r="2678" spans="1:16" ht="16.5" customHeight="1" x14ac:dyDescent="0.25">
      <c r="A2678" s="8"/>
      <c r="B2678" s="1"/>
      <c r="C2678" s="1"/>
      <c r="D2678" s="1"/>
      <c r="E2678" s="1"/>
      <c r="F2678" s="1"/>
      <c r="G2678" s="1"/>
      <c r="H2678" s="1"/>
      <c r="I2678" s="1"/>
      <c r="J2678" s="1"/>
      <c r="K2678" s="28"/>
      <c r="L2678" s="28"/>
      <c r="M2678" s="1"/>
      <c r="N2678" s="1"/>
      <c r="O2678" s="1"/>
      <c r="P2678" s="51"/>
    </row>
    <row r="2679" spans="1:16" ht="16.5" customHeight="1" x14ac:dyDescent="0.25">
      <c r="A2679" s="8"/>
      <c r="B2679" s="1"/>
      <c r="C2679" s="1"/>
      <c r="D2679" s="1"/>
      <c r="E2679" s="1"/>
      <c r="F2679" s="1"/>
      <c r="G2679" s="1"/>
      <c r="H2679" s="1"/>
      <c r="I2679" s="1"/>
      <c r="J2679" s="1"/>
      <c r="K2679" s="28"/>
      <c r="L2679" s="28"/>
      <c r="M2679" s="1"/>
      <c r="N2679" s="1"/>
      <c r="O2679" s="1"/>
      <c r="P2679" s="51"/>
    </row>
    <row r="2680" spans="1:16" ht="16.5" customHeight="1" x14ac:dyDescent="0.25">
      <c r="A2680" s="8"/>
      <c r="B2680" s="1"/>
      <c r="C2680" s="1"/>
      <c r="D2680" s="1"/>
      <c r="E2680" s="1"/>
      <c r="F2680" s="1"/>
      <c r="G2680" s="1"/>
      <c r="H2680" s="1"/>
      <c r="I2680" s="1"/>
      <c r="J2680" s="1"/>
      <c r="K2680" s="28"/>
      <c r="L2680" s="28"/>
      <c r="M2680" s="1"/>
      <c r="N2680" s="1"/>
      <c r="O2680" s="1"/>
      <c r="P2680" s="51"/>
    </row>
    <row r="2681" spans="1:16" ht="16.5" customHeight="1" x14ac:dyDescent="0.25">
      <c r="A2681" s="8"/>
      <c r="B2681" s="1"/>
      <c r="C2681" s="1"/>
      <c r="D2681" s="1"/>
      <c r="E2681" s="1"/>
      <c r="F2681" s="1"/>
      <c r="G2681" s="1"/>
      <c r="H2681" s="1"/>
      <c r="I2681" s="1"/>
      <c r="J2681" s="1"/>
      <c r="K2681" s="28"/>
      <c r="L2681" s="28"/>
      <c r="M2681" s="1"/>
      <c r="N2681" s="1"/>
      <c r="O2681" s="1"/>
      <c r="P2681" s="51"/>
    </row>
    <row r="2682" spans="1:16" ht="16.5" customHeight="1" x14ac:dyDescent="0.25">
      <c r="A2682" s="8"/>
      <c r="B2682" s="1"/>
      <c r="C2682" s="1"/>
      <c r="D2682" s="1"/>
      <c r="E2682" s="1"/>
      <c r="F2682" s="1"/>
      <c r="G2682" s="1"/>
      <c r="H2682" s="1"/>
      <c r="I2682" s="1"/>
      <c r="J2682" s="1"/>
      <c r="K2682" s="28"/>
      <c r="L2682" s="28"/>
      <c r="M2682" s="1"/>
      <c r="N2682" s="1"/>
      <c r="O2682" s="1"/>
      <c r="P2682" s="51"/>
    </row>
    <row r="2683" spans="1:16" ht="16.5" customHeight="1" x14ac:dyDescent="0.25">
      <c r="A2683" s="8"/>
      <c r="B2683" s="1"/>
      <c r="C2683" s="1"/>
      <c r="D2683" s="1"/>
      <c r="E2683" s="1"/>
      <c r="F2683" s="1"/>
      <c r="G2683" s="1"/>
      <c r="H2683" s="1"/>
      <c r="I2683" s="1"/>
      <c r="J2683" s="1"/>
      <c r="K2683" s="28"/>
      <c r="L2683" s="28"/>
      <c r="M2683" s="1"/>
      <c r="N2683" s="1"/>
      <c r="O2683" s="1"/>
      <c r="P2683" s="51"/>
    </row>
    <row r="2684" spans="1:16" ht="16.5" customHeight="1" x14ac:dyDescent="0.25">
      <c r="A2684" s="8"/>
      <c r="B2684" s="1"/>
      <c r="C2684" s="1"/>
      <c r="D2684" s="1"/>
      <c r="E2684" s="1"/>
      <c r="F2684" s="1"/>
      <c r="G2684" s="1"/>
      <c r="H2684" s="1"/>
      <c r="I2684" s="1"/>
      <c r="J2684" s="1"/>
      <c r="K2684" s="28"/>
      <c r="L2684" s="28"/>
      <c r="M2684" s="1"/>
      <c r="N2684" s="1"/>
      <c r="O2684" s="1"/>
      <c r="P2684" s="51"/>
    </row>
    <row r="2685" spans="1:16" ht="16.5" customHeight="1" x14ac:dyDescent="0.25">
      <c r="A2685" s="8"/>
      <c r="B2685" s="1"/>
      <c r="C2685" s="1"/>
      <c r="D2685" s="1"/>
      <c r="E2685" s="1"/>
      <c r="F2685" s="1"/>
      <c r="G2685" s="1"/>
      <c r="H2685" s="1"/>
      <c r="I2685" s="1"/>
      <c r="J2685" s="1"/>
      <c r="K2685" s="28"/>
      <c r="L2685" s="28"/>
      <c r="M2685" s="1"/>
      <c r="N2685" s="1"/>
      <c r="O2685" s="1"/>
      <c r="P2685" s="51"/>
    </row>
    <row r="2686" spans="1:16" ht="16.5" customHeight="1" x14ac:dyDescent="0.25">
      <c r="A2686" s="8"/>
      <c r="B2686" s="1"/>
      <c r="C2686" s="1"/>
      <c r="D2686" s="1"/>
      <c r="E2686" s="1"/>
      <c r="F2686" s="1"/>
      <c r="G2686" s="1"/>
      <c r="H2686" s="1"/>
      <c r="I2686" s="33"/>
      <c r="J2686" s="1"/>
      <c r="K2686" s="28"/>
      <c r="L2686" s="28"/>
      <c r="M2686" s="1"/>
      <c r="N2686" s="35"/>
      <c r="O2686" s="1"/>
      <c r="P2686" s="51"/>
    </row>
    <row r="2687" spans="1:16" ht="16.5" customHeight="1" x14ac:dyDescent="0.25">
      <c r="A2687" s="8"/>
      <c r="B2687" s="1"/>
      <c r="C2687" s="1"/>
      <c r="D2687" s="1"/>
      <c r="E2687" s="1"/>
      <c r="F2687" s="1"/>
      <c r="G2687" s="1"/>
      <c r="H2687" s="1"/>
      <c r="I2687" s="1"/>
      <c r="J2687" s="1"/>
      <c r="K2687" s="28"/>
      <c r="L2687" s="28"/>
      <c r="M2687" s="1"/>
      <c r="N2687" s="1"/>
      <c r="O2687" s="1"/>
      <c r="P2687" s="51"/>
    </row>
    <row r="2688" spans="1:16" ht="16.5" customHeight="1" x14ac:dyDescent="0.25">
      <c r="A2688" s="8"/>
      <c r="B2688" s="1"/>
      <c r="C2688" s="1"/>
      <c r="D2688" s="1"/>
      <c r="E2688" s="1"/>
      <c r="F2688" s="1"/>
      <c r="G2688" s="1"/>
      <c r="H2688" s="1"/>
      <c r="I2688" s="1"/>
      <c r="J2688" s="1"/>
      <c r="K2688" s="28"/>
      <c r="L2688" s="28"/>
      <c r="M2688" s="1"/>
      <c r="N2688" s="1"/>
      <c r="O2688" s="1"/>
      <c r="P2688" s="51"/>
    </row>
    <row r="2689" spans="1:16" ht="16.5" customHeight="1" x14ac:dyDescent="0.25">
      <c r="A2689" s="8"/>
      <c r="B2689" s="1"/>
      <c r="C2689" s="1"/>
      <c r="D2689" s="1"/>
      <c r="E2689" s="1"/>
      <c r="F2689" s="1"/>
      <c r="G2689" s="1"/>
      <c r="H2689" s="1"/>
      <c r="I2689" s="1"/>
      <c r="J2689" s="1"/>
      <c r="K2689" s="28"/>
      <c r="L2689" s="28"/>
      <c r="M2689" s="1"/>
      <c r="N2689" s="1"/>
      <c r="O2689" s="1"/>
      <c r="P2689" s="51"/>
    </row>
    <row r="2690" spans="1:16" ht="16.5" customHeight="1" x14ac:dyDescent="0.25">
      <c r="A2690" s="8"/>
      <c r="B2690" s="1"/>
      <c r="C2690" s="1"/>
      <c r="D2690" s="1"/>
      <c r="E2690" s="1"/>
      <c r="F2690" s="1"/>
      <c r="G2690" s="1"/>
      <c r="H2690" s="1"/>
      <c r="I2690" s="1"/>
      <c r="J2690" s="1"/>
      <c r="K2690" s="28"/>
      <c r="L2690" s="28"/>
      <c r="M2690" s="1"/>
      <c r="N2690" s="1"/>
      <c r="O2690" s="1"/>
      <c r="P2690" s="51"/>
    </row>
    <row r="2691" spans="1:16" ht="16.5" customHeight="1" x14ac:dyDescent="0.25">
      <c r="A2691" s="8"/>
      <c r="B2691" s="1"/>
      <c r="C2691" s="1"/>
      <c r="D2691" s="1"/>
      <c r="E2691" s="1"/>
      <c r="F2691" s="1"/>
      <c r="G2691" s="1"/>
      <c r="H2691" s="1"/>
      <c r="I2691" s="1"/>
      <c r="J2691" s="1"/>
      <c r="K2691" s="28"/>
      <c r="L2691" s="28"/>
      <c r="M2691" s="1"/>
      <c r="N2691" s="1"/>
      <c r="O2691" s="1"/>
      <c r="P2691" s="51"/>
    </row>
    <row r="2692" spans="1:16" ht="16.5" customHeight="1" x14ac:dyDescent="0.25">
      <c r="A2692" s="8"/>
      <c r="B2692" s="1"/>
      <c r="C2692" s="1"/>
      <c r="D2692" s="1"/>
      <c r="E2692" s="1"/>
      <c r="F2692" s="1"/>
      <c r="G2692" s="1"/>
      <c r="H2692" s="1"/>
      <c r="I2692" s="33"/>
      <c r="J2692" s="33"/>
      <c r="K2692" s="28"/>
      <c r="L2692" s="28"/>
      <c r="M2692" s="1"/>
      <c r="N2692" s="26"/>
      <c r="O2692" s="1"/>
      <c r="P2692" s="51"/>
    </row>
    <row r="2693" spans="1:16" ht="16.5" customHeight="1" x14ac:dyDescent="0.25">
      <c r="A2693" s="8"/>
      <c r="B2693" s="1"/>
      <c r="C2693" s="1"/>
      <c r="D2693" s="1"/>
      <c r="E2693" s="1"/>
      <c r="F2693" s="1"/>
      <c r="G2693" s="1"/>
      <c r="H2693" s="1"/>
      <c r="I2693" s="1"/>
      <c r="J2693" s="1"/>
      <c r="K2693" s="28"/>
      <c r="L2693" s="28"/>
      <c r="M2693" s="1"/>
      <c r="N2693" s="1"/>
      <c r="O2693" s="1"/>
      <c r="P2693" s="51"/>
    </row>
    <row r="2694" spans="1:16" ht="16.5" customHeight="1" x14ac:dyDescent="0.25">
      <c r="A2694" s="8"/>
      <c r="B2694" s="1"/>
      <c r="C2694" s="1"/>
      <c r="D2694" s="1"/>
      <c r="E2694" s="1"/>
      <c r="F2694" s="1"/>
      <c r="G2694" s="1"/>
      <c r="H2694" s="1"/>
      <c r="I2694" s="1"/>
      <c r="J2694" s="1"/>
      <c r="K2694" s="28"/>
      <c r="L2694" s="28"/>
      <c r="M2694" s="1"/>
      <c r="N2694" s="1"/>
      <c r="O2694" s="1"/>
      <c r="P2694" s="51"/>
    </row>
    <row r="2695" spans="1:16" ht="16.5" customHeight="1" x14ac:dyDescent="0.25">
      <c r="A2695" s="8"/>
      <c r="B2695" s="1"/>
      <c r="C2695" s="1"/>
      <c r="D2695" s="1"/>
      <c r="E2695" s="1"/>
      <c r="F2695" s="1"/>
      <c r="G2695" s="1"/>
      <c r="H2695" s="1"/>
      <c r="I2695" s="1"/>
      <c r="J2695" s="1"/>
      <c r="K2695" s="28"/>
      <c r="L2695" s="28"/>
      <c r="M2695" s="1"/>
      <c r="N2695" s="1"/>
      <c r="O2695" s="1"/>
      <c r="P2695" s="51"/>
    </row>
    <row r="2696" spans="1:16" ht="16.5" customHeight="1" x14ac:dyDescent="0.25">
      <c r="A2696" s="8"/>
      <c r="B2696" s="1"/>
      <c r="C2696" s="1"/>
      <c r="D2696" s="1"/>
      <c r="E2696" s="1"/>
      <c r="F2696" s="1"/>
      <c r="G2696" s="1"/>
      <c r="H2696" s="1"/>
      <c r="I2696" s="1"/>
      <c r="J2696" s="1"/>
      <c r="K2696" s="28"/>
      <c r="L2696" s="28"/>
      <c r="M2696" s="1"/>
      <c r="N2696" s="1"/>
      <c r="O2696" s="1"/>
      <c r="P2696" s="51"/>
    </row>
    <row r="2697" spans="1:16" ht="16.5" customHeight="1" x14ac:dyDescent="0.25">
      <c r="A2697" s="8"/>
      <c r="B2697" s="1"/>
      <c r="C2697" s="1"/>
      <c r="D2697" s="1"/>
      <c r="E2697" s="1"/>
      <c r="F2697" s="1"/>
      <c r="G2697" s="1"/>
      <c r="H2697" s="1"/>
      <c r="I2697" s="1"/>
      <c r="J2697" s="1"/>
      <c r="K2697" s="28"/>
      <c r="L2697" s="28"/>
      <c r="M2697" s="1"/>
      <c r="N2697" s="1"/>
      <c r="O2697" s="1"/>
      <c r="P2697" s="51"/>
    </row>
    <row r="2698" spans="1:16" ht="16.5" customHeight="1" x14ac:dyDescent="0.25">
      <c r="A2698" s="8"/>
      <c r="B2698" s="1"/>
      <c r="C2698" s="1"/>
      <c r="D2698" s="1"/>
      <c r="E2698" s="1"/>
      <c r="F2698" s="1"/>
      <c r="G2698" s="1"/>
      <c r="H2698" s="1"/>
      <c r="I2698" s="1"/>
      <c r="J2698" s="1"/>
      <c r="K2698" s="28"/>
      <c r="L2698" s="28"/>
      <c r="M2698" s="1"/>
      <c r="N2698" s="1"/>
      <c r="O2698" s="1"/>
      <c r="P2698" s="51"/>
    </row>
    <row r="2699" spans="1:16" ht="16.5" customHeight="1" x14ac:dyDescent="0.25">
      <c r="A2699" s="8"/>
      <c r="B2699" s="1"/>
      <c r="C2699" s="1"/>
      <c r="D2699" s="1"/>
      <c r="E2699" s="1"/>
      <c r="F2699" s="1"/>
      <c r="G2699" s="1"/>
      <c r="H2699" s="1"/>
      <c r="I2699" s="1"/>
      <c r="J2699" s="1"/>
      <c r="K2699" s="28"/>
      <c r="L2699" s="28"/>
      <c r="M2699" s="1"/>
      <c r="N2699" s="1"/>
      <c r="O2699" s="1"/>
      <c r="P2699" s="51"/>
    </row>
    <row r="2700" spans="1:16" ht="16.5" customHeight="1" x14ac:dyDescent="0.25">
      <c r="A2700" s="8"/>
      <c r="B2700" s="1"/>
      <c r="C2700" s="1"/>
      <c r="D2700" s="1"/>
      <c r="E2700" s="1"/>
      <c r="F2700" s="1"/>
      <c r="G2700" s="1"/>
      <c r="H2700" s="1"/>
      <c r="I2700" s="1"/>
      <c r="J2700" s="1"/>
      <c r="K2700" s="28"/>
      <c r="L2700" s="28"/>
      <c r="M2700" s="1"/>
      <c r="N2700" s="1"/>
      <c r="O2700" s="1"/>
      <c r="P2700" s="51"/>
    </row>
    <row r="2701" spans="1:16" ht="16.5" customHeight="1" x14ac:dyDescent="0.25">
      <c r="A2701" s="8"/>
      <c r="B2701" s="1"/>
      <c r="C2701" s="1"/>
      <c r="D2701" s="1"/>
      <c r="E2701" s="1"/>
      <c r="F2701" s="1"/>
      <c r="G2701" s="1"/>
      <c r="H2701" s="1"/>
      <c r="I2701" s="1"/>
      <c r="J2701" s="1"/>
      <c r="K2701" s="28"/>
      <c r="L2701" s="28"/>
      <c r="M2701" s="1"/>
      <c r="N2701" s="1"/>
      <c r="O2701" s="1"/>
      <c r="P2701" s="51"/>
    </row>
    <row r="2702" spans="1:16" ht="16.5" customHeight="1" x14ac:dyDescent="0.25">
      <c r="A2702" s="8"/>
      <c r="B2702" s="1"/>
      <c r="C2702" s="1"/>
      <c r="D2702" s="1"/>
      <c r="E2702" s="1"/>
      <c r="F2702" s="1"/>
      <c r="G2702" s="1"/>
      <c r="H2702" s="1"/>
      <c r="I2702" s="1"/>
      <c r="J2702" s="1"/>
      <c r="K2702" s="28"/>
      <c r="L2702" s="28"/>
      <c r="M2702" s="1"/>
      <c r="N2702" s="1"/>
      <c r="O2702" s="1"/>
      <c r="P2702" s="51"/>
    </row>
    <row r="2703" spans="1:16" ht="16.5" customHeight="1" x14ac:dyDescent="0.25">
      <c r="A2703" s="8"/>
      <c r="B2703" s="1"/>
      <c r="C2703" s="1"/>
      <c r="D2703" s="1"/>
      <c r="E2703" s="1"/>
      <c r="F2703" s="1"/>
      <c r="G2703" s="1"/>
      <c r="H2703" s="1"/>
      <c r="I2703" s="1"/>
      <c r="J2703" s="1"/>
      <c r="K2703" s="28"/>
      <c r="L2703" s="28"/>
      <c r="M2703" s="1"/>
      <c r="N2703" s="1"/>
      <c r="O2703" s="1"/>
      <c r="P2703" s="51"/>
    </row>
    <row r="2704" spans="1:16" ht="16.5" customHeight="1" x14ac:dyDescent="0.25">
      <c r="A2704" s="8"/>
      <c r="B2704" s="1"/>
      <c r="C2704" s="1"/>
      <c r="D2704" s="1"/>
      <c r="E2704" s="1"/>
      <c r="F2704" s="1"/>
      <c r="G2704" s="1"/>
      <c r="H2704" s="1"/>
      <c r="I2704" s="1"/>
      <c r="J2704" s="1"/>
      <c r="K2704" s="28"/>
      <c r="L2704" s="28"/>
      <c r="M2704" s="1"/>
      <c r="N2704" s="1"/>
      <c r="O2704" s="1"/>
      <c r="P2704" s="51"/>
    </row>
    <row r="2705" spans="1:16" ht="16.5" customHeight="1" x14ac:dyDescent="0.25">
      <c r="A2705" s="8"/>
      <c r="B2705" s="1"/>
      <c r="C2705" s="1"/>
      <c r="D2705" s="1"/>
      <c r="E2705" s="1"/>
      <c r="F2705" s="1"/>
      <c r="G2705" s="1"/>
      <c r="H2705" s="1"/>
      <c r="I2705" s="1"/>
      <c r="J2705" s="1"/>
      <c r="K2705" s="28"/>
      <c r="L2705" s="28"/>
      <c r="M2705" s="1"/>
      <c r="N2705" s="1"/>
      <c r="O2705" s="1"/>
      <c r="P2705" s="51"/>
    </row>
    <row r="2706" spans="1:16" ht="16.5" customHeight="1" x14ac:dyDescent="0.25">
      <c r="A2706" s="8"/>
      <c r="B2706" s="1"/>
      <c r="C2706" s="1"/>
      <c r="D2706" s="1"/>
      <c r="E2706" s="1"/>
      <c r="F2706" s="1"/>
      <c r="G2706" s="1"/>
      <c r="H2706" s="1"/>
      <c r="I2706" s="1"/>
      <c r="J2706" s="1"/>
      <c r="K2706" s="28"/>
      <c r="L2706" s="28"/>
      <c r="M2706" s="1"/>
      <c r="N2706" s="1"/>
      <c r="O2706" s="1"/>
      <c r="P2706" s="51"/>
    </row>
    <row r="2707" spans="1:16" ht="16.5" customHeight="1" x14ac:dyDescent="0.25">
      <c r="A2707" s="8"/>
      <c r="B2707" s="1"/>
      <c r="C2707" s="1"/>
      <c r="D2707" s="1"/>
      <c r="E2707" s="1"/>
      <c r="F2707" s="1"/>
      <c r="G2707" s="1"/>
      <c r="H2707" s="1"/>
      <c r="I2707" s="1"/>
      <c r="J2707" s="1"/>
      <c r="K2707" s="28"/>
      <c r="L2707" s="28"/>
      <c r="M2707" s="1"/>
      <c r="N2707" s="1"/>
      <c r="O2707" s="1"/>
      <c r="P2707" s="51"/>
    </row>
    <row r="2708" spans="1:16" ht="16.5" customHeight="1" x14ac:dyDescent="0.25">
      <c r="A2708" s="8"/>
      <c r="B2708" s="1"/>
      <c r="C2708" s="1"/>
      <c r="D2708" s="1"/>
      <c r="E2708" s="1"/>
      <c r="F2708" s="1"/>
      <c r="G2708" s="1"/>
      <c r="H2708" s="1"/>
      <c r="I2708" s="1"/>
      <c r="J2708" s="1"/>
      <c r="K2708" s="28"/>
      <c r="L2708" s="28"/>
      <c r="M2708" s="1"/>
      <c r="N2708" s="1"/>
      <c r="O2708" s="1"/>
      <c r="P2708" s="51"/>
    </row>
    <row r="2709" spans="1:16" ht="16.5" customHeight="1" x14ac:dyDescent="0.25">
      <c r="A2709" s="8"/>
      <c r="B2709" s="1"/>
      <c r="C2709" s="1"/>
      <c r="D2709" s="1"/>
      <c r="E2709" s="1"/>
      <c r="F2709" s="1"/>
      <c r="G2709" s="1"/>
      <c r="H2709" s="1"/>
      <c r="I2709" s="1"/>
      <c r="J2709" s="1"/>
      <c r="K2709" s="28"/>
      <c r="L2709" s="28"/>
      <c r="M2709" s="1"/>
      <c r="N2709" s="1"/>
      <c r="O2709" s="1"/>
      <c r="P2709" s="51"/>
    </row>
    <row r="2710" spans="1:16" ht="16.5" customHeight="1" x14ac:dyDescent="0.25">
      <c r="A2710" s="8"/>
      <c r="B2710" s="1"/>
      <c r="C2710" s="1"/>
      <c r="D2710" s="1"/>
      <c r="E2710" s="1"/>
      <c r="F2710" s="1"/>
      <c r="G2710" s="1"/>
      <c r="H2710" s="1"/>
      <c r="I2710" s="1"/>
      <c r="J2710" s="1"/>
      <c r="K2710" s="28"/>
      <c r="L2710" s="28"/>
      <c r="M2710" s="1"/>
      <c r="N2710" s="1"/>
      <c r="O2710" s="1"/>
      <c r="P2710" s="51"/>
    </row>
    <row r="2711" spans="1:16" ht="16.5" customHeight="1" x14ac:dyDescent="0.25">
      <c r="A2711" s="8"/>
      <c r="B2711" s="1"/>
      <c r="C2711" s="1"/>
      <c r="D2711" s="1"/>
      <c r="E2711" s="1"/>
      <c r="F2711" s="1"/>
      <c r="G2711" s="1"/>
      <c r="H2711" s="1"/>
      <c r="I2711" s="1"/>
      <c r="J2711" s="1"/>
      <c r="K2711" s="28"/>
      <c r="L2711" s="28"/>
      <c r="M2711" s="1"/>
      <c r="N2711" s="1"/>
      <c r="O2711" s="1"/>
      <c r="P2711" s="51"/>
    </row>
    <row r="2712" spans="1:16" ht="16.5" customHeight="1" x14ac:dyDescent="0.25">
      <c r="A2712" s="8"/>
      <c r="B2712" s="1"/>
      <c r="C2712" s="1"/>
      <c r="D2712" s="1"/>
      <c r="E2712" s="1"/>
      <c r="F2712" s="1"/>
      <c r="G2712" s="1"/>
      <c r="H2712" s="1"/>
      <c r="I2712" s="1"/>
      <c r="J2712" s="1"/>
      <c r="K2712" s="28"/>
      <c r="L2712" s="28"/>
      <c r="M2712" s="1"/>
      <c r="N2712" s="1"/>
      <c r="O2712" s="1"/>
      <c r="P2712" s="51"/>
    </row>
    <row r="2713" spans="1:16" ht="16.5" customHeight="1" x14ac:dyDescent="0.25">
      <c r="A2713" s="8"/>
      <c r="B2713" s="1"/>
      <c r="C2713" s="1"/>
      <c r="D2713" s="1"/>
      <c r="E2713" s="1"/>
      <c r="F2713" s="1"/>
      <c r="G2713" s="1"/>
      <c r="H2713" s="1"/>
      <c r="I2713" s="1"/>
      <c r="J2713" s="1"/>
      <c r="K2713" s="28"/>
      <c r="L2713" s="28"/>
      <c r="M2713" s="1"/>
      <c r="N2713" s="1"/>
      <c r="O2713" s="1"/>
      <c r="P2713" s="51"/>
    </row>
    <row r="2714" spans="1:16" ht="16.5" customHeight="1" x14ac:dyDescent="0.25">
      <c r="A2714" s="8"/>
      <c r="B2714" s="1"/>
      <c r="C2714" s="1"/>
      <c r="D2714" s="1"/>
      <c r="E2714" s="1"/>
      <c r="F2714" s="1"/>
      <c r="G2714" s="1"/>
      <c r="H2714" s="1"/>
      <c r="I2714" s="1"/>
      <c r="J2714" s="1"/>
      <c r="K2714" s="28"/>
      <c r="L2714" s="28"/>
      <c r="M2714" s="1"/>
      <c r="N2714" s="1"/>
      <c r="O2714" s="1"/>
      <c r="P2714" s="51"/>
    </row>
    <row r="2715" spans="1:16" ht="16.5" customHeight="1" x14ac:dyDescent="0.25">
      <c r="A2715" s="8"/>
      <c r="B2715" s="1"/>
      <c r="C2715" s="1"/>
      <c r="D2715" s="1"/>
      <c r="E2715" s="1"/>
      <c r="F2715" s="1"/>
      <c r="G2715" s="1"/>
      <c r="H2715" s="1"/>
      <c r="I2715" s="1"/>
      <c r="J2715" s="1"/>
      <c r="K2715" s="28"/>
      <c r="L2715" s="28"/>
      <c r="M2715" s="1"/>
      <c r="N2715" s="1"/>
      <c r="O2715" s="1"/>
      <c r="P2715" s="51"/>
    </row>
    <row r="2716" spans="1:16" ht="16.5" customHeight="1" x14ac:dyDescent="0.25">
      <c r="A2716" s="8"/>
      <c r="B2716" s="1"/>
      <c r="C2716" s="1"/>
      <c r="D2716" s="1"/>
      <c r="E2716" s="1"/>
      <c r="F2716" s="1"/>
      <c r="G2716" s="1"/>
      <c r="H2716" s="1"/>
      <c r="I2716" s="33"/>
      <c r="J2716" s="33"/>
      <c r="K2716" s="28"/>
      <c r="L2716" s="28"/>
      <c r="M2716" s="1"/>
      <c r="N2716" s="26"/>
      <c r="O2716" s="1"/>
      <c r="P2716" s="51"/>
    </row>
    <row r="2717" spans="1:16" ht="16.5" customHeight="1" x14ac:dyDescent="0.25">
      <c r="A2717" s="8"/>
      <c r="B2717" s="1"/>
      <c r="C2717" s="1"/>
      <c r="D2717" s="1"/>
      <c r="E2717" s="1"/>
      <c r="F2717" s="1"/>
      <c r="G2717" s="1"/>
      <c r="H2717" s="1"/>
      <c r="I2717" s="33"/>
      <c r="J2717" s="33"/>
      <c r="K2717" s="28"/>
      <c r="L2717" s="28"/>
      <c r="M2717" s="1"/>
      <c r="N2717" s="26"/>
      <c r="O2717" s="1"/>
      <c r="P2717" s="51"/>
    </row>
    <row r="2718" spans="1:16" ht="16.5" customHeight="1" x14ac:dyDescent="0.25">
      <c r="A2718" s="8"/>
      <c r="B2718" s="1"/>
      <c r="C2718" s="1"/>
      <c r="D2718" s="1"/>
      <c r="E2718" s="1"/>
      <c r="F2718" s="1"/>
      <c r="G2718" s="1"/>
      <c r="H2718" s="1"/>
      <c r="I2718" s="33"/>
      <c r="J2718" s="33"/>
      <c r="K2718" s="28"/>
      <c r="L2718" s="28"/>
      <c r="M2718" s="1"/>
      <c r="N2718" s="26"/>
      <c r="O2718" s="1"/>
      <c r="P2718" s="51"/>
    </row>
    <row r="2719" spans="1:16" ht="16.5" customHeight="1" x14ac:dyDescent="0.25">
      <c r="A2719" s="8"/>
      <c r="B2719" s="1"/>
      <c r="C2719" s="1"/>
      <c r="D2719" s="1"/>
      <c r="E2719" s="1"/>
      <c r="F2719" s="1"/>
      <c r="G2719" s="1"/>
      <c r="H2719" s="1"/>
      <c r="I2719" s="33"/>
      <c r="J2719" s="33"/>
      <c r="K2719" s="28"/>
      <c r="L2719" s="28"/>
      <c r="M2719" s="1"/>
      <c r="N2719" s="26"/>
      <c r="O2719" s="1"/>
      <c r="P2719" s="51"/>
    </row>
    <row r="2720" spans="1:16" ht="16.5" customHeight="1" x14ac:dyDescent="0.25">
      <c r="A2720" s="8"/>
      <c r="B2720" s="1"/>
      <c r="C2720" s="1"/>
      <c r="D2720" s="1"/>
      <c r="E2720" s="1"/>
      <c r="F2720" s="1"/>
      <c r="G2720" s="1"/>
      <c r="H2720" s="1"/>
      <c r="I2720" s="33"/>
      <c r="J2720" s="33"/>
      <c r="K2720" s="28"/>
      <c r="L2720" s="28"/>
      <c r="M2720" s="1"/>
      <c r="N2720" s="26"/>
      <c r="O2720" s="1"/>
      <c r="P2720" s="51"/>
    </row>
    <row r="2721" spans="1:16" ht="16.5" customHeight="1" x14ac:dyDescent="0.25">
      <c r="A2721" s="8"/>
      <c r="B2721" s="1"/>
      <c r="C2721" s="1"/>
      <c r="D2721" s="1"/>
      <c r="E2721" s="1"/>
      <c r="F2721" s="1"/>
      <c r="G2721" s="1"/>
      <c r="H2721" s="1"/>
      <c r="I2721" s="33"/>
      <c r="J2721" s="1"/>
      <c r="K2721" s="28"/>
      <c r="L2721" s="28"/>
      <c r="M2721" s="1"/>
      <c r="N2721" s="26"/>
      <c r="O2721" s="1"/>
      <c r="P2721" s="51"/>
    </row>
    <row r="2722" spans="1:16" ht="16.5" customHeight="1" x14ac:dyDescent="0.25">
      <c r="A2722" s="8"/>
      <c r="B2722" s="1"/>
      <c r="C2722" s="1"/>
      <c r="D2722" s="1"/>
      <c r="E2722" s="1"/>
      <c r="F2722" s="1"/>
      <c r="G2722" s="1"/>
      <c r="H2722" s="1"/>
      <c r="I2722" s="33"/>
      <c r="J2722" s="33"/>
      <c r="K2722" s="28"/>
      <c r="L2722" s="28"/>
      <c r="M2722" s="1"/>
      <c r="N2722" s="26"/>
      <c r="O2722" s="1"/>
      <c r="P2722" s="51"/>
    </row>
    <row r="2723" spans="1:16" ht="16.5" customHeight="1" x14ac:dyDescent="0.25">
      <c r="A2723" s="8"/>
      <c r="B2723" s="1"/>
      <c r="C2723" s="1"/>
      <c r="D2723" s="1"/>
      <c r="E2723" s="1"/>
      <c r="F2723" s="1"/>
      <c r="G2723" s="1"/>
      <c r="H2723" s="1"/>
      <c r="I2723" s="33"/>
      <c r="J2723" s="33"/>
      <c r="K2723" s="28"/>
      <c r="L2723" s="28"/>
      <c r="M2723" s="1"/>
      <c r="N2723" s="26"/>
      <c r="O2723" s="1"/>
      <c r="P2723" s="51"/>
    </row>
    <row r="2724" spans="1:16" ht="16.5" customHeight="1" x14ac:dyDescent="0.25">
      <c r="A2724" s="8"/>
      <c r="B2724" s="1"/>
      <c r="C2724" s="1"/>
      <c r="D2724" s="1"/>
      <c r="E2724" s="1"/>
      <c r="F2724" s="1"/>
      <c r="G2724" s="1"/>
      <c r="H2724" s="1"/>
      <c r="I2724" s="33"/>
      <c r="J2724" s="33"/>
      <c r="K2724" s="28"/>
      <c r="L2724" s="28"/>
      <c r="M2724" s="1"/>
      <c r="N2724" s="26"/>
      <c r="O2724" s="1"/>
      <c r="P2724" s="51"/>
    </row>
    <row r="2725" spans="1:16" ht="16.5" customHeight="1" x14ac:dyDescent="0.25">
      <c r="A2725" s="8"/>
      <c r="B2725" s="1"/>
      <c r="C2725" s="1"/>
      <c r="D2725" s="1"/>
      <c r="E2725" s="1"/>
      <c r="F2725" s="1"/>
      <c r="G2725" s="1"/>
      <c r="H2725" s="1"/>
      <c r="I2725" s="33"/>
      <c r="J2725" s="33"/>
      <c r="K2725" s="28"/>
      <c r="L2725" s="28"/>
      <c r="M2725" s="1"/>
      <c r="N2725" s="26"/>
      <c r="O2725" s="1"/>
      <c r="P2725" s="51"/>
    </row>
    <row r="2726" spans="1:16" ht="16.5" customHeight="1" x14ac:dyDescent="0.25">
      <c r="A2726" s="8"/>
      <c r="B2726" s="1"/>
      <c r="C2726" s="1"/>
      <c r="D2726" s="1"/>
      <c r="E2726" s="1"/>
      <c r="F2726" s="1"/>
      <c r="G2726" s="1"/>
      <c r="H2726" s="1"/>
      <c r="I2726" s="1"/>
      <c r="J2726" s="1"/>
      <c r="K2726" s="28"/>
      <c r="L2726" s="28"/>
      <c r="M2726" s="1"/>
      <c r="N2726" s="1"/>
      <c r="O2726" s="1"/>
      <c r="P2726" s="51"/>
    </row>
    <row r="2727" spans="1:16" ht="16.5" customHeight="1" x14ac:dyDescent="0.25">
      <c r="A2727" s="8"/>
      <c r="B2727" s="1"/>
      <c r="C2727" s="1"/>
      <c r="D2727" s="1"/>
      <c r="E2727" s="1"/>
      <c r="F2727" s="1"/>
      <c r="G2727" s="1"/>
      <c r="H2727" s="1"/>
      <c r="I2727" s="1"/>
      <c r="J2727" s="1"/>
      <c r="K2727" s="28"/>
      <c r="L2727" s="28"/>
      <c r="M2727" s="1"/>
      <c r="N2727" s="1"/>
      <c r="O2727" s="1"/>
      <c r="P2727" s="51"/>
    </row>
    <row r="2728" spans="1:16" ht="16.5" customHeight="1" x14ac:dyDescent="0.25">
      <c r="A2728" s="8"/>
      <c r="B2728" s="1"/>
      <c r="C2728" s="1"/>
      <c r="D2728" s="1"/>
      <c r="E2728" s="1"/>
      <c r="F2728" s="1"/>
      <c r="G2728" s="1"/>
      <c r="H2728" s="1"/>
      <c r="I2728" s="1"/>
      <c r="J2728" s="1"/>
      <c r="K2728" s="28"/>
      <c r="L2728" s="28"/>
      <c r="M2728" s="1"/>
      <c r="N2728" s="1"/>
      <c r="O2728" s="1"/>
      <c r="P2728" s="51"/>
    </row>
    <row r="2729" spans="1:16" ht="16.5" customHeight="1" x14ac:dyDescent="0.25">
      <c r="A2729" s="8"/>
      <c r="B2729" s="1"/>
      <c r="C2729" s="1"/>
      <c r="D2729" s="1"/>
      <c r="E2729" s="1"/>
      <c r="F2729" s="1"/>
      <c r="G2729" s="1"/>
      <c r="H2729" s="1"/>
      <c r="I2729" s="1"/>
      <c r="J2729" s="1"/>
      <c r="K2729" s="28"/>
      <c r="L2729" s="28"/>
      <c r="M2729" s="1"/>
      <c r="N2729" s="1"/>
      <c r="O2729" s="1"/>
      <c r="P2729" s="51"/>
    </row>
    <row r="2730" spans="1:16" ht="16.5" customHeight="1" x14ac:dyDescent="0.25">
      <c r="A2730" s="8"/>
      <c r="B2730" s="1"/>
      <c r="C2730" s="1"/>
      <c r="D2730" s="1"/>
      <c r="E2730" s="1"/>
      <c r="F2730" s="1"/>
      <c r="G2730" s="1"/>
      <c r="H2730" s="1"/>
      <c r="I2730" s="1"/>
      <c r="J2730" s="1"/>
      <c r="K2730" s="28"/>
      <c r="L2730" s="28"/>
      <c r="M2730" s="1"/>
      <c r="N2730" s="1"/>
      <c r="O2730" s="1"/>
      <c r="P2730" s="51"/>
    </row>
    <row r="2731" spans="1:16" ht="16.5" customHeight="1" x14ac:dyDescent="0.25">
      <c r="A2731" s="8"/>
      <c r="B2731" s="1"/>
      <c r="C2731" s="1"/>
      <c r="D2731" s="1"/>
      <c r="E2731" s="1"/>
      <c r="F2731" s="1"/>
      <c r="G2731" s="1"/>
      <c r="H2731" s="1"/>
      <c r="I2731" s="1"/>
      <c r="J2731" s="1"/>
      <c r="K2731" s="28"/>
      <c r="L2731" s="28"/>
      <c r="M2731" s="1"/>
      <c r="N2731" s="1"/>
      <c r="O2731" s="1"/>
      <c r="P2731" s="51"/>
    </row>
    <row r="2732" spans="1:16" ht="16.5" customHeight="1" x14ac:dyDescent="0.25">
      <c r="A2732" s="8"/>
      <c r="B2732" s="1"/>
      <c r="C2732" s="1"/>
      <c r="D2732" s="1"/>
      <c r="E2732" s="1"/>
      <c r="F2732" s="1"/>
      <c r="G2732" s="1"/>
      <c r="H2732" s="1"/>
      <c r="I2732" s="1"/>
      <c r="J2732" s="1"/>
      <c r="K2732" s="28"/>
      <c r="L2732" s="28"/>
      <c r="M2732" s="1"/>
      <c r="N2732" s="1"/>
      <c r="O2732" s="1"/>
      <c r="P2732" s="51"/>
    </row>
    <row r="2733" spans="1:16" ht="16.5" customHeight="1" x14ac:dyDescent="0.25">
      <c r="A2733" s="8"/>
      <c r="B2733" s="1"/>
      <c r="C2733" s="1"/>
      <c r="D2733" s="1"/>
      <c r="E2733" s="1"/>
      <c r="F2733" s="1"/>
      <c r="G2733" s="1"/>
      <c r="H2733" s="1"/>
      <c r="I2733" s="1"/>
      <c r="J2733" s="1"/>
      <c r="K2733" s="28"/>
      <c r="L2733" s="28"/>
      <c r="M2733" s="1"/>
      <c r="N2733" s="1"/>
      <c r="O2733" s="1"/>
      <c r="P2733" s="51"/>
    </row>
    <row r="2734" spans="1:16" ht="16.5" customHeight="1" x14ac:dyDescent="0.25">
      <c r="A2734" s="8"/>
      <c r="B2734" s="1"/>
      <c r="C2734" s="1"/>
      <c r="D2734" s="1"/>
      <c r="E2734" s="1"/>
      <c r="F2734" s="1"/>
      <c r="G2734" s="1"/>
      <c r="H2734" s="1"/>
      <c r="I2734" s="1"/>
      <c r="J2734" s="1"/>
      <c r="K2734" s="28"/>
      <c r="L2734" s="28"/>
      <c r="M2734" s="1"/>
      <c r="N2734" s="1"/>
      <c r="O2734" s="1"/>
      <c r="P2734" s="51"/>
    </row>
    <row r="2735" spans="1:16" ht="16.5" customHeight="1" x14ac:dyDescent="0.25">
      <c r="A2735" s="8"/>
      <c r="B2735" s="1"/>
      <c r="C2735" s="1"/>
      <c r="D2735" s="1"/>
      <c r="E2735" s="1"/>
      <c r="F2735" s="1"/>
      <c r="G2735" s="1"/>
      <c r="H2735" s="1"/>
      <c r="I2735" s="1"/>
      <c r="J2735" s="1"/>
      <c r="K2735" s="28"/>
      <c r="L2735" s="28"/>
      <c r="M2735" s="1"/>
      <c r="N2735" s="1"/>
      <c r="O2735" s="1"/>
      <c r="P2735" s="51"/>
    </row>
    <row r="2736" spans="1:16" ht="16.5" customHeight="1" x14ac:dyDescent="0.25">
      <c r="A2736" s="8"/>
      <c r="B2736" s="1"/>
      <c r="C2736" s="1"/>
      <c r="D2736" s="1"/>
      <c r="E2736" s="1"/>
      <c r="F2736" s="1"/>
      <c r="G2736" s="1"/>
      <c r="H2736" s="1"/>
      <c r="I2736" s="1"/>
      <c r="J2736" s="1"/>
      <c r="K2736" s="28"/>
      <c r="L2736" s="28"/>
      <c r="M2736" s="1"/>
      <c r="N2736" s="1"/>
      <c r="O2736" s="1"/>
      <c r="P2736" s="51"/>
    </row>
    <row r="2737" spans="1:16" ht="16.5" customHeight="1" x14ac:dyDescent="0.25">
      <c r="A2737" s="8"/>
      <c r="B2737" s="1"/>
      <c r="C2737" s="1"/>
      <c r="D2737" s="1"/>
      <c r="E2737" s="1"/>
      <c r="F2737" s="1"/>
      <c r="G2737" s="1"/>
      <c r="H2737" s="1"/>
      <c r="I2737" s="33"/>
      <c r="J2737" s="1"/>
      <c r="K2737" s="28"/>
      <c r="L2737" s="28"/>
      <c r="M2737" s="1"/>
      <c r="N2737" s="35"/>
      <c r="O2737" s="1"/>
      <c r="P2737" s="51"/>
    </row>
    <row r="2738" spans="1:16" ht="16.5" customHeight="1" x14ac:dyDescent="0.25">
      <c r="A2738" s="8"/>
      <c r="B2738" s="1"/>
      <c r="C2738" s="1"/>
      <c r="D2738" s="1"/>
      <c r="E2738" s="1"/>
      <c r="F2738" s="1"/>
      <c r="G2738" s="1"/>
      <c r="H2738" s="1"/>
      <c r="I2738" s="33"/>
      <c r="J2738" s="1"/>
      <c r="K2738" s="28"/>
      <c r="L2738" s="28"/>
      <c r="M2738" s="1"/>
      <c r="N2738" s="35"/>
      <c r="O2738" s="1"/>
      <c r="P2738" s="51"/>
    </row>
    <row r="2739" spans="1:16" ht="16.5" customHeight="1" x14ac:dyDescent="0.25">
      <c r="A2739" s="8"/>
      <c r="B2739" s="1"/>
      <c r="C2739" s="1"/>
      <c r="D2739" s="1"/>
      <c r="E2739" s="1"/>
      <c r="F2739" s="1"/>
      <c r="G2739" s="1"/>
      <c r="H2739" s="1"/>
      <c r="I2739" s="1"/>
      <c r="J2739" s="1"/>
      <c r="K2739" s="28"/>
      <c r="L2739" s="28"/>
      <c r="M2739" s="1"/>
      <c r="N2739" s="1"/>
      <c r="O2739" s="1"/>
      <c r="P2739" s="51"/>
    </row>
    <row r="2740" spans="1:16" ht="16.5" customHeight="1" x14ac:dyDescent="0.25">
      <c r="A2740" s="8"/>
      <c r="B2740" s="1"/>
      <c r="C2740" s="1"/>
      <c r="D2740" s="1"/>
      <c r="E2740" s="1"/>
      <c r="F2740" s="1"/>
      <c r="G2740" s="1"/>
      <c r="H2740" s="1"/>
      <c r="I2740" s="1"/>
      <c r="J2740" s="1"/>
      <c r="K2740" s="28"/>
      <c r="L2740" s="28"/>
      <c r="M2740" s="1"/>
      <c r="N2740" s="1"/>
      <c r="O2740" s="1"/>
      <c r="P2740" s="51"/>
    </row>
    <row r="2741" spans="1:16" ht="16.5" customHeight="1" x14ac:dyDescent="0.25">
      <c r="A2741" s="8"/>
      <c r="B2741" s="1"/>
      <c r="C2741" s="1"/>
      <c r="D2741" s="1"/>
      <c r="E2741" s="1"/>
      <c r="F2741" s="1"/>
      <c r="G2741" s="1"/>
      <c r="H2741" s="1"/>
      <c r="I2741" s="1"/>
      <c r="J2741" s="1"/>
      <c r="K2741" s="28"/>
      <c r="L2741" s="28"/>
      <c r="M2741" s="1"/>
      <c r="N2741" s="1"/>
      <c r="O2741" s="1"/>
      <c r="P2741" s="51"/>
    </row>
    <row r="2742" spans="1:16" ht="16.5" customHeight="1" x14ac:dyDescent="0.25">
      <c r="A2742" s="8"/>
      <c r="B2742" s="1"/>
      <c r="C2742" s="1"/>
      <c r="D2742" s="1"/>
      <c r="E2742" s="1"/>
      <c r="F2742" s="1"/>
      <c r="G2742" s="1"/>
      <c r="H2742" s="1"/>
      <c r="I2742" s="1"/>
      <c r="J2742" s="1"/>
      <c r="K2742" s="28"/>
      <c r="L2742" s="28"/>
      <c r="M2742" s="1"/>
      <c r="N2742" s="1"/>
      <c r="O2742" s="1"/>
      <c r="P2742" s="51"/>
    </row>
    <row r="2743" spans="1:16" ht="16.5" customHeight="1" x14ac:dyDescent="0.25">
      <c r="A2743" s="8"/>
      <c r="B2743" s="1"/>
      <c r="C2743" s="1"/>
      <c r="D2743" s="1"/>
      <c r="E2743" s="1"/>
      <c r="F2743" s="1"/>
      <c r="G2743" s="1"/>
      <c r="H2743" s="1"/>
      <c r="I2743" s="1"/>
      <c r="J2743" s="1"/>
      <c r="K2743" s="28"/>
      <c r="L2743" s="28"/>
      <c r="M2743" s="1"/>
      <c r="N2743" s="1"/>
      <c r="O2743" s="1"/>
      <c r="P2743" s="51"/>
    </row>
    <row r="2744" spans="1:16" ht="16.5" customHeight="1" x14ac:dyDescent="0.25">
      <c r="A2744" s="8"/>
      <c r="B2744" s="1"/>
      <c r="C2744" s="1"/>
      <c r="D2744" s="1"/>
      <c r="E2744" s="1"/>
      <c r="F2744" s="1"/>
      <c r="G2744" s="1"/>
      <c r="H2744" s="1"/>
      <c r="I2744" s="1"/>
      <c r="J2744" s="1"/>
      <c r="K2744" s="28"/>
      <c r="L2744" s="28"/>
      <c r="M2744" s="1"/>
      <c r="N2744" s="1"/>
      <c r="O2744" s="1"/>
      <c r="P2744" s="51"/>
    </row>
    <row r="2745" spans="1:16" ht="16.5" customHeight="1" x14ac:dyDescent="0.25">
      <c r="A2745" s="8"/>
      <c r="B2745" s="1"/>
      <c r="C2745" s="1"/>
      <c r="D2745" s="1"/>
      <c r="E2745" s="1"/>
      <c r="F2745" s="1"/>
      <c r="G2745" s="1"/>
      <c r="H2745" s="1"/>
      <c r="I2745" s="1"/>
      <c r="J2745" s="1"/>
      <c r="K2745" s="28"/>
      <c r="L2745" s="28"/>
      <c r="M2745" s="1"/>
      <c r="N2745" s="1"/>
      <c r="O2745" s="1"/>
      <c r="P2745" s="51"/>
    </row>
    <row r="2746" spans="1:16" ht="16.5" customHeight="1" x14ac:dyDescent="0.25">
      <c r="A2746" s="8"/>
      <c r="B2746" s="1"/>
      <c r="C2746" s="1"/>
      <c r="D2746" s="1"/>
      <c r="E2746" s="1"/>
      <c r="F2746" s="1"/>
      <c r="G2746" s="1"/>
      <c r="H2746" s="1"/>
      <c r="I2746" s="1"/>
      <c r="J2746" s="1"/>
      <c r="K2746" s="28"/>
      <c r="L2746" s="28"/>
      <c r="M2746" s="1"/>
      <c r="N2746" s="1"/>
      <c r="O2746" s="1"/>
      <c r="P2746" s="51"/>
    </row>
    <row r="2747" spans="1:16" ht="16.5" customHeight="1" x14ac:dyDescent="0.25">
      <c r="A2747" s="8"/>
      <c r="B2747" s="1"/>
      <c r="C2747" s="1"/>
      <c r="D2747" s="1"/>
      <c r="E2747" s="1"/>
      <c r="F2747" s="1"/>
      <c r="G2747" s="1"/>
      <c r="H2747" s="1"/>
      <c r="I2747" s="33"/>
      <c r="J2747" s="33"/>
      <c r="K2747" s="28"/>
      <c r="L2747" s="28"/>
      <c r="M2747" s="1"/>
      <c r="N2747" s="26"/>
      <c r="O2747" s="1"/>
      <c r="P2747" s="51"/>
    </row>
    <row r="2748" spans="1:16" ht="16.5" customHeight="1" x14ac:dyDescent="0.25">
      <c r="A2748" s="8"/>
      <c r="B2748" s="1"/>
      <c r="C2748" s="1"/>
      <c r="D2748" s="1"/>
      <c r="E2748" s="1"/>
      <c r="F2748" s="1"/>
      <c r="G2748" s="1"/>
      <c r="H2748" s="1"/>
      <c r="I2748" s="1"/>
      <c r="J2748" s="1"/>
      <c r="K2748" s="28"/>
      <c r="L2748" s="28"/>
      <c r="M2748" s="1"/>
      <c r="N2748" s="1"/>
      <c r="O2748" s="1"/>
      <c r="P2748" s="51"/>
    </row>
    <row r="2749" spans="1:16" ht="16.5" customHeight="1" x14ac:dyDescent="0.25">
      <c r="A2749" s="8"/>
      <c r="B2749" s="1"/>
      <c r="C2749" s="1"/>
      <c r="D2749" s="1"/>
      <c r="E2749" s="1"/>
      <c r="F2749" s="1"/>
      <c r="G2749" s="1"/>
      <c r="H2749" s="1"/>
      <c r="I2749" s="33"/>
      <c r="J2749" s="1"/>
      <c r="K2749" s="28"/>
      <c r="L2749" s="28"/>
      <c r="M2749" s="1"/>
      <c r="N2749" s="26"/>
      <c r="O2749" s="1"/>
      <c r="P2749" s="51"/>
    </row>
    <row r="2750" spans="1:16" ht="16.5" customHeight="1" x14ac:dyDescent="0.25">
      <c r="A2750" s="8"/>
      <c r="B2750" s="1"/>
      <c r="C2750" s="1"/>
      <c r="D2750" s="1"/>
      <c r="E2750" s="1"/>
      <c r="F2750" s="1"/>
      <c r="G2750" s="1"/>
      <c r="H2750" s="1"/>
      <c r="I2750" s="1"/>
      <c r="J2750" s="1"/>
      <c r="K2750" s="28"/>
      <c r="L2750" s="28"/>
      <c r="M2750" s="1"/>
      <c r="N2750" s="1"/>
      <c r="O2750" s="1"/>
      <c r="P2750" s="51"/>
    </row>
    <row r="2751" spans="1:16" ht="16.5" customHeight="1" x14ac:dyDescent="0.25">
      <c r="A2751" s="8"/>
      <c r="B2751" s="1"/>
      <c r="C2751" s="1"/>
      <c r="D2751" s="1"/>
      <c r="E2751" s="1"/>
      <c r="F2751" s="1"/>
      <c r="G2751" s="1"/>
      <c r="H2751" s="1"/>
      <c r="I2751" s="1"/>
      <c r="J2751" s="1"/>
      <c r="K2751" s="28"/>
      <c r="L2751" s="28"/>
      <c r="M2751" s="1"/>
      <c r="N2751" s="1"/>
      <c r="O2751" s="1"/>
      <c r="P2751" s="51"/>
    </row>
    <row r="2752" spans="1:16" ht="16.5" customHeight="1" x14ac:dyDescent="0.25">
      <c r="A2752" s="8"/>
      <c r="B2752" s="1"/>
      <c r="C2752" s="1"/>
      <c r="D2752" s="1"/>
      <c r="E2752" s="1"/>
      <c r="F2752" s="1"/>
      <c r="G2752" s="1"/>
      <c r="H2752" s="1"/>
      <c r="I2752" s="1"/>
      <c r="J2752" s="1"/>
      <c r="K2752" s="28"/>
      <c r="L2752" s="28"/>
      <c r="M2752" s="1"/>
      <c r="N2752" s="1"/>
      <c r="O2752" s="1"/>
      <c r="P2752" s="51"/>
    </row>
    <row r="2753" spans="1:16" ht="16.5" customHeight="1" x14ac:dyDescent="0.25">
      <c r="A2753" s="8"/>
      <c r="B2753" s="1"/>
      <c r="C2753" s="1"/>
      <c r="D2753" s="1"/>
      <c r="E2753" s="1"/>
      <c r="F2753" s="1"/>
      <c r="G2753" s="1"/>
      <c r="H2753" s="1"/>
      <c r="I2753" s="1"/>
      <c r="J2753" s="1"/>
      <c r="K2753" s="28"/>
      <c r="L2753" s="28"/>
      <c r="M2753" s="1"/>
      <c r="N2753" s="1"/>
      <c r="O2753" s="1"/>
      <c r="P2753" s="51"/>
    </row>
    <row r="2754" spans="1:16" ht="16.5" customHeight="1" x14ac:dyDescent="0.25">
      <c r="A2754" s="8"/>
      <c r="B2754" s="1"/>
      <c r="C2754" s="1"/>
      <c r="D2754" s="1"/>
      <c r="E2754" s="1"/>
      <c r="F2754" s="1"/>
      <c r="G2754" s="1"/>
      <c r="H2754" s="1"/>
      <c r="I2754" s="1"/>
      <c r="J2754" s="1"/>
      <c r="K2754" s="28"/>
      <c r="L2754" s="28"/>
      <c r="M2754" s="1"/>
      <c r="N2754" s="1"/>
      <c r="O2754" s="1"/>
      <c r="P2754" s="51"/>
    </row>
    <row r="2755" spans="1:16" ht="16.5" customHeight="1" x14ac:dyDescent="0.25">
      <c r="A2755" s="8"/>
      <c r="B2755" s="1"/>
      <c r="C2755" s="1"/>
      <c r="D2755" s="1"/>
      <c r="E2755" s="1"/>
      <c r="F2755" s="1"/>
      <c r="G2755" s="1"/>
      <c r="H2755" s="1"/>
      <c r="I2755" s="1"/>
      <c r="J2755" s="1"/>
      <c r="K2755" s="28"/>
      <c r="L2755" s="28"/>
      <c r="M2755" s="1"/>
      <c r="N2755" s="1"/>
      <c r="O2755" s="1"/>
      <c r="P2755" s="51"/>
    </row>
    <row r="2756" spans="1:16" ht="16.5" customHeight="1" x14ac:dyDescent="0.25">
      <c r="A2756" s="8"/>
      <c r="B2756" s="1"/>
      <c r="C2756" s="1"/>
      <c r="D2756" s="1"/>
      <c r="E2756" s="1"/>
      <c r="F2756" s="1"/>
      <c r="G2756" s="1"/>
      <c r="H2756" s="1"/>
      <c r="I2756" s="1"/>
      <c r="J2756" s="1"/>
      <c r="K2756" s="28"/>
      <c r="L2756" s="28"/>
      <c r="M2756" s="1"/>
      <c r="N2756" s="1"/>
      <c r="O2756" s="1"/>
      <c r="P2756" s="51"/>
    </row>
    <row r="2757" spans="1:16" ht="16.5" customHeight="1" x14ac:dyDescent="0.25">
      <c r="A2757" s="8"/>
      <c r="B2757" s="1"/>
      <c r="C2757" s="1"/>
      <c r="D2757" s="1"/>
      <c r="E2757" s="1"/>
      <c r="F2757" s="1"/>
      <c r="G2757" s="1"/>
      <c r="H2757" s="1"/>
      <c r="I2757" s="1"/>
      <c r="J2757" s="1"/>
      <c r="K2757" s="28"/>
      <c r="L2757" s="28"/>
      <c r="M2757" s="1"/>
      <c r="N2757" s="1"/>
      <c r="O2757" s="1"/>
      <c r="P2757" s="51"/>
    </row>
    <row r="2758" spans="1:16" ht="16.5" customHeight="1" x14ac:dyDescent="0.25">
      <c r="A2758" s="8"/>
      <c r="B2758" s="1"/>
      <c r="C2758" s="1"/>
      <c r="D2758" s="1"/>
      <c r="E2758" s="1"/>
      <c r="F2758" s="1"/>
      <c r="G2758" s="1"/>
      <c r="H2758" s="1"/>
      <c r="I2758" s="1"/>
      <c r="J2758" s="1"/>
      <c r="K2758" s="28"/>
      <c r="L2758" s="28"/>
      <c r="M2758" s="1"/>
      <c r="N2758" s="1"/>
      <c r="O2758" s="1"/>
      <c r="P2758" s="51"/>
    </row>
    <row r="2759" spans="1:16" ht="16.5" customHeight="1" x14ac:dyDescent="0.25">
      <c r="A2759" s="8"/>
      <c r="B2759" s="1"/>
      <c r="C2759" s="1"/>
      <c r="D2759" s="1"/>
      <c r="E2759" s="1"/>
      <c r="F2759" s="1"/>
      <c r="G2759" s="1"/>
      <c r="H2759" s="1"/>
      <c r="I2759" s="1"/>
      <c r="J2759" s="1"/>
      <c r="K2759" s="28"/>
      <c r="L2759" s="28"/>
      <c r="M2759" s="1"/>
      <c r="N2759" s="1"/>
      <c r="O2759" s="1"/>
      <c r="P2759" s="51"/>
    </row>
    <row r="2760" spans="1:16" ht="16.5" customHeight="1" x14ac:dyDescent="0.25">
      <c r="A2760" s="8"/>
      <c r="B2760" s="1"/>
      <c r="C2760" s="1"/>
      <c r="D2760" s="1"/>
      <c r="E2760" s="1"/>
      <c r="F2760" s="1"/>
      <c r="G2760" s="1"/>
      <c r="H2760" s="1"/>
      <c r="I2760" s="1"/>
      <c r="J2760" s="1"/>
      <c r="K2760" s="28"/>
      <c r="L2760" s="28"/>
      <c r="M2760" s="1"/>
      <c r="N2760" s="1"/>
      <c r="O2760" s="1"/>
      <c r="P2760" s="51"/>
    </row>
    <row r="2761" spans="1:16" ht="16.5" customHeight="1" x14ac:dyDescent="0.25">
      <c r="A2761" s="8"/>
      <c r="B2761" s="1"/>
      <c r="C2761" s="1"/>
      <c r="D2761" s="1"/>
      <c r="E2761" s="1"/>
      <c r="F2761" s="1"/>
      <c r="G2761" s="1"/>
      <c r="H2761" s="1"/>
      <c r="I2761" s="1"/>
      <c r="J2761" s="1"/>
      <c r="K2761" s="28"/>
      <c r="L2761" s="28"/>
      <c r="M2761" s="1"/>
      <c r="N2761" s="1"/>
      <c r="O2761" s="1"/>
      <c r="P2761" s="51"/>
    </row>
    <row r="2762" spans="1:16" ht="16.5" customHeight="1" x14ac:dyDescent="0.25">
      <c r="A2762" s="8"/>
      <c r="B2762" s="1"/>
      <c r="C2762" s="1"/>
      <c r="D2762" s="1"/>
      <c r="E2762" s="1"/>
      <c r="F2762" s="1"/>
      <c r="G2762" s="1"/>
      <c r="H2762" s="1"/>
      <c r="I2762" s="1"/>
      <c r="J2762" s="1"/>
      <c r="K2762" s="28"/>
      <c r="L2762" s="28"/>
      <c r="M2762" s="1"/>
      <c r="N2762" s="1"/>
      <c r="O2762" s="1"/>
      <c r="P2762" s="51"/>
    </row>
    <row r="2763" spans="1:16" ht="16.5" customHeight="1" x14ac:dyDescent="0.25">
      <c r="A2763" s="8"/>
      <c r="B2763" s="1"/>
      <c r="C2763" s="1"/>
      <c r="D2763" s="1"/>
      <c r="E2763" s="1"/>
      <c r="F2763" s="1"/>
      <c r="G2763" s="1"/>
      <c r="H2763" s="1"/>
      <c r="I2763" s="1"/>
      <c r="J2763" s="1"/>
      <c r="K2763" s="28"/>
      <c r="L2763" s="28"/>
      <c r="M2763" s="1"/>
      <c r="N2763" s="1"/>
      <c r="O2763" s="1"/>
      <c r="P2763" s="51"/>
    </row>
    <row r="2764" spans="1:16" ht="16.5" customHeight="1" x14ac:dyDescent="0.25">
      <c r="A2764" s="8"/>
      <c r="B2764" s="1"/>
      <c r="C2764" s="1"/>
      <c r="D2764" s="1"/>
      <c r="E2764" s="1"/>
      <c r="F2764" s="1"/>
      <c r="G2764" s="1"/>
      <c r="H2764" s="1"/>
      <c r="I2764" s="1"/>
      <c r="J2764" s="1"/>
      <c r="K2764" s="28"/>
      <c r="L2764" s="28"/>
      <c r="M2764" s="1"/>
      <c r="N2764" s="1"/>
      <c r="O2764" s="1"/>
      <c r="P2764" s="51"/>
    </row>
    <row r="2765" spans="1:16" ht="16.5" customHeight="1" x14ac:dyDescent="0.25">
      <c r="A2765" s="8"/>
      <c r="B2765" s="1"/>
      <c r="C2765" s="1"/>
      <c r="D2765" s="1"/>
      <c r="E2765" s="1"/>
      <c r="F2765" s="1"/>
      <c r="G2765" s="1"/>
      <c r="H2765" s="1"/>
      <c r="I2765" s="1"/>
      <c r="J2765" s="1"/>
      <c r="K2765" s="28"/>
      <c r="L2765" s="28"/>
      <c r="M2765" s="1"/>
      <c r="N2765" s="1"/>
      <c r="O2765" s="1"/>
      <c r="P2765" s="51"/>
    </row>
    <row r="2766" spans="1:16" ht="16.5" customHeight="1" x14ac:dyDescent="0.25">
      <c r="A2766" s="8"/>
      <c r="B2766" s="1"/>
      <c r="C2766" s="1"/>
      <c r="D2766" s="1"/>
      <c r="E2766" s="1"/>
      <c r="F2766" s="1"/>
      <c r="G2766" s="1"/>
      <c r="H2766" s="1"/>
      <c r="I2766" s="1"/>
      <c r="J2766" s="1"/>
      <c r="K2766" s="28"/>
      <c r="L2766" s="28"/>
      <c r="M2766" s="1"/>
      <c r="N2766" s="1"/>
      <c r="O2766" s="1"/>
      <c r="P2766" s="51"/>
    </row>
    <row r="2767" spans="1:16" ht="16.5" customHeight="1" x14ac:dyDescent="0.25">
      <c r="A2767" s="8"/>
      <c r="B2767" s="1"/>
      <c r="C2767" s="1"/>
      <c r="D2767" s="1"/>
      <c r="E2767" s="1"/>
      <c r="F2767" s="1"/>
      <c r="G2767" s="1"/>
      <c r="H2767" s="1"/>
      <c r="I2767" s="1"/>
      <c r="J2767" s="1"/>
      <c r="K2767" s="28"/>
      <c r="L2767" s="28"/>
      <c r="M2767" s="1"/>
      <c r="N2767" s="1"/>
      <c r="O2767" s="1"/>
      <c r="P2767" s="51"/>
    </row>
    <row r="2768" spans="1:16" ht="16.5" customHeight="1" x14ac:dyDescent="0.25">
      <c r="A2768" s="8"/>
      <c r="B2768" s="1"/>
      <c r="C2768" s="1"/>
      <c r="D2768" s="1"/>
      <c r="E2768" s="1"/>
      <c r="F2768" s="1"/>
      <c r="G2768" s="1"/>
      <c r="H2768" s="1"/>
      <c r="I2768" s="1"/>
      <c r="J2768" s="1"/>
      <c r="K2768" s="28"/>
      <c r="L2768" s="28"/>
      <c r="M2768" s="1"/>
      <c r="N2768" s="1"/>
      <c r="O2768" s="1"/>
      <c r="P2768" s="51"/>
    </row>
    <row r="2769" spans="1:16" ht="16.5" customHeight="1" x14ac:dyDescent="0.25">
      <c r="A2769" s="8"/>
      <c r="B2769" s="1"/>
      <c r="C2769" s="1"/>
      <c r="D2769" s="1"/>
      <c r="E2769" s="1"/>
      <c r="F2769" s="1"/>
      <c r="G2769" s="1"/>
      <c r="H2769" s="1"/>
      <c r="I2769" s="1"/>
      <c r="J2769" s="1"/>
      <c r="K2769" s="28"/>
      <c r="L2769" s="28"/>
      <c r="M2769" s="1"/>
      <c r="N2769" s="1"/>
      <c r="O2769" s="1"/>
      <c r="P2769" s="51"/>
    </row>
    <row r="2770" spans="1:16" ht="16.5" customHeight="1" x14ac:dyDescent="0.25">
      <c r="A2770" s="8"/>
      <c r="B2770" s="1"/>
      <c r="C2770" s="1"/>
      <c r="D2770" s="1"/>
      <c r="E2770" s="1"/>
      <c r="F2770" s="1"/>
      <c r="G2770" s="1"/>
      <c r="H2770" s="1"/>
      <c r="I2770" s="1"/>
      <c r="J2770" s="1"/>
      <c r="K2770" s="28"/>
      <c r="L2770" s="28"/>
      <c r="M2770" s="1"/>
      <c r="N2770" s="1"/>
      <c r="O2770" s="1"/>
      <c r="P2770" s="51"/>
    </row>
    <row r="2771" spans="1:16" ht="16.5" customHeight="1" x14ac:dyDescent="0.25">
      <c r="A2771" s="8"/>
      <c r="B2771" s="1"/>
      <c r="C2771" s="1"/>
      <c r="D2771" s="1"/>
      <c r="E2771" s="1"/>
      <c r="F2771" s="1"/>
      <c r="G2771" s="1"/>
      <c r="H2771" s="1"/>
      <c r="I2771" s="1"/>
      <c r="J2771" s="1"/>
      <c r="K2771" s="28"/>
      <c r="L2771" s="28"/>
      <c r="M2771" s="1"/>
      <c r="N2771" s="1"/>
      <c r="O2771" s="1"/>
      <c r="P2771" s="51"/>
    </row>
    <row r="2772" spans="1:16" ht="16.5" customHeight="1" x14ac:dyDescent="0.25">
      <c r="A2772" s="8"/>
      <c r="B2772" s="1"/>
      <c r="C2772" s="1"/>
      <c r="D2772" s="1"/>
      <c r="E2772" s="1"/>
      <c r="F2772" s="1"/>
      <c r="G2772" s="1"/>
      <c r="H2772" s="1"/>
      <c r="I2772" s="1"/>
      <c r="J2772" s="1"/>
      <c r="K2772" s="28"/>
      <c r="L2772" s="28"/>
      <c r="M2772" s="1"/>
      <c r="N2772" s="1"/>
      <c r="O2772" s="1"/>
      <c r="P2772" s="51"/>
    </row>
    <row r="2773" spans="1:16" ht="16.5" customHeight="1" x14ac:dyDescent="0.25">
      <c r="A2773" s="8"/>
      <c r="B2773" s="1"/>
      <c r="C2773" s="1"/>
      <c r="D2773" s="1"/>
      <c r="E2773" s="1"/>
      <c r="F2773" s="1"/>
      <c r="G2773" s="1"/>
      <c r="H2773" s="1"/>
      <c r="I2773" s="33"/>
      <c r="J2773" s="1"/>
      <c r="K2773" s="28"/>
      <c r="L2773" s="28"/>
      <c r="M2773" s="1"/>
      <c r="N2773" s="35"/>
      <c r="O2773" s="1"/>
      <c r="P2773" s="51"/>
    </row>
    <row r="2774" spans="1:16" ht="16.5" customHeight="1" x14ac:dyDescent="0.25">
      <c r="A2774" s="8"/>
      <c r="B2774" s="1"/>
      <c r="C2774" s="1"/>
      <c r="D2774" s="1"/>
      <c r="E2774" s="1"/>
      <c r="F2774" s="1"/>
      <c r="G2774" s="1"/>
      <c r="H2774" s="1"/>
      <c r="I2774" s="1"/>
      <c r="J2774" s="1"/>
      <c r="K2774" s="28"/>
      <c r="L2774" s="28"/>
      <c r="M2774" s="1"/>
      <c r="N2774" s="1"/>
      <c r="O2774" s="1"/>
      <c r="P2774" s="51"/>
    </row>
    <row r="2775" spans="1:16" ht="16.5" customHeight="1" x14ac:dyDescent="0.25">
      <c r="A2775" s="8"/>
      <c r="B2775" s="1"/>
      <c r="C2775" s="1"/>
      <c r="D2775" s="1"/>
      <c r="E2775" s="1"/>
      <c r="F2775" s="1"/>
      <c r="G2775" s="1"/>
      <c r="H2775" s="1"/>
      <c r="I2775" s="1"/>
      <c r="J2775" s="1"/>
      <c r="K2775" s="28"/>
      <c r="L2775" s="28"/>
      <c r="M2775" s="1"/>
      <c r="N2775" s="1"/>
      <c r="O2775" s="1"/>
      <c r="P2775" s="51"/>
    </row>
    <row r="2776" spans="1:16" ht="16.5" customHeight="1" x14ac:dyDescent="0.25">
      <c r="A2776" s="8"/>
      <c r="B2776" s="1"/>
      <c r="C2776" s="1"/>
      <c r="D2776" s="1"/>
      <c r="E2776" s="1"/>
      <c r="F2776" s="1"/>
      <c r="G2776" s="1"/>
      <c r="H2776" s="1"/>
      <c r="I2776" s="1"/>
      <c r="J2776" s="1"/>
      <c r="K2776" s="28"/>
      <c r="L2776" s="28"/>
      <c r="M2776" s="1"/>
      <c r="N2776" s="1"/>
      <c r="O2776" s="1"/>
      <c r="P2776" s="51"/>
    </row>
    <row r="2777" spans="1:16" ht="16.5" customHeight="1" x14ac:dyDescent="0.25">
      <c r="A2777" s="8"/>
      <c r="B2777" s="1"/>
      <c r="C2777" s="1"/>
      <c r="D2777" s="1"/>
      <c r="E2777" s="1"/>
      <c r="F2777" s="1"/>
      <c r="G2777" s="1"/>
      <c r="H2777" s="1"/>
      <c r="I2777" s="1"/>
      <c r="J2777" s="1"/>
      <c r="K2777" s="28"/>
      <c r="L2777" s="28"/>
      <c r="M2777" s="1"/>
      <c r="N2777" s="1"/>
      <c r="O2777" s="1"/>
      <c r="P2777" s="51"/>
    </row>
    <row r="2778" spans="1:16" ht="16.5" customHeight="1" x14ac:dyDescent="0.25">
      <c r="A2778" s="8"/>
      <c r="B2778" s="1"/>
      <c r="C2778" s="1"/>
      <c r="D2778" s="1"/>
      <c r="E2778" s="1"/>
      <c r="F2778" s="1"/>
      <c r="G2778" s="1"/>
      <c r="H2778" s="1"/>
      <c r="I2778" s="1"/>
      <c r="J2778" s="1"/>
      <c r="K2778" s="28"/>
      <c r="L2778" s="28"/>
      <c r="M2778" s="1"/>
      <c r="N2778" s="1"/>
      <c r="O2778" s="1"/>
      <c r="P2778" s="51"/>
    </row>
    <row r="2779" spans="1:16" ht="16.5" customHeight="1" x14ac:dyDescent="0.25">
      <c r="A2779" s="8"/>
      <c r="B2779" s="1"/>
      <c r="C2779" s="1"/>
      <c r="D2779" s="1"/>
      <c r="E2779" s="1"/>
      <c r="F2779" s="1"/>
      <c r="G2779" s="1"/>
      <c r="H2779" s="1"/>
      <c r="I2779" s="33"/>
      <c r="J2779" s="1"/>
      <c r="K2779" s="28"/>
      <c r="L2779" s="28"/>
      <c r="M2779" s="1"/>
      <c r="N2779" s="35"/>
      <c r="O2779" s="1"/>
      <c r="P2779" s="51"/>
    </row>
    <row r="2780" spans="1:16" ht="16.5" customHeight="1" x14ac:dyDescent="0.25">
      <c r="A2780" s="8"/>
      <c r="B2780" s="1"/>
      <c r="C2780" s="1"/>
      <c r="D2780" s="1"/>
      <c r="E2780" s="1"/>
      <c r="F2780" s="1"/>
      <c r="G2780" s="1"/>
      <c r="H2780" s="1"/>
      <c r="I2780" s="1"/>
      <c r="J2780" s="1"/>
      <c r="K2780" s="28"/>
      <c r="L2780" s="28"/>
      <c r="M2780" s="1"/>
      <c r="N2780" s="1"/>
      <c r="O2780" s="1"/>
      <c r="P2780" s="51"/>
    </row>
    <row r="2781" spans="1:16" ht="16.5" customHeight="1" x14ac:dyDescent="0.25">
      <c r="A2781" s="8"/>
      <c r="B2781" s="1"/>
      <c r="C2781" s="1"/>
      <c r="D2781" s="1"/>
      <c r="E2781" s="1"/>
      <c r="F2781" s="1"/>
      <c r="G2781" s="1"/>
      <c r="H2781" s="1"/>
      <c r="I2781" s="1"/>
      <c r="J2781" s="1"/>
      <c r="K2781" s="28"/>
      <c r="L2781" s="28"/>
      <c r="M2781" s="1"/>
      <c r="N2781" s="1"/>
      <c r="O2781" s="1"/>
      <c r="P2781" s="51"/>
    </row>
    <row r="2782" spans="1:16" ht="16.5" customHeight="1" x14ac:dyDescent="0.25">
      <c r="A2782" s="8"/>
      <c r="B2782" s="1"/>
      <c r="C2782" s="1"/>
      <c r="D2782" s="1"/>
      <c r="E2782" s="1"/>
      <c r="F2782" s="1"/>
      <c r="G2782" s="1"/>
      <c r="H2782" s="1"/>
      <c r="I2782" s="33"/>
      <c r="J2782" s="33"/>
      <c r="K2782" s="28"/>
      <c r="L2782" s="28"/>
      <c r="M2782" s="1"/>
      <c r="N2782" s="26"/>
      <c r="O2782" s="1"/>
      <c r="P2782" s="51"/>
    </row>
    <row r="2783" spans="1:16" ht="16.5" customHeight="1" x14ac:dyDescent="0.25">
      <c r="A2783" s="8"/>
      <c r="B2783" s="1"/>
      <c r="C2783" s="1"/>
      <c r="D2783" s="1"/>
      <c r="E2783" s="1"/>
      <c r="F2783" s="1"/>
      <c r="G2783" s="1"/>
      <c r="H2783" s="1"/>
      <c r="I2783" s="1"/>
      <c r="J2783" s="1"/>
      <c r="K2783" s="28"/>
      <c r="L2783" s="28"/>
      <c r="M2783" s="1"/>
      <c r="N2783" s="1"/>
      <c r="O2783" s="1"/>
      <c r="P2783" s="51"/>
    </row>
    <row r="2784" spans="1:16" ht="16.5" customHeight="1" x14ac:dyDescent="0.25">
      <c r="A2784" s="8"/>
      <c r="B2784" s="1"/>
      <c r="C2784" s="1"/>
      <c r="D2784" s="1"/>
      <c r="E2784" s="1"/>
      <c r="F2784" s="1"/>
      <c r="G2784" s="1"/>
      <c r="H2784" s="1"/>
      <c r="I2784" s="33"/>
      <c r="J2784" s="33"/>
      <c r="K2784" s="28"/>
      <c r="L2784" s="28"/>
      <c r="M2784" s="1"/>
      <c r="N2784" s="26"/>
      <c r="O2784" s="1"/>
      <c r="P2784" s="51"/>
    </row>
    <row r="2785" spans="1:16" ht="16.5" customHeight="1" x14ac:dyDescent="0.25">
      <c r="A2785" s="8"/>
      <c r="B2785" s="1"/>
      <c r="C2785" s="1"/>
      <c r="D2785" s="1"/>
      <c r="E2785" s="1"/>
      <c r="F2785" s="1"/>
      <c r="G2785" s="1"/>
      <c r="H2785" s="1"/>
      <c r="I2785" s="1"/>
      <c r="J2785" s="1"/>
      <c r="K2785" s="28"/>
      <c r="L2785" s="28"/>
      <c r="M2785" s="1"/>
      <c r="N2785" s="1"/>
      <c r="O2785" s="1"/>
      <c r="P2785" s="51"/>
    </row>
    <row r="2786" spans="1:16" ht="16.5" customHeight="1" x14ac:dyDescent="0.25">
      <c r="A2786" s="8"/>
      <c r="B2786" s="1"/>
      <c r="C2786" s="1"/>
      <c r="D2786" s="1"/>
      <c r="E2786" s="1"/>
      <c r="F2786" s="1"/>
      <c r="G2786" s="1"/>
      <c r="H2786" s="1"/>
      <c r="I2786" s="1"/>
      <c r="J2786" s="1"/>
      <c r="K2786" s="28"/>
      <c r="L2786" s="28"/>
      <c r="M2786" s="1"/>
      <c r="N2786" s="1"/>
      <c r="O2786" s="1"/>
      <c r="P2786" s="51"/>
    </row>
    <row r="2787" spans="1:16" ht="16.5" customHeight="1" x14ac:dyDescent="0.25">
      <c r="A2787" s="8"/>
      <c r="B2787" s="1"/>
      <c r="C2787" s="1"/>
      <c r="D2787" s="1"/>
      <c r="E2787" s="1"/>
      <c r="F2787" s="1"/>
      <c r="G2787" s="1"/>
      <c r="H2787" s="1"/>
      <c r="I2787" s="1"/>
      <c r="J2787" s="1"/>
      <c r="K2787" s="28"/>
      <c r="L2787" s="28"/>
      <c r="M2787" s="1"/>
      <c r="N2787" s="1"/>
      <c r="O2787" s="1"/>
      <c r="P2787" s="51"/>
    </row>
    <row r="2788" spans="1:16" ht="16.5" customHeight="1" x14ac:dyDescent="0.25">
      <c r="A2788" s="8"/>
      <c r="B2788" s="1"/>
      <c r="C2788" s="1"/>
      <c r="D2788" s="1"/>
      <c r="E2788" s="1"/>
      <c r="F2788" s="1"/>
      <c r="G2788" s="1"/>
      <c r="H2788" s="1"/>
      <c r="I2788" s="1"/>
      <c r="J2788" s="1"/>
      <c r="K2788" s="28"/>
      <c r="L2788" s="28"/>
      <c r="M2788" s="1"/>
      <c r="N2788" s="1"/>
      <c r="O2788" s="1"/>
      <c r="P2788" s="51"/>
    </row>
    <row r="2789" spans="1:16" ht="16.5" customHeight="1" x14ac:dyDescent="0.25">
      <c r="A2789" s="8"/>
      <c r="B2789" s="1"/>
      <c r="C2789" s="1"/>
      <c r="D2789" s="1"/>
      <c r="E2789" s="1"/>
      <c r="F2789" s="1"/>
      <c r="G2789" s="1"/>
      <c r="H2789" s="1"/>
      <c r="I2789" s="1"/>
      <c r="J2789" s="1"/>
      <c r="K2789" s="28"/>
      <c r="L2789" s="28"/>
      <c r="M2789" s="1"/>
      <c r="N2789" s="1"/>
      <c r="O2789" s="1"/>
      <c r="P2789" s="51"/>
    </row>
    <row r="2790" spans="1:16" ht="16.5" customHeight="1" x14ac:dyDescent="0.25">
      <c r="A2790" s="8"/>
      <c r="B2790" s="1"/>
      <c r="C2790" s="1"/>
      <c r="D2790" s="1"/>
      <c r="E2790" s="1"/>
      <c r="F2790" s="1"/>
      <c r="G2790" s="1"/>
      <c r="H2790" s="1"/>
      <c r="I2790" s="1"/>
      <c r="J2790" s="1"/>
      <c r="K2790" s="28"/>
      <c r="L2790" s="28"/>
      <c r="M2790" s="1"/>
      <c r="N2790" s="1"/>
      <c r="O2790" s="1"/>
      <c r="P2790" s="51"/>
    </row>
    <row r="2791" spans="1:16" ht="16.5" customHeight="1" x14ac:dyDescent="0.25">
      <c r="A2791" s="8"/>
      <c r="B2791" s="1"/>
      <c r="C2791" s="1"/>
      <c r="D2791" s="1"/>
      <c r="E2791" s="1"/>
      <c r="F2791" s="1"/>
      <c r="G2791" s="1"/>
      <c r="H2791" s="1"/>
      <c r="I2791" s="1"/>
      <c r="J2791" s="1"/>
      <c r="K2791" s="28"/>
      <c r="L2791" s="28"/>
      <c r="M2791" s="1"/>
      <c r="N2791" s="1"/>
      <c r="O2791" s="1"/>
      <c r="P2791" s="51"/>
    </row>
    <row r="2792" spans="1:16" ht="16.5" customHeight="1" x14ac:dyDescent="0.25">
      <c r="A2792" s="8"/>
      <c r="B2792" s="1"/>
      <c r="C2792" s="1"/>
      <c r="D2792" s="1"/>
      <c r="E2792" s="1"/>
      <c r="F2792" s="1"/>
      <c r="G2792" s="1"/>
      <c r="H2792" s="1"/>
      <c r="I2792" s="1"/>
      <c r="J2792" s="1"/>
      <c r="K2792" s="28"/>
      <c r="L2792" s="28"/>
      <c r="M2792" s="1"/>
      <c r="N2792" s="1"/>
      <c r="O2792" s="1"/>
      <c r="P2792" s="51"/>
    </row>
    <row r="2793" spans="1:16" ht="16.5" customHeight="1" x14ac:dyDescent="0.25">
      <c r="A2793" s="8"/>
      <c r="B2793" s="1"/>
      <c r="C2793" s="1"/>
      <c r="D2793" s="1"/>
      <c r="E2793" s="1"/>
      <c r="F2793" s="1"/>
      <c r="G2793" s="1"/>
      <c r="H2793" s="1"/>
      <c r="I2793" s="1"/>
      <c r="J2793" s="1"/>
      <c r="K2793" s="28"/>
      <c r="L2793" s="28"/>
      <c r="M2793" s="1"/>
      <c r="N2793" s="1"/>
      <c r="O2793" s="1"/>
      <c r="P2793" s="51"/>
    </row>
    <row r="2794" spans="1:16" ht="16.5" customHeight="1" x14ac:dyDescent="0.25">
      <c r="A2794" s="8"/>
      <c r="B2794" s="1"/>
      <c r="C2794" s="1"/>
      <c r="D2794" s="1"/>
      <c r="E2794" s="1"/>
      <c r="F2794" s="1"/>
      <c r="G2794" s="1"/>
      <c r="H2794" s="1"/>
      <c r="I2794" s="1"/>
      <c r="J2794" s="1"/>
      <c r="K2794" s="28"/>
      <c r="L2794" s="28"/>
      <c r="M2794" s="1"/>
      <c r="N2794" s="1"/>
      <c r="O2794" s="1"/>
      <c r="P2794" s="51"/>
    </row>
    <row r="2795" spans="1:16" ht="16.5" customHeight="1" x14ac:dyDescent="0.25">
      <c r="A2795" s="8"/>
      <c r="B2795" s="1"/>
      <c r="C2795" s="1"/>
      <c r="D2795" s="1"/>
      <c r="E2795" s="1"/>
      <c r="F2795" s="1"/>
      <c r="G2795" s="1"/>
      <c r="H2795" s="1"/>
      <c r="I2795" s="1"/>
      <c r="J2795" s="1"/>
      <c r="K2795" s="28"/>
      <c r="L2795" s="28"/>
      <c r="M2795" s="1"/>
      <c r="N2795" s="1"/>
      <c r="O2795" s="1"/>
      <c r="P2795" s="51"/>
    </row>
    <row r="2796" spans="1:16" ht="16.5" customHeight="1" x14ac:dyDescent="0.25">
      <c r="A2796" s="8"/>
      <c r="B2796" s="1"/>
      <c r="C2796" s="1"/>
      <c r="D2796" s="1"/>
      <c r="E2796" s="1"/>
      <c r="F2796" s="1"/>
      <c r="G2796" s="1"/>
      <c r="H2796" s="1"/>
      <c r="I2796" s="1"/>
      <c r="J2796" s="1"/>
      <c r="K2796" s="28"/>
      <c r="L2796" s="28"/>
      <c r="M2796" s="1"/>
      <c r="N2796" s="1"/>
      <c r="O2796" s="1"/>
      <c r="P2796" s="51"/>
    </row>
    <row r="2797" spans="1:16" ht="16.5" customHeight="1" x14ac:dyDescent="0.25">
      <c r="A2797" s="8"/>
      <c r="B2797" s="1"/>
      <c r="C2797" s="1"/>
      <c r="D2797" s="1"/>
      <c r="E2797" s="1"/>
      <c r="F2797" s="1"/>
      <c r="G2797" s="1"/>
      <c r="H2797" s="1"/>
      <c r="I2797" s="1"/>
      <c r="J2797" s="1"/>
      <c r="K2797" s="28"/>
      <c r="L2797" s="28"/>
      <c r="M2797" s="1"/>
      <c r="N2797" s="1"/>
      <c r="O2797" s="1"/>
      <c r="P2797" s="51"/>
    </row>
    <row r="2798" spans="1:16" ht="16.5" customHeight="1" x14ac:dyDescent="0.25">
      <c r="A2798" s="8"/>
      <c r="B2798" s="1"/>
      <c r="C2798" s="1"/>
      <c r="D2798" s="1"/>
      <c r="E2798" s="1"/>
      <c r="F2798" s="1"/>
      <c r="G2798" s="1"/>
      <c r="H2798" s="1"/>
      <c r="I2798" s="1"/>
      <c r="J2798" s="1"/>
      <c r="K2798" s="28"/>
      <c r="L2798" s="28"/>
      <c r="M2798" s="1"/>
      <c r="N2798" s="1"/>
      <c r="O2798" s="1"/>
      <c r="P2798" s="51"/>
    </row>
    <row r="2799" spans="1:16" ht="16.5" customHeight="1" x14ac:dyDescent="0.25">
      <c r="A2799" s="8"/>
      <c r="B2799" s="1"/>
      <c r="C2799" s="1"/>
      <c r="D2799" s="1"/>
      <c r="E2799" s="1"/>
      <c r="F2799" s="1"/>
      <c r="G2799" s="1"/>
      <c r="H2799" s="1"/>
      <c r="I2799" s="1"/>
      <c r="J2799" s="1"/>
      <c r="K2799" s="28"/>
      <c r="L2799" s="28"/>
      <c r="M2799" s="1"/>
      <c r="N2799" s="1"/>
      <c r="O2799" s="1"/>
      <c r="P2799" s="51"/>
    </row>
    <row r="2800" spans="1:16" ht="16.5" customHeight="1" x14ac:dyDescent="0.25">
      <c r="A2800" s="8"/>
      <c r="B2800" s="1"/>
      <c r="C2800" s="1"/>
      <c r="D2800" s="1"/>
      <c r="E2800" s="1"/>
      <c r="F2800" s="1"/>
      <c r="G2800" s="1"/>
      <c r="H2800" s="1"/>
      <c r="I2800" s="1"/>
      <c r="J2800" s="1"/>
      <c r="K2800" s="28"/>
      <c r="L2800" s="28"/>
      <c r="M2800" s="1"/>
      <c r="N2800" s="1"/>
      <c r="O2800" s="1"/>
      <c r="P2800" s="51"/>
    </row>
    <row r="2801" spans="1:16" ht="16.5" customHeight="1" x14ac:dyDescent="0.25">
      <c r="A2801" s="8"/>
      <c r="B2801" s="1"/>
      <c r="C2801" s="1"/>
      <c r="D2801" s="1"/>
      <c r="E2801" s="1"/>
      <c r="F2801" s="1"/>
      <c r="G2801" s="1"/>
      <c r="H2801" s="1"/>
      <c r="I2801" s="1"/>
      <c r="J2801" s="1"/>
      <c r="K2801" s="28"/>
      <c r="L2801" s="28"/>
      <c r="M2801" s="1"/>
      <c r="N2801" s="1"/>
      <c r="O2801" s="1"/>
      <c r="P2801" s="51"/>
    </row>
    <row r="2802" spans="1:16" ht="16.5" customHeight="1" x14ac:dyDescent="0.25">
      <c r="A2802" s="8"/>
      <c r="B2802" s="1"/>
      <c r="C2802" s="1"/>
      <c r="D2802" s="1"/>
      <c r="E2802" s="1"/>
      <c r="F2802" s="1"/>
      <c r="G2802" s="1"/>
      <c r="H2802" s="1"/>
      <c r="I2802" s="1"/>
      <c r="J2802" s="1"/>
      <c r="K2802" s="28"/>
      <c r="L2802" s="28"/>
      <c r="M2802" s="1"/>
      <c r="N2802" s="1"/>
      <c r="O2802" s="1"/>
      <c r="P2802" s="51"/>
    </row>
    <row r="2803" spans="1:16" ht="16.5" customHeight="1" x14ac:dyDescent="0.25">
      <c r="A2803" s="8"/>
      <c r="B2803" s="1"/>
      <c r="C2803" s="1"/>
      <c r="D2803" s="1"/>
      <c r="E2803" s="1"/>
      <c r="F2803" s="1"/>
      <c r="G2803" s="1"/>
      <c r="H2803" s="1"/>
      <c r="I2803" s="33"/>
      <c r="J2803" s="33"/>
      <c r="K2803" s="28"/>
      <c r="L2803" s="28"/>
      <c r="M2803" s="1"/>
      <c r="N2803" s="26"/>
      <c r="O2803" s="1"/>
      <c r="P2803" s="51"/>
    </row>
    <row r="2804" spans="1:16" ht="16.5" customHeight="1" x14ac:dyDescent="0.25">
      <c r="A2804" s="8"/>
      <c r="B2804" s="1"/>
      <c r="C2804" s="1"/>
      <c r="D2804" s="1"/>
      <c r="E2804" s="1"/>
      <c r="F2804" s="1"/>
      <c r="G2804" s="1"/>
      <c r="H2804" s="1"/>
      <c r="I2804" s="1"/>
      <c r="J2804" s="1"/>
      <c r="K2804" s="28"/>
      <c r="L2804" s="28"/>
      <c r="M2804" s="1"/>
      <c r="N2804" s="1"/>
      <c r="O2804" s="1"/>
      <c r="P2804" s="51"/>
    </row>
    <row r="2805" spans="1:16" ht="16.5" customHeight="1" x14ac:dyDescent="0.25">
      <c r="A2805" s="8"/>
      <c r="B2805" s="1"/>
      <c r="C2805" s="1"/>
      <c r="D2805" s="1"/>
      <c r="E2805" s="1"/>
      <c r="F2805" s="1"/>
      <c r="G2805" s="1"/>
      <c r="H2805" s="1"/>
      <c r="I2805" s="1"/>
      <c r="J2805" s="1"/>
      <c r="K2805" s="28"/>
      <c r="L2805" s="28"/>
      <c r="M2805" s="1"/>
      <c r="N2805" s="1"/>
      <c r="O2805" s="1"/>
      <c r="P2805" s="51"/>
    </row>
    <row r="2806" spans="1:16" ht="16.5" customHeight="1" x14ac:dyDescent="0.25">
      <c r="A2806" s="8"/>
      <c r="B2806" s="1"/>
      <c r="C2806" s="1"/>
      <c r="D2806" s="1"/>
      <c r="E2806" s="1"/>
      <c r="F2806" s="1"/>
      <c r="G2806" s="1"/>
      <c r="H2806" s="1"/>
      <c r="I2806" s="33"/>
      <c r="J2806" s="33"/>
      <c r="K2806" s="28"/>
      <c r="L2806" s="28"/>
      <c r="M2806" s="1"/>
      <c r="N2806" s="26"/>
      <c r="O2806" s="1"/>
      <c r="P2806" s="51"/>
    </row>
    <row r="2807" spans="1:16" ht="16.5" customHeight="1" x14ac:dyDescent="0.25">
      <c r="A2807" s="8"/>
      <c r="B2807" s="1"/>
      <c r="C2807" s="1"/>
      <c r="D2807" s="1"/>
      <c r="E2807" s="1"/>
      <c r="F2807" s="1"/>
      <c r="G2807" s="1"/>
      <c r="H2807" s="1"/>
      <c r="I2807" s="1"/>
      <c r="J2807" s="1"/>
      <c r="K2807" s="28"/>
      <c r="L2807" s="28"/>
      <c r="M2807" s="1"/>
      <c r="N2807" s="1"/>
      <c r="O2807" s="1"/>
      <c r="P2807" s="51"/>
    </row>
    <row r="2808" spans="1:16" ht="16.5" customHeight="1" x14ac:dyDescent="0.25">
      <c r="A2808" s="8"/>
      <c r="B2808" s="1"/>
      <c r="C2808" s="1"/>
      <c r="D2808" s="1"/>
      <c r="E2808" s="1"/>
      <c r="F2808" s="1"/>
      <c r="G2808" s="1"/>
      <c r="H2808" s="1"/>
      <c r="I2808" s="1"/>
      <c r="J2808" s="1"/>
      <c r="K2808" s="28"/>
      <c r="L2808" s="28"/>
      <c r="M2808" s="1"/>
      <c r="N2808" s="1"/>
      <c r="O2808" s="1"/>
      <c r="P2808" s="51"/>
    </row>
    <row r="2809" spans="1:16" ht="16.5" customHeight="1" x14ac:dyDescent="0.25">
      <c r="A2809" s="8"/>
      <c r="B2809" s="1"/>
      <c r="C2809" s="1"/>
      <c r="D2809" s="1"/>
      <c r="E2809" s="1"/>
      <c r="F2809" s="1"/>
      <c r="G2809" s="1"/>
      <c r="H2809" s="1"/>
      <c r="I2809" s="1"/>
      <c r="J2809" s="1"/>
      <c r="K2809" s="28"/>
      <c r="L2809" s="28"/>
      <c r="M2809" s="1"/>
      <c r="N2809" s="1"/>
      <c r="O2809" s="1"/>
      <c r="P2809" s="51"/>
    </row>
    <row r="2810" spans="1:16" ht="16.5" customHeight="1" x14ac:dyDescent="0.25">
      <c r="A2810" s="8"/>
      <c r="B2810" s="1"/>
      <c r="C2810" s="1"/>
      <c r="D2810" s="1"/>
      <c r="E2810" s="1"/>
      <c r="F2810" s="1"/>
      <c r="G2810" s="1"/>
      <c r="H2810" s="1"/>
      <c r="I2810" s="33"/>
      <c r="J2810" s="33"/>
      <c r="K2810" s="28"/>
      <c r="L2810" s="28"/>
      <c r="M2810" s="1"/>
      <c r="N2810" s="26"/>
      <c r="O2810" s="1"/>
      <c r="P2810" s="51"/>
    </row>
    <row r="2811" spans="1:16" ht="16.5" customHeight="1" x14ac:dyDescent="0.25">
      <c r="A2811" s="8"/>
      <c r="B2811" s="1"/>
      <c r="C2811" s="1"/>
      <c r="D2811" s="1"/>
      <c r="E2811" s="1"/>
      <c r="F2811" s="1"/>
      <c r="G2811" s="1"/>
      <c r="H2811" s="1"/>
      <c r="I2811" s="1"/>
      <c r="J2811" s="1"/>
      <c r="K2811" s="28"/>
      <c r="L2811" s="28"/>
      <c r="M2811" s="1"/>
      <c r="N2811" s="1"/>
      <c r="O2811" s="1"/>
      <c r="P2811" s="51"/>
    </row>
    <row r="2812" spans="1:16" ht="16.5" customHeight="1" x14ac:dyDescent="0.25">
      <c r="A2812" s="8"/>
      <c r="B2812" s="1"/>
      <c r="C2812" s="1"/>
      <c r="D2812" s="1"/>
      <c r="E2812" s="1"/>
      <c r="F2812" s="1"/>
      <c r="G2812" s="1"/>
      <c r="H2812" s="1"/>
      <c r="I2812" s="1"/>
      <c r="J2812" s="1"/>
      <c r="K2812" s="28"/>
      <c r="L2812" s="28"/>
      <c r="M2812" s="1"/>
      <c r="N2812" s="1"/>
      <c r="O2812" s="1"/>
      <c r="P2812" s="51"/>
    </row>
    <row r="2813" spans="1:16" ht="16.5" customHeight="1" x14ac:dyDescent="0.25">
      <c r="A2813" s="8"/>
      <c r="B2813" s="1"/>
      <c r="C2813" s="1"/>
      <c r="D2813" s="1"/>
      <c r="E2813" s="1"/>
      <c r="F2813" s="1"/>
      <c r="G2813" s="1"/>
      <c r="H2813" s="1"/>
      <c r="I2813" s="1"/>
      <c r="J2813" s="1"/>
      <c r="K2813" s="28"/>
      <c r="L2813" s="28"/>
      <c r="M2813" s="1"/>
      <c r="N2813" s="1"/>
      <c r="O2813" s="1"/>
      <c r="P2813" s="51"/>
    </row>
    <row r="2814" spans="1:16" ht="16.5" customHeight="1" x14ac:dyDescent="0.25">
      <c r="A2814" s="8"/>
      <c r="B2814" s="1"/>
      <c r="C2814" s="1"/>
      <c r="D2814" s="1"/>
      <c r="E2814" s="1"/>
      <c r="F2814" s="1"/>
      <c r="G2814" s="1"/>
      <c r="H2814" s="1"/>
      <c r="I2814" s="1"/>
      <c r="J2814" s="1"/>
      <c r="K2814" s="28"/>
      <c r="L2814" s="28"/>
      <c r="M2814" s="1"/>
      <c r="N2814" s="1"/>
      <c r="O2814" s="1"/>
      <c r="P2814" s="51"/>
    </row>
    <row r="2815" spans="1:16" ht="16.5" customHeight="1" x14ac:dyDescent="0.25">
      <c r="A2815" s="8"/>
      <c r="B2815" s="1"/>
      <c r="C2815" s="1"/>
      <c r="D2815" s="1"/>
      <c r="E2815" s="1"/>
      <c r="F2815" s="1"/>
      <c r="G2815" s="1"/>
      <c r="H2815" s="1"/>
      <c r="I2815" s="1"/>
      <c r="J2815" s="1"/>
      <c r="K2815" s="28"/>
      <c r="L2815" s="28"/>
      <c r="M2815" s="1"/>
      <c r="N2815" s="1"/>
      <c r="O2815" s="1"/>
      <c r="P2815" s="51"/>
    </row>
    <row r="2816" spans="1:16" ht="16.5" customHeight="1" x14ac:dyDescent="0.25">
      <c r="A2816" s="8"/>
      <c r="B2816" s="1"/>
      <c r="C2816" s="1"/>
      <c r="D2816" s="1"/>
      <c r="E2816" s="1"/>
      <c r="F2816" s="1"/>
      <c r="G2816" s="1"/>
      <c r="H2816" s="1"/>
      <c r="I2816" s="1"/>
      <c r="J2816" s="1"/>
      <c r="K2816" s="28"/>
      <c r="L2816" s="28"/>
      <c r="M2816" s="1"/>
      <c r="N2816" s="1"/>
      <c r="O2816" s="1"/>
      <c r="P2816" s="51"/>
    </row>
    <row r="2817" spans="1:16" ht="16.5" customHeight="1" x14ac:dyDescent="0.25">
      <c r="A2817" s="8"/>
      <c r="B2817" s="1"/>
      <c r="C2817" s="1"/>
      <c r="D2817" s="1"/>
      <c r="E2817" s="1"/>
      <c r="F2817" s="1"/>
      <c r="G2817" s="1"/>
      <c r="H2817" s="1"/>
      <c r="I2817" s="1"/>
      <c r="J2817" s="1"/>
      <c r="K2817" s="28"/>
      <c r="L2817" s="28"/>
      <c r="M2817" s="1"/>
      <c r="N2817" s="1"/>
      <c r="O2817" s="1"/>
      <c r="P2817" s="51"/>
    </row>
    <row r="2818" spans="1:16" ht="16.5" customHeight="1" x14ac:dyDescent="0.25">
      <c r="A2818" s="8"/>
      <c r="B2818" s="1"/>
      <c r="C2818" s="1"/>
      <c r="D2818" s="1"/>
      <c r="E2818" s="1"/>
      <c r="F2818" s="1"/>
      <c r="G2818" s="1"/>
      <c r="H2818" s="1"/>
      <c r="I2818" s="1"/>
      <c r="J2818" s="1"/>
      <c r="K2818" s="28"/>
      <c r="L2818" s="28"/>
      <c r="M2818" s="1"/>
      <c r="N2818" s="1"/>
      <c r="O2818" s="1"/>
      <c r="P2818" s="51"/>
    </row>
    <row r="2819" spans="1:16" ht="16.5" customHeight="1" x14ac:dyDescent="0.25">
      <c r="A2819" s="8"/>
      <c r="B2819" s="1"/>
      <c r="C2819" s="1"/>
      <c r="D2819" s="1"/>
      <c r="E2819" s="1"/>
      <c r="F2819" s="1"/>
      <c r="G2819" s="1"/>
      <c r="H2819" s="1"/>
      <c r="I2819" s="1"/>
      <c r="J2819" s="1"/>
      <c r="K2819" s="28"/>
      <c r="L2819" s="28"/>
      <c r="M2819" s="1"/>
      <c r="N2819" s="1"/>
      <c r="O2819" s="1"/>
      <c r="P2819" s="51"/>
    </row>
    <row r="2820" spans="1:16" ht="16.5" customHeight="1" x14ac:dyDescent="0.25">
      <c r="A2820" s="8"/>
      <c r="B2820" s="1"/>
      <c r="C2820" s="1"/>
      <c r="D2820" s="1"/>
      <c r="E2820" s="1"/>
      <c r="F2820" s="1"/>
      <c r="G2820" s="1"/>
      <c r="H2820" s="1"/>
      <c r="I2820" s="1"/>
      <c r="J2820" s="1"/>
      <c r="K2820" s="28"/>
      <c r="L2820" s="28"/>
      <c r="M2820" s="1"/>
      <c r="N2820" s="1"/>
      <c r="O2820" s="1"/>
      <c r="P2820" s="51"/>
    </row>
    <row r="2821" spans="1:16" ht="16.5" customHeight="1" x14ac:dyDescent="0.25">
      <c r="A2821" s="8"/>
      <c r="B2821" s="1"/>
      <c r="C2821" s="1"/>
      <c r="D2821" s="1"/>
      <c r="E2821" s="1"/>
      <c r="F2821" s="1"/>
      <c r="G2821" s="1"/>
      <c r="H2821" s="1"/>
      <c r="I2821" s="1"/>
      <c r="J2821" s="1"/>
      <c r="K2821" s="28"/>
      <c r="L2821" s="28"/>
      <c r="M2821" s="1"/>
      <c r="N2821" s="1"/>
      <c r="O2821" s="1"/>
      <c r="P2821" s="51"/>
    </row>
    <row r="2822" spans="1:16" ht="16.5" customHeight="1" x14ac:dyDescent="0.25">
      <c r="A2822" s="8"/>
      <c r="B2822" s="1"/>
      <c r="C2822" s="1"/>
      <c r="D2822" s="1"/>
      <c r="E2822" s="1"/>
      <c r="F2822" s="1"/>
      <c r="G2822" s="1"/>
      <c r="H2822" s="1"/>
      <c r="I2822" s="1"/>
      <c r="J2822" s="1"/>
      <c r="K2822" s="28"/>
      <c r="L2822" s="28"/>
      <c r="M2822" s="1"/>
      <c r="N2822" s="1"/>
      <c r="O2822" s="1"/>
      <c r="P2822" s="51"/>
    </row>
    <row r="2823" spans="1:16" ht="16.5" customHeight="1" x14ac:dyDescent="0.25">
      <c r="A2823" s="8"/>
      <c r="B2823" s="1"/>
      <c r="C2823" s="1"/>
      <c r="D2823" s="1"/>
      <c r="E2823" s="1"/>
      <c r="F2823" s="1"/>
      <c r="G2823" s="1"/>
      <c r="H2823" s="1"/>
      <c r="I2823" s="1"/>
      <c r="J2823" s="1"/>
      <c r="K2823" s="28"/>
      <c r="L2823" s="28"/>
      <c r="M2823" s="1"/>
      <c r="N2823" s="1"/>
      <c r="O2823" s="1"/>
      <c r="P2823" s="51"/>
    </row>
    <row r="2824" spans="1:16" ht="16.5" customHeight="1" x14ac:dyDescent="0.25">
      <c r="A2824" s="8"/>
      <c r="B2824" s="1"/>
      <c r="C2824" s="1"/>
      <c r="D2824" s="1"/>
      <c r="E2824" s="1"/>
      <c r="F2824" s="1"/>
      <c r="G2824" s="1"/>
      <c r="H2824" s="1"/>
      <c r="I2824" s="1"/>
      <c r="J2824" s="1"/>
      <c r="K2824" s="28"/>
      <c r="L2824" s="28"/>
      <c r="M2824" s="1"/>
      <c r="N2824" s="1"/>
      <c r="O2824" s="1"/>
      <c r="P2824" s="51"/>
    </row>
    <row r="2825" spans="1:16" ht="16.5" customHeight="1" x14ac:dyDescent="0.25">
      <c r="A2825" s="8"/>
      <c r="B2825" s="1"/>
      <c r="C2825" s="1"/>
      <c r="D2825" s="1"/>
      <c r="E2825" s="1"/>
      <c r="F2825" s="1"/>
      <c r="G2825" s="1"/>
      <c r="H2825" s="1"/>
      <c r="I2825" s="1"/>
      <c r="J2825" s="1"/>
      <c r="K2825" s="28"/>
      <c r="L2825" s="28"/>
      <c r="M2825" s="1"/>
      <c r="N2825" s="1"/>
      <c r="O2825" s="1"/>
      <c r="P2825" s="51"/>
    </row>
    <row r="2826" spans="1:16" ht="16.5" customHeight="1" x14ac:dyDescent="0.25">
      <c r="A2826" s="8"/>
      <c r="B2826" s="1"/>
      <c r="C2826" s="1"/>
      <c r="D2826" s="1"/>
      <c r="E2826" s="1"/>
      <c r="F2826" s="1"/>
      <c r="G2826" s="1"/>
      <c r="H2826" s="1"/>
      <c r="I2826" s="1"/>
      <c r="J2826" s="1"/>
      <c r="K2826" s="28"/>
      <c r="L2826" s="28"/>
      <c r="M2826" s="1"/>
      <c r="N2826" s="1"/>
      <c r="O2826" s="1"/>
      <c r="P2826" s="51"/>
    </row>
    <row r="2827" spans="1:16" ht="16.5" customHeight="1" x14ac:dyDescent="0.25">
      <c r="A2827" s="8"/>
      <c r="B2827" s="1"/>
      <c r="C2827" s="1"/>
      <c r="D2827" s="1"/>
      <c r="E2827" s="1"/>
      <c r="F2827" s="1"/>
      <c r="G2827" s="1"/>
      <c r="H2827" s="1"/>
      <c r="I2827" s="1"/>
      <c r="J2827" s="1"/>
      <c r="K2827" s="28"/>
      <c r="L2827" s="28"/>
      <c r="M2827" s="1"/>
      <c r="N2827" s="1"/>
      <c r="O2827" s="1"/>
      <c r="P2827" s="51"/>
    </row>
    <row r="2828" spans="1:16" ht="16.5" customHeight="1" x14ac:dyDescent="0.25">
      <c r="A2828" s="8"/>
      <c r="B2828" s="1"/>
      <c r="C2828" s="1"/>
      <c r="D2828" s="1"/>
      <c r="E2828" s="1"/>
      <c r="F2828" s="1"/>
      <c r="G2828" s="1"/>
      <c r="H2828" s="1"/>
      <c r="I2828" s="1"/>
      <c r="J2828" s="1"/>
      <c r="K2828" s="28"/>
      <c r="L2828" s="28"/>
      <c r="M2828" s="1"/>
      <c r="N2828" s="1"/>
      <c r="O2828" s="1"/>
      <c r="P2828" s="51"/>
    </row>
    <row r="2829" spans="1:16" ht="16.5" customHeight="1" x14ac:dyDescent="0.25">
      <c r="A2829" s="8"/>
      <c r="B2829" s="1"/>
      <c r="C2829" s="1"/>
      <c r="D2829" s="1"/>
      <c r="E2829" s="1"/>
      <c r="F2829" s="1"/>
      <c r="G2829" s="1"/>
      <c r="H2829" s="1"/>
      <c r="I2829" s="1"/>
      <c r="J2829" s="1"/>
      <c r="K2829" s="28"/>
      <c r="L2829" s="28"/>
      <c r="M2829" s="1"/>
      <c r="N2829" s="1"/>
      <c r="O2829" s="1"/>
      <c r="P2829" s="51"/>
    </row>
    <row r="2830" spans="1:16" ht="16.5" customHeight="1" x14ac:dyDescent="0.25">
      <c r="A2830" s="8"/>
      <c r="B2830" s="1"/>
      <c r="C2830" s="1"/>
      <c r="D2830" s="1"/>
      <c r="E2830" s="1"/>
      <c r="F2830" s="1"/>
      <c r="G2830" s="1"/>
      <c r="H2830" s="1"/>
      <c r="I2830" s="1"/>
      <c r="J2830" s="1"/>
      <c r="K2830" s="28"/>
      <c r="L2830" s="28"/>
      <c r="M2830" s="1"/>
      <c r="N2830" s="1"/>
      <c r="O2830" s="1"/>
      <c r="P2830" s="51"/>
    </row>
    <row r="2831" spans="1:16" ht="16.5" customHeight="1" x14ac:dyDescent="0.25">
      <c r="A2831" s="8"/>
      <c r="B2831" s="1"/>
      <c r="C2831" s="1"/>
      <c r="D2831" s="1"/>
      <c r="E2831" s="1"/>
      <c r="F2831" s="1"/>
      <c r="G2831" s="1"/>
      <c r="H2831" s="1"/>
      <c r="I2831" s="1"/>
      <c r="J2831" s="1"/>
      <c r="K2831" s="28"/>
      <c r="L2831" s="28"/>
      <c r="M2831" s="1"/>
      <c r="N2831" s="1"/>
      <c r="O2831" s="1"/>
      <c r="P2831" s="51"/>
    </row>
    <row r="2832" spans="1:16" ht="16.5" customHeight="1" x14ac:dyDescent="0.25">
      <c r="A2832" s="8"/>
      <c r="B2832" s="1"/>
      <c r="C2832" s="1"/>
      <c r="D2832" s="1"/>
      <c r="E2832" s="1"/>
      <c r="F2832" s="1"/>
      <c r="G2832" s="1"/>
      <c r="H2832" s="1"/>
      <c r="I2832" s="1"/>
      <c r="J2832" s="1"/>
      <c r="K2832" s="28"/>
      <c r="L2832" s="28"/>
      <c r="M2832" s="1"/>
      <c r="N2832" s="1"/>
      <c r="O2832" s="1"/>
      <c r="P2832" s="51"/>
    </row>
    <row r="2833" spans="1:16" ht="16.5" customHeight="1" x14ac:dyDescent="0.25">
      <c r="A2833" s="8"/>
      <c r="B2833" s="1"/>
      <c r="C2833" s="1"/>
      <c r="D2833" s="1"/>
      <c r="E2833" s="1"/>
      <c r="F2833" s="1"/>
      <c r="G2833" s="1"/>
      <c r="H2833" s="1"/>
      <c r="I2833" s="1"/>
      <c r="J2833" s="1"/>
      <c r="K2833" s="28"/>
      <c r="L2833" s="28"/>
      <c r="M2833" s="1"/>
      <c r="N2833" s="1"/>
      <c r="O2833" s="1"/>
      <c r="P2833" s="51"/>
    </row>
    <row r="2834" spans="1:16" ht="16.5" customHeight="1" x14ac:dyDescent="0.25">
      <c r="A2834" s="8"/>
      <c r="B2834" s="1"/>
      <c r="C2834" s="1"/>
      <c r="D2834" s="1"/>
      <c r="E2834" s="1"/>
      <c r="F2834" s="1"/>
      <c r="G2834" s="1"/>
      <c r="H2834" s="1"/>
      <c r="I2834" s="1"/>
      <c r="J2834" s="1"/>
      <c r="K2834" s="28"/>
      <c r="L2834" s="28"/>
      <c r="M2834" s="1"/>
      <c r="N2834" s="1"/>
      <c r="O2834" s="1"/>
      <c r="P2834" s="51"/>
    </row>
    <row r="2835" spans="1:16" ht="16.5" customHeight="1" x14ac:dyDescent="0.25">
      <c r="A2835" s="8"/>
      <c r="B2835" s="1"/>
      <c r="C2835" s="1"/>
      <c r="D2835" s="1"/>
      <c r="E2835" s="1"/>
      <c r="F2835" s="1"/>
      <c r="G2835" s="1"/>
      <c r="H2835" s="1"/>
      <c r="I2835" s="1"/>
      <c r="J2835" s="1"/>
      <c r="K2835" s="28"/>
      <c r="L2835" s="28"/>
      <c r="M2835" s="1"/>
      <c r="N2835" s="1"/>
      <c r="O2835" s="1"/>
      <c r="P2835" s="51"/>
    </row>
    <row r="2836" spans="1:16" ht="16.5" customHeight="1" x14ac:dyDescent="0.25">
      <c r="A2836" s="8"/>
      <c r="B2836" s="1"/>
      <c r="C2836" s="1"/>
      <c r="D2836" s="1"/>
      <c r="E2836" s="1"/>
      <c r="F2836" s="1"/>
      <c r="G2836" s="1"/>
      <c r="H2836" s="1"/>
      <c r="I2836" s="1"/>
      <c r="J2836" s="1"/>
      <c r="K2836" s="28"/>
      <c r="L2836" s="28"/>
      <c r="M2836" s="1"/>
      <c r="N2836" s="1"/>
      <c r="O2836" s="1"/>
      <c r="P2836" s="51"/>
    </row>
    <row r="2837" spans="1:16" ht="16.5" customHeight="1" x14ac:dyDescent="0.25">
      <c r="A2837" s="8"/>
      <c r="B2837" s="1"/>
      <c r="C2837" s="1"/>
      <c r="D2837" s="1"/>
      <c r="E2837" s="1"/>
      <c r="F2837" s="1"/>
      <c r="G2837" s="1"/>
      <c r="H2837" s="1"/>
      <c r="I2837" s="1"/>
      <c r="J2837" s="1"/>
      <c r="K2837" s="28"/>
      <c r="L2837" s="28"/>
      <c r="M2837" s="1"/>
      <c r="N2837" s="1"/>
      <c r="O2837" s="1"/>
      <c r="P2837" s="51"/>
    </row>
    <row r="2838" spans="1:16" ht="16.5" customHeight="1" x14ac:dyDescent="0.25">
      <c r="A2838" s="8"/>
      <c r="B2838" s="1"/>
      <c r="C2838" s="1"/>
      <c r="D2838" s="1"/>
      <c r="E2838" s="1"/>
      <c r="F2838" s="1"/>
      <c r="G2838" s="1"/>
      <c r="H2838" s="1"/>
      <c r="I2838" s="1"/>
      <c r="J2838" s="1"/>
      <c r="K2838" s="28"/>
      <c r="L2838" s="28"/>
      <c r="M2838" s="1"/>
      <c r="N2838" s="1"/>
      <c r="O2838" s="1"/>
      <c r="P2838" s="51"/>
    </row>
    <row r="2839" spans="1:16" ht="16.5" customHeight="1" x14ac:dyDescent="0.25">
      <c r="A2839" s="8"/>
      <c r="B2839" s="1"/>
      <c r="C2839" s="1"/>
      <c r="D2839" s="1"/>
      <c r="E2839" s="1"/>
      <c r="F2839" s="1"/>
      <c r="G2839" s="1"/>
      <c r="H2839" s="1"/>
      <c r="I2839" s="1"/>
      <c r="J2839" s="1"/>
      <c r="K2839" s="28"/>
      <c r="L2839" s="28"/>
      <c r="M2839" s="1"/>
      <c r="N2839" s="1"/>
      <c r="O2839" s="1"/>
      <c r="P2839" s="51"/>
    </row>
    <row r="2840" spans="1:16" ht="16.5" customHeight="1" x14ac:dyDescent="0.25">
      <c r="A2840" s="8"/>
      <c r="B2840" s="1"/>
      <c r="C2840" s="1"/>
      <c r="D2840" s="1"/>
      <c r="E2840" s="1"/>
      <c r="F2840" s="1"/>
      <c r="G2840" s="1"/>
      <c r="H2840" s="1"/>
      <c r="I2840" s="1"/>
      <c r="J2840" s="1"/>
      <c r="K2840" s="28"/>
      <c r="L2840" s="28"/>
      <c r="M2840" s="1"/>
      <c r="N2840" s="1"/>
      <c r="O2840" s="1"/>
      <c r="P2840" s="51"/>
    </row>
    <row r="2841" spans="1:16" ht="16.5" customHeight="1" x14ac:dyDescent="0.25">
      <c r="A2841" s="8"/>
      <c r="B2841" s="1"/>
      <c r="C2841" s="1"/>
      <c r="D2841" s="1"/>
      <c r="E2841" s="1"/>
      <c r="F2841" s="1"/>
      <c r="G2841" s="1"/>
      <c r="H2841" s="1"/>
      <c r="I2841" s="1"/>
      <c r="J2841" s="33"/>
      <c r="K2841" s="28"/>
      <c r="L2841" s="28"/>
      <c r="M2841" s="1"/>
      <c r="N2841" s="35"/>
      <c r="O2841" s="1"/>
      <c r="P2841" s="51"/>
    </row>
    <row r="2842" spans="1:16" ht="16.5" customHeight="1" x14ac:dyDescent="0.25">
      <c r="A2842" s="8"/>
      <c r="B2842" s="1"/>
      <c r="C2842" s="1"/>
      <c r="D2842" s="1"/>
      <c r="E2842" s="1"/>
      <c r="F2842" s="1"/>
      <c r="G2842" s="1"/>
      <c r="H2842" s="1"/>
      <c r="I2842" s="1"/>
      <c r="J2842" s="1"/>
      <c r="K2842" s="28"/>
      <c r="L2842" s="28"/>
      <c r="M2842" s="1"/>
      <c r="N2842" s="1"/>
      <c r="O2842" s="1"/>
      <c r="P2842" s="51"/>
    </row>
    <row r="2843" spans="1:16" ht="16.5" customHeight="1" x14ac:dyDescent="0.25">
      <c r="A2843" s="8"/>
      <c r="B2843" s="1"/>
      <c r="C2843" s="1"/>
      <c r="D2843" s="1"/>
      <c r="E2843" s="1"/>
      <c r="F2843" s="1"/>
      <c r="G2843" s="1"/>
      <c r="H2843" s="1"/>
      <c r="I2843" s="1"/>
      <c r="J2843" s="1"/>
      <c r="K2843" s="28"/>
      <c r="L2843" s="28"/>
      <c r="M2843" s="1"/>
      <c r="N2843" s="1"/>
      <c r="O2843" s="1"/>
      <c r="P2843" s="51"/>
    </row>
    <row r="2844" spans="1:16" ht="16.5" customHeight="1" x14ac:dyDescent="0.25">
      <c r="A2844" s="8"/>
      <c r="B2844" s="1"/>
      <c r="C2844" s="1"/>
      <c r="D2844" s="1"/>
      <c r="E2844" s="1"/>
      <c r="F2844" s="1"/>
      <c r="G2844" s="1"/>
      <c r="H2844" s="1"/>
      <c r="I2844" s="1"/>
      <c r="J2844" s="1"/>
      <c r="K2844" s="28"/>
      <c r="L2844" s="28"/>
      <c r="M2844" s="1"/>
      <c r="N2844" s="1"/>
      <c r="O2844" s="1"/>
      <c r="P2844" s="51"/>
    </row>
    <row r="2845" spans="1:16" ht="16.5" customHeight="1" x14ac:dyDescent="0.25">
      <c r="A2845" s="8"/>
      <c r="B2845" s="1"/>
      <c r="C2845" s="1"/>
      <c r="D2845" s="1"/>
      <c r="E2845" s="1"/>
      <c r="F2845" s="1"/>
      <c r="G2845" s="1"/>
      <c r="H2845" s="1"/>
      <c r="I2845" s="1"/>
      <c r="J2845" s="1"/>
      <c r="K2845" s="28"/>
      <c r="L2845" s="28"/>
      <c r="M2845" s="1"/>
      <c r="N2845" s="1"/>
      <c r="O2845" s="1"/>
      <c r="P2845" s="51"/>
    </row>
    <row r="2846" spans="1:16" ht="16.5" customHeight="1" x14ac:dyDescent="0.25">
      <c r="A2846" s="8"/>
      <c r="B2846" s="1"/>
      <c r="C2846" s="1"/>
      <c r="D2846" s="1"/>
      <c r="E2846" s="1"/>
      <c r="F2846" s="1"/>
      <c r="G2846" s="1"/>
      <c r="H2846" s="1"/>
      <c r="I2846" s="1"/>
      <c r="J2846" s="1"/>
      <c r="K2846" s="28"/>
      <c r="L2846" s="28"/>
      <c r="M2846" s="1"/>
      <c r="N2846" s="1"/>
      <c r="O2846" s="1"/>
      <c r="P2846" s="51"/>
    </row>
    <row r="2847" spans="1:16" ht="16.5" customHeight="1" x14ac:dyDescent="0.25">
      <c r="A2847" s="8"/>
      <c r="B2847" s="1"/>
      <c r="C2847" s="1"/>
      <c r="D2847" s="1"/>
      <c r="E2847" s="1"/>
      <c r="F2847" s="1"/>
      <c r="G2847" s="1"/>
      <c r="H2847" s="1"/>
      <c r="I2847" s="1"/>
      <c r="J2847" s="1"/>
      <c r="K2847" s="28"/>
      <c r="L2847" s="28"/>
      <c r="M2847" s="1"/>
      <c r="N2847" s="1"/>
      <c r="O2847" s="1"/>
      <c r="P2847" s="51"/>
    </row>
    <row r="2848" spans="1:16" ht="16.5" customHeight="1" x14ac:dyDescent="0.25">
      <c r="A2848" s="8"/>
      <c r="B2848" s="1"/>
      <c r="C2848" s="1"/>
      <c r="D2848" s="1"/>
      <c r="E2848" s="1"/>
      <c r="F2848" s="1"/>
      <c r="G2848" s="1"/>
      <c r="H2848" s="1"/>
      <c r="I2848" s="1"/>
      <c r="J2848" s="1"/>
      <c r="K2848" s="28"/>
      <c r="L2848" s="28"/>
      <c r="M2848" s="1"/>
      <c r="N2848" s="1"/>
      <c r="O2848" s="1"/>
      <c r="P2848" s="51"/>
    </row>
    <row r="2849" spans="1:16" ht="16.5" customHeight="1" x14ac:dyDescent="0.25">
      <c r="A2849" s="8"/>
      <c r="B2849" s="1"/>
      <c r="C2849" s="1"/>
      <c r="D2849" s="1"/>
      <c r="E2849" s="1"/>
      <c r="F2849" s="1"/>
      <c r="G2849" s="1"/>
      <c r="H2849" s="1"/>
      <c r="I2849" s="1"/>
      <c r="J2849" s="1"/>
      <c r="K2849" s="28"/>
      <c r="L2849" s="28"/>
      <c r="M2849" s="1"/>
      <c r="N2849" s="1"/>
      <c r="O2849" s="1"/>
      <c r="P2849" s="51"/>
    </row>
    <row r="2850" spans="1:16" ht="16.5" customHeight="1" x14ac:dyDescent="0.25">
      <c r="A2850" s="8"/>
      <c r="B2850" s="1"/>
      <c r="C2850" s="1"/>
      <c r="D2850" s="1"/>
      <c r="E2850" s="1"/>
      <c r="F2850" s="1"/>
      <c r="G2850" s="1"/>
      <c r="H2850" s="1"/>
      <c r="I2850" s="1"/>
      <c r="J2850" s="1"/>
      <c r="K2850" s="28"/>
      <c r="L2850" s="28"/>
      <c r="M2850" s="1"/>
      <c r="N2850" s="1"/>
      <c r="O2850" s="1"/>
      <c r="P2850" s="51"/>
    </row>
    <row r="2851" spans="1:16" ht="16.5" customHeight="1" x14ac:dyDescent="0.25">
      <c r="A2851" s="8"/>
      <c r="B2851" s="1"/>
      <c r="C2851" s="1"/>
      <c r="D2851" s="1"/>
      <c r="E2851" s="1"/>
      <c r="F2851" s="1"/>
      <c r="G2851" s="1"/>
      <c r="H2851" s="1"/>
      <c r="I2851" s="1"/>
      <c r="J2851" s="1"/>
      <c r="K2851" s="28"/>
      <c r="L2851" s="28"/>
      <c r="M2851" s="1"/>
      <c r="N2851" s="1"/>
      <c r="O2851" s="1"/>
      <c r="P2851" s="51"/>
    </row>
    <row r="2852" spans="1:16" ht="16.5" customHeight="1" x14ac:dyDescent="0.25">
      <c r="A2852" s="8"/>
      <c r="B2852" s="1"/>
      <c r="C2852" s="1"/>
      <c r="D2852" s="1"/>
      <c r="E2852" s="1"/>
      <c r="F2852" s="1"/>
      <c r="G2852" s="1"/>
      <c r="H2852" s="1"/>
      <c r="I2852" s="1"/>
      <c r="J2852" s="1"/>
      <c r="K2852" s="28"/>
      <c r="L2852" s="28"/>
      <c r="M2852" s="1"/>
      <c r="N2852" s="1"/>
      <c r="O2852" s="1"/>
      <c r="P2852" s="51"/>
    </row>
    <row r="2853" spans="1:16" ht="16.5" customHeight="1" x14ac:dyDescent="0.25">
      <c r="A2853" s="8"/>
      <c r="B2853" s="1"/>
      <c r="C2853" s="1"/>
      <c r="D2853" s="1"/>
      <c r="E2853" s="1"/>
      <c r="F2853" s="1"/>
      <c r="G2853" s="1"/>
      <c r="H2853" s="1"/>
      <c r="I2853" s="1"/>
      <c r="J2853" s="1"/>
      <c r="K2853" s="28"/>
      <c r="L2853" s="28"/>
      <c r="M2853" s="1"/>
      <c r="N2853" s="26"/>
      <c r="O2853" s="1"/>
      <c r="P2853" s="51"/>
    </row>
    <row r="2854" spans="1:16" ht="16.5" customHeight="1" x14ac:dyDescent="0.25">
      <c r="A2854" s="8"/>
      <c r="B2854" s="1"/>
      <c r="C2854" s="1"/>
      <c r="D2854" s="1"/>
      <c r="E2854" s="1"/>
      <c r="F2854" s="1"/>
      <c r="G2854" s="1"/>
      <c r="H2854" s="1"/>
      <c r="I2854" s="1"/>
      <c r="J2854" s="1"/>
      <c r="K2854" s="28"/>
      <c r="L2854" s="28"/>
      <c r="M2854" s="1"/>
      <c r="N2854" s="1"/>
      <c r="O2854" s="1"/>
      <c r="P2854" s="51"/>
    </row>
    <row r="2855" spans="1:16" ht="16.5" customHeight="1" x14ac:dyDescent="0.25">
      <c r="A2855" s="8"/>
      <c r="B2855" s="1"/>
      <c r="C2855" s="1"/>
      <c r="D2855" s="1"/>
      <c r="E2855" s="1"/>
      <c r="F2855" s="1"/>
      <c r="G2855" s="1"/>
      <c r="H2855" s="1"/>
      <c r="I2855" s="1"/>
      <c r="J2855" s="1"/>
      <c r="K2855" s="28"/>
      <c r="L2855" s="28"/>
      <c r="M2855" s="1"/>
      <c r="N2855" s="1"/>
      <c r="O2855" s="1"/>
      <c r="P2855" s="51"/>
    </row>
    <row r="2856" spans="1:16" ht="16.5" customHeight="1" x14ac:dyDescent="0.25">
      <c r="A2856" s="8"/>
      <c r="B2856" s="1"/>
      <c r="C2856" s="1"/>
      <c r="D2856" s="1"/>
      <c r="E2856" s="1"/>
      <c r="F2856" s="1"/>
      <c r="G2856" s="1"/>
      <c r="H2856" s="1"/>
      <c r="I2856" s="1"/>
      <c r="J2856" s="1"/>
      <c r="K2856" s="28"/>
      <c r="L2856" s="28"/>
      <c r="M2856" s="1"/>
      <c r="N2856" s="1"/>
      <c r="O2856" s="1"/>
      <c r="P2856" s="51"/>
    </row>
    <row r="2857" spans="1:16" ht="16.5" customHeight="1" x14ac:dyDescent="0.25">
      <c r="A2857" s="8"/>
      <c r="B2857" s="1"/>
      <c r="C2857" s="1"/>
      <c r="D2857" s="1"/>
      <c r="E2857" s="1"/>
      <c r="F2857" s="1"/>
      <c r="G2857" s="1"/>
      <c r="H2857" s="1"/>
      <c r="I2857" s="1"/>
      <c r="J2857" s="1"/>
      <c r="K2857" s="28"/>
      <c r="L2857" s="28"/>
      <c r="M2857" s="1"/>
      <c r="N2857" s="1"/>
      <c r="O2857" s="1"/>
      <c r="P2857" s="51"/>
    </row>
    <row r="2858" spans="1:16" ht="16.5" customHeight="1" x14ac:dyDescent="0.25">
      <c r="A2858" s="8"/>
      <c r="B2858" s="1"/>
      <c r="C2858" s="1"/>
      <c r="D2858" s="1"/>
      <c r="E2858" s="1"/>
      <c r="F2858" s="1"/>
      <c r="G2858" s="1"/>
      <c r="H2858" s="1"/>
      <c r="I2858" s="1"/>
      <c r="J2858" s="1"/>
      <c r="K2858" s="28"/>
      <c r="L2858" s="28"/>
      <c r="M2858" s="1"/>
      <c r="N2858" s="1"/>
      <c r="O2858" s="1"/>
      <c r="P2858" s="51"/>
    </row>
    <row r="2859" spans="1:16" ht="16.5" customHeight="1" x14ac:dyDescent="0.25">
      <c r="A2859" s="8"/>
      <c r="B2859" s="1"/>
      <c r="C2859" s="1"/>
      <c r="D2859" s="1"/>
      <c r="E2859" s="1"/>
      <c r="F2859" s="1"/>
      <c r="G2859" s="1"/>
      <c r="H2859" s="1"/>
      <c r="I2859" s="1"/>
      <c r="J2859" s="1"/>
      <c r="K2859" s="28"/>
      <c r="L2859" s="28"/>
      <c r="M2859" s="1"/>
      <c r="N2859" s="1"/>
      <c r="O2859" s="1"/>
      <c r="P2859" s="51"/>
    </row>
    <row r="2860" spans="1:16" ht="16.5" customHeight="1" x14ac:dyDescent="0.25">
      <c r="A2860" s="8"/>
      <c r="B2860" s="1"/>
      <c r="C2860" s="1"/>
      <c r="D2860" s="1"/>
      <c r="E2860" s="1"/>
      <c r="F2860" s="1"/>
      <c r="G2860" s="1"/>
      <c r="H2860" s="1"/>
      <c r="I2860" s="1"/>
      <c r="J2860" s="1"/>
      <c r="K2860" s="28"/>
      <c r="L2860" s="28"/>
      <c r="M2860" s="1"/>
      <c r="N2860" s="1"/>
      <c r="O2860" s="1"/>
      <c r="P2860" s="51"/>
    </row>
    <row r="2861" spans="1:16" ht="16.5" customHeight="1" x14ac:dyDescent="0.25">
      <c r="A2861" s="8"/>
      <c r="B2861" s="1"/>
      <c r="C2861" s="1"/>
      <c r="D2861" s="1"/>
      <c r="E2861" s="1"/>
      <c r="F2861" s="1"/>
      <c r="G2861" s="1"/>
      <c r="H2861" s="1"/>
      <c r="I2861" s="1"/>
      <c r="J2861" s="1"/>
      <c r="K2861" s="28"/>
      <c r="L2861" s="28"/>
      <c r="M2861" s="1"/>
      <c r="N2861" s="1"/>
      <c r="O2861" s="1"/>
      <c r="P2861" s="51"/>
    </row>
    <row r="2862" spans="1:16" ht="16.5" customHeight="1" x14ac:dyDescent="0.25">
      <c r="A2862" s="8"/>
      <c r="B2862" s="1"/>
      <c r="C2862" s="1"/>
      <c r="D2862" s="1"/>
      <c r="E2862" s="1"/>
      <c r="F2862" s="1"/>
      <c r="G2862" s="1"/>
      <c r="H2862" s="1"/>
      <c r="I2862" s="1"/>
      <c r="J2862" s="1"/>
      <c r="K2862" s="28"/>
      <c r="L2862" s="28"/>
      <c r="M2862" s="1"/>
      <c r="N2862" s="26"/>
      <c r="O2862" s="1"/>
      <c r="P2862" s="51"/>
    </row>
    <row r="2863" spans="1:16" ht="16.5" customHeight="1" x14ac:dyDescent="0.25">
      <c r="A2863" s="8"/>
      <c r="B2863" s="1"/>
      <c r="C2863" s="1"/>
      <c r="D2863" s="1"/>
      <c r="E2863" s="1"/>
      <c r="F2863" s="1"/>
      <c r="G2863" s="1"/>
      <c r="H2863" s="1"/>
      <c r="I2863" s="1"/>
      <c r="J2863" s="1"/>
      <c r="K2863" s="28"/>
      <c r="L2863" s="28"/>
      <c r="M2863" s="1"/>
      <c r="N2863" s="1"/>
      <c r="O2863" s="1"/>
      <c r="P2863" s="51"/>
    </row>
    <row r="2864" spans="1:16" ht="16.5" customHeight="1" x14ac:dyDescent="0.25">
      <c r="A2864" s="8"/>
      <c r="B2864" s="1"/>
      <c r="C2864" s="1"/>
      <c r="D2864" s="1"/>
      <c r="E2864" s="1"/>
      <c r="F2864" s="1"/>
      <c r="G2864" s="1"/>
      <c r="H2864" s="1"/>
      <c r="I2864" s="1"/>
      <c r="J2864" s="1"/>
      <c r="K2864" s="28"/>
      <c r="L2864" s="28"/>
      <c r="M2864" s="1"/>
      <c r="N2864" s="1"/>
      <c r="O2864" s="1"/>
      <c r="P2864" s="51"/>
    </row>
    <row r="2865" spans="1:16" ht="16.5" customHeight="1" x14ac:dyDescent="0.25">
      <c r="A2865" s="8"/>
      <c r="B2865" s="1"/>
      <c r="C2865" s="1"/>
      <c r="D2865" s="1"/>
      <c r="E2865" s="1"/>
      <c r="F2865" s="1"/>
      <c r="G2865" s="1"/>
      <c r="H2865" s="1"/>
      <c r="I2865" s="1"/>
      <c r="J2865" s="1"/>
      <c r="K2865" s="28"/>
      <c r="L2865" s="28"/>
      <c r="M2865" s="1"/>
      <c r="N2865" s="1"/>
      <c r="O2865" s="1"/>
      <c r="P2865" s="51"/>
    </row>
    <row r="2866" spans="1:16" ht="16.5" customHeight="1" x14ac:dyDescent="0.25">
      <c r="A2866" s="8"/>
      <c r="B2866" s="1"/>
      <c r="C2866" s="1"/>
      <c r="D2866" s="1"/>
      <c r="E2866" s="1"/>
      <c r="F2866" s="1"/>
      <c r="G2866" s="1"/>
      <c r="H2866" s="1"/>
      <c r="I2866" s="1"/>
      <c r="J2866" s="1"/>
      <c r="K2866" s="28"/>
      <c r="L2866" s="28"/>
      <c r="M2866" s="1"/>
      <c r="N2866" s="35"/>
      <c r="O2866" s="1"/>
      <c r="P2866" s="51"/>
    </row>
    <row r="2867" spans="1:16" ht="16.5" customHeight="1" x14ac:dyDescent="0.25">
      <c r="A2867" s="8"/>
      <c r="B2867" s="1"/>
      <c r="C2867" s="1"/>
      <c r="D2867" s="1"/>
      <c r="E2867" s="1"/>
      <c r="F2867" s="1"/>
      <c r="G2867" s="1"/>
      <c r="H2867" s="1"/>
      <c r="I2867" s="1"/>
      <c r="J2867" s="1"/>
      <c r="K2867" s="28"/>
      <c r="L2867" s="28"/>
      <c r="M2867" s="1"/>
      <c r="N2867" s="35"/>
      <c r="O2867" s="1"/>
      <c r="P2867" s="51"/>
    </row>
    <row r="2868" spans="1:16" ht="16.5" customHeight="1" x14ac:dyDescent="0.25">
      <c r="A2868" s="8"/>
      <c r="B2868" s="1"/>
      <c r="C2868" s="1"/>
      <c r="D2868" s="1"/>
      <c r="E2868" s="1"/>
      <c r="F2868" s="1"/>
      <c r="G2868" s="1"/>
      <c r="H2868" s="1"/>
      <c r="I2868" s="1"/>
      <c r="J2868" s="1"/>
      <c r="K2868" s="28"/>
      <c r="L2868" s="28"/>
      <c r="M2868" s="1"/>
      <c r="N2868" s="1"/>
      <c r="O2868" s="1"/>
      <c r="P2868" s="51"/>
    </row>
    <row r="2869" spans="1:16" ht="16.5" customHeight="1" x14ac:dyDescent="0.25">
      <c r="A2869" s="8"/>
      <c r="B2869" s="1"/>
      <c r="C2869" s="1"/>
      <c r="D2869" s="1"/>
      <c r="E2869" s="1"/>
      <c r="F2869" s="1"/>
      <c r="G2869" s="1"/>
      <c r="H2869" s="1"/>
      <c r="I2869" s="1"/>
      <c r="J2869" s="1"/>
      <c r="K2869" s="28"/>
      <c r="L2869" s="28"/>
      <c r="M2869" s="1"/>
      <c r="N2869" s="1"/>
      <c r="O2869" s="1"/>
      <c r="P2869" s="51"/>
    </row>
    <row r="2870" spans="1:16" ht="16.5" customHeight="1" x14ac:dyDescent="0.25">
      <c r="A2870" s="8"/>
      <c r="B2870" s="1"/>
      <c r="C2870" s="1"/>
      <c r="D2870" s="1"/>
      <c r="E2870" s="1"/>
      <c r="F2870" s="1"/>
      <c r="G2870" s="1"/>
      <c r="H2870" s="1"/>
      <c r="I2870" s="1"/>
      <c r="J2870" s="1"/>
      <c r="K2870" s="28"/>
      <c r="L2870" s="28"/>
      <c r="M2870" s="1"/>
      <c r="N2870" s="1"/>
      <c r="O2870" s="1"/>
      <c r="P2870" s="51"/>
    </row>
    <row r="2871" spans="1:16" ht="16.5" customHeight="1" x14ac:dyDescent="0.25">
      <c r="A2871" s="8"/>
      <c r="B2871" s="1"/>
      <c r="C2871" s="1"/>
      <c r="D2871" s="1"/>
      <c r="E2871" s="1"/>
      <c r="F2871" s="1"/>
      <c r="G2871" s="1"/>
      <c r="H2871" s="1"/>
      <c r="I2871" s="1"/>
      <c r="J2871" s="1"/>
      <c r="K2871" s="28"/>
      <c r="L2871" s="28"/>
      <c r="M2871" s="1"/>
      <c r="N2871" s="1"/>
      <c r="O2871" s="1"/>
      <c r="P2871" s="51"/>
    </row>
    <row r="2872" spans="1:16" ht="16.5" customHeight="1" x14ac:dyDescent="0.25">
      <c r="A2872" s="8"/>
      <c r="B2872" s="1"/>
      <c r="C2872" s="1"/>
      <c r="D2872" s="1"/>
      <c r="E2872" s="1"/>
      <c r="F2872" s="1"/>
      <c r="G2872" s="1"/>
      <c r="H2872" s="1"/>
      <c r="I2872" s="1"/>
      <c r="J2872" s="1"/>
      <c r="K2872" s="28"/>
      <c r="L2872" s="28"/>
      <c r="M2872" s="1"/>
      <c r="N2872" s="1"/>
      <c r="O2872" s="1"/>
      <c r="P2872" s="51"/>
    </row>
    <row r="2873" spans="1:16" ht="16.5" customHeight="1" x14ac:dyDescent="0.25">
      <c r="A2873" s="8"/>
      <c r="B2873" s="1"/>
      <c r="C2873" s="1"/>
      <c r="D2873" s="1"/>
      <c r="E2873" s="1"/>
      <c r="F2873" s="1"/>
      <c r="G2873" s="1"/>
      <c r="H2873" s="1"/>
      <c r="I2873" s="1"/>
      <c r="J2873" s="1"/>
      <c r="K2873" s="28"/>
      <c r="L2873" s="28"/>
      <c r="M2873" s="1"/>
      <c r="N2873" s="35"/>
      <c r="O2873" s="1"/>
      <c r="P2873" s="51"/>
    </row>
    <row r="2874" spans="1:16" ht="16.5" customHeight="1" x14ac:dyDescent="0.25">
      <c r="A2874" s="8"/>
      <c r="B2874" s="1"/>
      <c r="C2874" s="1"/>
      <c r="D2874" s="1"/>
      <c r="E2874" s="1"/>
      <c r="F2874" s="1"/>
      <c r="G2874" s="1"/>
      <c r="H2874" s="1"/>
      <c r="I2874" s="1"/>
      <c r="J2874" s="1"/>
      <c r="K2874" s="28"/>
      <c r="L2874" s="28"/>
      <c r="M2874" s="1"/>
      <c r="N2874" s="1"/>
      <c r="O2874" s="1"/>
      <c r="P2874" s="51"/>
    </row>
    <row r="2875" spans="1:16" ht="16.5" customHeight="1" x14ac:dyDescent="0.25">
      <c r="A2875" s="8"/>
      <c r="B2875" s="1"/>
      <c r="C2875" s="1"/>
      <c r="D2875" s="1"/>
      <c r="E2875" s="1"/>
      <c r="F2875" s="1"/>
      <c r="G2875" s="1"/>
      <c r="H2875" s="1"/>
      <c r="I2875" s="1"/>
      <c r="J2875" s="1"/>
      <c r="K2875" s="28"/>
      <c r="L2875" s="28"/>
      <c r="M2875" s="1"/>
      <c r="N2875" s="35"/>
      <c r="O2875" s="1"/>
      <c r="P2875" s="51"/>
    </row>
    <row r="2876" spans="1:16" ht="16.5" customHeight="1" x14ac:dyDescent="0.25">
      <c r="A2876" s="8"/>
      <c r="B2876" s="1"/>
      <c r="C2876" s="1"/>
      <c r="D2876" s="1"/>
      <c r="E2876" s="1"/>
      <c r="F2876" s="1"/>
      <c r="G2876" s="1"/>
      <c r="H2876" s="1"/>
      <c r="I2876" s="1"/>
      <c r="J2876" s="1"/>
      <c r="K2876" s="28"/>
      <c r="L2876" s="28"/>
      <c r="M2876" s="1"/>
      <c r="N2876" s="35"/>
      <c r="O2876" s="1"/>
      <c r="P2876" s="51"/>
    </row>
    <row r="2877" spans="1:16" ht="16.5" customHeight="1" x14ac:dyDescent="0.25">
      <c r="A2877" s="8"/>
      <c r="B2877" s="1"/>
      <c r="C2877" s="1"/>
      <c r="D2877" s="1"/>
      <c r="E2877" s="1"/>
      <c r="F2877" s="1"/>
      <c r="G2877" s="1"/>
      <c r="H2877" s="1"/>
      <c r="I2877" s="1"/>
      <c r="J2877" s="1"/>
      <c r="K2877" s="28"/>
      <c r="L2877" s="28"/>
      <c r="M2877" s="1"/>
      <c r="N2877" s="1"/>
      <c r="O2877" s="1"/>
      <c r="P2877" s="51"/>
    </row>
    <row r="2878" spans="1:16" ht="16.5" customHeight="1" x14ac:dyDescent="0.25">
      <c r="A2878" s="8"/>
      <c r="B2878" s="1"/>
      <c r="C2878" s="1"/>
      <c r="D2878" s="1"/>
      <c r="E2878" s="1"/>
      <c r="F2878" s="1"/>
      <c r="G2878" s="1"/>
      <c r="H2878" s="1"/>
      <c r="I2878" s="1"/>
      <c r="J2878" s="1"/>
      <c r="K2878" s="28"/>
      <c r="L2878" s="28"/>
      <c r="M2878" s="1"/>
      <c r="N2878" s="1"/>
      <c r="O2878" s="1"/>
      <c r="P2878" s="51"/>
    </row>
    <row r="2879" spans="1:16" ht="16.5" customHeight="1" x14ac:dyDescent="0.25">
      <c r="A2879" s="8"/>
      <c r="B2879" s="1"/>
      <c r="C2879" s="1"/>
      <c r="D2879" s="1"/>
      <c r="E2879" s="1"/>
      <c r="F2879" s="1"/>
      <c r="G2879" s="1"/>
      <c r="H2879" s="1"/>
      <c r="I2879" s="1"/>
      <c r="J2879" s="1"/>
      <c r="K2879" s="28"/>
      <c r="L2879" s="28"/>
      <c r="M2879" s="1"/>
      <c r="N2879" s="26"/>
      <c r="O2879" s="1"/>
      <c r="P2879" s="51"/>
    </row>
    <row r="2880" spans="1:16" ht="16.5" customHeight="1" x14ac:dyDescent="0.25">
      <c r="A2880" s="8"/>
      <c r="B2880" s="1"/>
      <c r="C2880" s="1"/>
      <c r="D2880" s="1"/>
      <c r="E2880" s="1"/>
      <c r="F2880" s="1"/>
      <c r="G2880" s="1"/>
      <c r="H2880" s="1"/>
      <c r="I2880" s="1"/>
      <c r="J2880" s="1"/>
      <c r="K2880" s="28"/>
      <c r="L2880" s="28"/>
      <c r="M2880" s="1"/>
      <c r="N2880" s="26"/>
      <c r="O2880" s="1"/>
      <c r="P2880" s="51"/>
    </row>
    <row r="2881" spans="1:16" ht="16.5" customHeight="1" x14ac:dyDescent="0.25">
      <c r="A2881" s="8"/>
      <c r="B2881" s="1"/>
      <c r="C2881" s="1"/>
      <c r="D2881" s="1"/>
      <c r="E2881" s="1"/>
      <c r="F2881" s="1"/>
      <c r="G2881" s="1"/>
      <c r="H2881" s="1"/>
      <c r="I2881" s="1"/>
      <c r="J2881" s="1"/>
      <c r="K2881" s="28"/>
      <c r="L2881" s="28"/>
      <c r="M2881" s="1"/>
      <c r="N2881" s="1"/>
      <c r="O2881" s="1"/>
      <c r="P2881" s="51"/>
    </row>
    <row r="2882" spans="1:16" ht="16.5" customHeight="1" x14ac:dyDescent="0.25">
      <c r="A2882" s="8"/>
      <c r="B2882" s="1"/>
      <c r="C2882" s="1"/>
      <c r="D2882" s="1"/>
      <c r="E2882" s="1"/>
      <c r="F2882" s="1"/>
      <c r="G2882" s="1"/>
      <c r="H2882" s="1"/>
      <c r="I2882" s="1"/>
      <c r="J2882" s="1"/>
      <c r="K2882" s="28"/>
      <c r="L2882" s="28"/>
      <c r="M2882" s="1"/>
      <c r="N2882" s="1"/>
      <c r="O2882" s="1"/>
      <c r="P2882" s="51"/>
    </row>
    <row r="2883" spans="1:16" ht="16.5" customHeight="1" x14ac:dyDescent="0.25">
      <c r="A2883" s="8"/>
      <c r="B2883" s="1"/>
      <c r="C2883" s="1"/>
      <c r="D2883" s="1"/>
      <c r="E2883" s="1"/>
      <c r="F2883" s="1"/>
      <c r="G2883" s="1"/>
      <c r="H2883" s="1"/>
      <c r="I2883" s="1"/>
      <c r="J2883" s="1"/>
      <c r="K2883" s="28"/>
      <c r="L2883" s="28"/>
      <c r="M2883" s="1"/>
      <c r="N2883" s="1"/>
      <c r="O2883" s="1"/>
      <c r="P2883" s="51"/>
    </row>
    <row r="2884" spans="1:16" ht="16.5" customHeight="1" x14ac:dyDescent="0.25">
      <c r="A2884" s="8"/>
      <c r="B2884" s="1"/>
      <c r="C2884" s="1"/>
      <c r="D2884" s="1"/>
      <c r="E2884" s="1"/>
      <c r="F2884" s="1"/>
      <c r="G2884" s="1"/>
      <c r="H2884" s="1"/>
      <c r="I2884" s="1"/>
      <c r="J2884" s="1"/>
      <c r="K2884" s="28"/>
      <c r="L2884" s="28"/>
      <c r="M2884" s="1"/>
      <c r="N2884" s="1"/>
      <c r="O2884" s="1"/>
      <c r="P2884" s="51"/>
    </row>
    <row r="2885" spans="1:16" ht="16.5" customHeight="1" x14ac:dyDescent="0.25">
      <c r="A2885" s="8"/>
      <c r="B2885" s="1"/>
      <c r="C2885" s="1"/>
      <c r="D2885" s="1"/>
      <c r="E2885" s="1"/>
      <c r="F2885" s="1"/>
      <c r="G2885" s="1"/>
      <c r="H2885" s="1"/>
      <c r="I2885" s="1"/>
      <c r="J2885" s="1"/>
      <c r="K2885" s="28"/>
      <c r="L2885" s="28"/>
      <c r="M2885" s="1"/>
      <c r="N2885" s="1"/>
      <c r="O2885" s="1"/>
      <c r="P2885" s="51"/>
    </row>
    <row r="2886" spans="1:16" ht="16.5" customHeight="1" x14ac:dyDescent="0.25">
      <c r="A2886" s="8"/>
      <c r="B2886" s="1"/>
      <c r="C2886" s="1"/>
      <c r="D2886" s="1"/>
      <c r="E2886" s="1"/>
      <c r="F2886" s="1"/>
      <c r="G2886" s="1"/>
      <c r="H2886" s="1"/>
      <c r="I2886" s="1"/>
      <c r="J2886" s="1"/>
      <c r="K2886" s="28"/>
      <c r="L2886" s="28"/>
      <c r="M2886" s="1"/>
      <c r="N2886" s="35"/>
      <c r="O2886" s="46"/>
      <c r="P2886" s="51"/>
    </row>
    <row r="2887" spans="1:16" ht="16.5" customHeight="1" x14ac:dyDescent="0.25">
      <c r="A2887" s="8"/>
      <c r="B2887" s="1"/>
      <c r="C2887" s="1"/>
      <c r="D2887" s="1"/>
      <c r="E2887" s="1"/>
      <c r="F2887" s="1"/>
      <c r="G2887" s="1"/>
      <c r="H2887" s="1"/>
      <c r="I2887" s="1"/>
      <c r="J2887" s="1"/>
      <c r="K2887" s="28"/>
      <c r="L2887" s="28"/>
      <c r="M2887" s="1"/>
      <c r="N2887" s="1"/>
      <c r="O2887" s="1"/>
      <c r="P2887" s="51"/>
    </row>
    <row r="2888" spans="1:16" ht="16.5" customHeight="1" x14ac:dyDescent="0.25">
      <c r="A2888" s="8"/>
      <c r="B2888" s="1"/>
      <c r="C2888" s="1"/>
      <c r="D2888" s="1"/>
      <c r="E2888" s="1"/>
      <c r="F2888" s="1"/>
      <c r="G2888" s="1"/>
      <c r="H2888" s="1"/>
      <c r="I2888" s="1"/>
      <c r="J2888" s="1"/>
      <c r="K2888" s="28"/>
      <c r="L2888" s="28"/>
      <c r="M2888" s="1"/>
      <c r="N2888" s="35"/>
      <c r="O2888" s="46"/>
      <c r="P2888" s="51"/>
    </row>
    <row r="2889" spans="1:16" ht="16.5" customHeight="1" x14ac:dyDescent="0.25">
      <c r="A2889" s="8"/>
      <c r="B2889" s="1"/>
      <c r="C2889" s="1"/>
      <c r="D2889" s="1"/>
      <c r="E2889" s="1"/>
      <c r="F2889" s="1"/>
      <c r="G2889" s="1"/>
      <c r="H2889" s="1"/>
      <c r="I2889" s="1"/>
      <c r="J2889" s="1"/>
      <c r="K2889" s="28"/>
      <c r="L2889" s="28"/>
      <c r="M2889" s="1"/>
      <c r="N2889" s="1"/>
      <c r="O2889" s="1"/>
      <c r="P2889" s="51"/>
    </row>
    <row r="2890" spans="1:16" ht="16.5" customHeight="1" x14ac:dyDescent="0.25">
      <c r="A2890" s="8"/>
      <c r="B2890" s="1"/>
      <c r="C2890" s="1"/>
      <c r="D2890" s="1"/>
      <c r="E2890" s="1"/>
      <c r="F2890" s="1"/>
      <c r="G2890" s="1"/>
      <c r="H2890" s="1"/>
      <c r="I2890" s="1"/>
      <c r="J2890" s="1"/>
      <c r="K2890" s="28"/>
      <c r="L2890" s="28"/>
      <c r="M2890" s="1"/>
      <c r="N2890" s="1"/>
      <c r="O2890" s="1"/>
      <c r="P2890" s="51"/>
    </row>
    <row r="2891" spans="1:16" ht="16.5" customHeight="1" x14ac:dyDescent="0.25">
      <c r="A2891" s="8"/>
      <c r="B2891" s="1"/>
      <c r="C2891" s="1"/>
      <c r="D2891" s="1"/>
      <c r="E2891" s="1"/>
      <c r="F2891" s="1"/>
      <c r="G2891" s="1"/>
      <c r="H2891" s="1"/>
      <c r="I2891" s="1"/>
      <c r="J2891" s="1"/>
      <c r="K2891" s="28"/>
      <c r="L2891" s="28"/>
      <c r="M2891" s="1"/>
      <c r="N2891" s="1"/>
      <c r="O2891" s="1"/>
      <c r="P2891" s="51"/>
    </row>
    <row r="2892" spans="1:16" ht="16.5" customHeight="1" x14ac:dyDescent="0.25">
      <c r="A2892" s="8"/>
      <c r="B2892" s="1"/>
      <c r="C2892" s="1"/>
      <c r="D2892" s="1"/>
      <c r="E2892" s="1"/>
      <c r="F2892" s="1"/>
      <c r="G2892" s="1"/>
      <c r="H2892" s="1"/>
      <c r="I2892" s="1"/>
      <c r="J2892" s="1"/>
      <c r="K2892" s="28"/>
      <c r="L2892" s="28"/>
      <c r="M2892" s="1"/>
      <c r="N2892" s="26"/>
      <c r="O2892" s="1"/>
      <c r="P2892" s="51"/>
    </row>
    <row r="2893" spans="1:16" ht="16.5" customHeight="1" x14ac:dyDescent="0.25">
      <c r="A2893" s="8"/>
      <c r="B2893" s="1"/>
      <c r="C2893" s="1"/>
      <c r="D2893" s="1"/>
      <c r="E2893" s="1"/>
      <c r="F2893" s="1"/>
      <c r="G2893" s="1"/>
      <c r="H2893" s="1"/>
      <c r="I2893" s="1"/>
      <c r="J2893" s="1"/>
      <c r="K2893" s="28"/>
      <c r="L2893" s="28"/>
      <c r="M2893" s="1"/>
      <c r="N2893" s="1"/>
      <c r="O2893" s="1"/>
      <c r="P2893" s="51"/>
    </row>
    <row r="2894" spans="1:16" ht="16.5" customHeight="1" x14ac:dyDescent="0.25">
      <c r="A2894" s="8"/>
      <c r="B2894" s="1"/>
      <c r="C2894" s="1"/>
      <c r="D2894" s="1"/>
      <c r="E2894" s="1"/>
      <c r="F2894" s="1"/>
      <c r="G2894" s="1"/>
      <c r="H2894" s="1"/>
      <c r="I2894" s="1"/>
      <c r="J2894" s="1"/>
      <c r="K2894" s="28"/>
      <c r="L2894" s="28"/>
      <c r="M2894" s="1"/>
      <c r="N2894" s="1"/>
      <c r="O2894" s="1"/>
      <c r="P2894" s="51"/>
    </row>
    <row r="2895" spans="1:16" ht="16.5" customHeight="1" x14ac:dyDescent="0.25">
      <c r="A2895" s="8"/>
      <c r="B2895" s="1"/>
      <c r="C2895" s="1"/>
      <c r="D2895" s="1"/>
      <c r="E2895" s="1"/>
      <c r="F2895" s="1"/>
      <c r="G2895" s="1"/>
      <c r="H2895" s="1"/>
      <c r="I2895" s="1"/>
      <c r="J2895" s="1"/>
      <c r="K2895" s="28"/>
      <c r="L2895" s="28"/>
      <c r="M2895" s="1"/>
      <c r="N2895" s="1"/>
      <c r="O2895" s="1"/>
      <c r="P2895" s="51"/>
    </row>
    <row r="2896" spans="1:16" ht="16.5" customHeight="1" x14ac:dyDescent="0.25">
      <c r="A2896" s="8"/>
      <c r="B2896" s="1"/>
      <c r="C2896" s="1"/>
      <c r="D2896" s="1"/>
      <c r="E2896" s="1"/>
      <c r="F2896" s="1"/>
      <c r="G2896" s="1"/>
      <c r="H2896" s="1"/>
      <c r="I2896" s="1"/>
      <c r="J2896" s="1"/>
      <c r="K2896" s="28"/>
      <c r="L2896" s="28"/>
      <c r="M2896" s="1"/>
      <c r="N2896" s="1"/>
      <c r="O2896" s="1"/>
      <c r="P2896" s="51"/>
    </row>
    <row r="2897" spans="1:16" ht="16.5" customHeight="1" x14ac:dyDescent="0.25">
      <c r="A2897" s="8"/>
      <c r="B2897" s="1"/>
      <c r="C2897" s="1"/>
      <c r="D2897" s="1"/>
      <c r="E2897" s="1"/>
      <c r="F2897" s="1"/>
      <c r="G2897" s="1"/>
      <c r="H2897" s="1"/>
      <c r="I2897" s="1"/>
      <c r="J2897" s="1"/>
      <c r="K2897" s="28"/>
      <c r="L2897" s="28"/>
      <c r="M2897" s="1"/>
      <c r="N2897" s="26"/>
      <c r="O2897" s="1"/>
      <c r="P2897" s="51"/>
    </row>
    <row r="2898" spans="1:16" ht="16.5" customHeight="1" x14ac:dyDescent="0.25">
      <c r="A2898" s="8"/>
      <c r="B2898" s="1"/>
      <c r="C2898" s="1"/>
      <c r="D2898" s="1"/>
      <c r="E2898" s="1"/>
      <c r="F2898" s="1"/>
      <c r="G2898" s="1"/>
      <c r="H2898" s="1"/>
      <c r="I2898" s="1"/>
      <c r="J2898" s="1"/>
      <c r="K2898" s="28"/>
      <c r="L2898" s="28"/>
      <c r="M2898" s="1"/>
      <c r="N2898" s="1"/>
      <c r="O2898" s="1"/>
      <c r="P2898" s="51"/>
    </row>
    <row r="2899" spans="1:16" ht="16.5" customHeight="1" x14ac:dyDescent="0.25">
      <c r="A2899" s="8"/>
      <c r="B2899" s="1"/>
      <c r="C2899" s="1"/>
      <c r="D2899" s="1"/>
      <c r="E2899" s="1"/>
      <c r="F2899" s="1"/>
      <c r="G2899" s="1"/>
      <c r="H2899" s="1"/>
      <c r="I2899" s="1"/>
      <c r="J2899" s="1"/>
      <c r="K2899" s="28"/>
      <c r="L2899" s="28"/>
      <c r="M2899" s="1"/>
      <c r="N2899" s="1"/>
      <c r="O2899" s="1"/>
      <c r="P2899" s="51"/>
    </row>
    <row r="2900" spans="1:16" ht="16.5" customHeight="1" x14ac:dyDescent="0.25">
      <c r="A2900" s="8"/>
      <c r="B2900" s="1"/>
      <c r="C2900" s="1"/>
      <c r="D2900" s="1"/>
      <c r="E2900" s="1"/>
      <c r="F2900" s="1"/>
      <c r="G2900" s="1"/>
      <c r="H2900" s="1"/>
      <c r="I2900" s="1"/>
      <c r="J2900" s="1"/>
      <c r="K2900" s="28"/>
      <c r="L2900" s="28"/>
      <c r="M2900" s="1"/>
      <c r="N2900" s="1"/>
      <c r="O2900" s="1"/>
      <c r="P2900" s="51"/>
    </row>
    <row r="2901" spans="1:16" ht="16.5" customHeight="1" x14ac:dyDescent="0.25">
      <c r="A2901" s="8"/>
      <c r="B2901" s="1"/>
      <c r="C2901" s="1"/>
      <c r="D2901" s="1"/>
      <c r="E2901" s="1"/>
      <c r="F2901" s="1"/>
      <c r="G2901" s="1"/>
      <c r="H2901" s="1"/>
      <c r="I2901" s="1"/>
      <c r="J2901" s="1"/>
      <c r="K2901" s="28"/>
      <c r="L2901" s="28"/>
      <c r="M2901" s="1"/>
      <c r="N2901" s="1"/>
      <c r="O2901" s="1"/>
      <c r="P2901" s="51"/>
    </row>
    <row r="2902" spans="1:16" ht="16.5" customHeight="1" x14ac:dyDescent="0.25">
      <c r="A2902" s="8"/>
      <c r="B2902" s="1"/>
      <c r="C2902" s="1"/>
      <c r="D2902" s="1"/>
      <c r="E2902" s="1"/>
      <c r="F2902" s="1"/>
      <c r="G2902" s="1"/>
      <c r="H2902" s="1"/>
      <c r="I2902" s="1"/>
      <c r="J2902" s="1"/>
      <c r="K2902" s="28"/>
      <c r="L2902" s="28"/>
      <c r="M2902" s="1"/>
      <c r="N2902" s="1"/>
      <c r="O2902" s="1"/>
      <c r="P2902" s="51"/>
    </row>
    <row r="2903" spans="1:16" ht="16.5" customHeight="1" x14ac:dyDescent="0.25">
      <c r="A2903" s="8"/>
      <c r="B2903" s="1"/>
      <c r="C2903" s="1"/>
      <c r="D2903" s="1"/>
      <c r="E2903" s="1"/>
      <c r="F2903" s="1"/>
      <c r="G2903" s="1"/>
      <c r="H2903" s="1"/>
      <c r="I2903" s="1"/>
      <c r="J2903" s="1"/>
      <c r="K2903" s="28"/>
      <c r="L2903" s="28"/>
      <c r="M2903" s="1"/>
      <c r="N2903" s="1"/>
      <c r="O2903" s="1"/>
      <c r="P2903" s="51"/>
    </row>
    <row r="2904" spans="1:16" ht="16.5" customHeight="1" x14ac:dyDescent="0.25">
      <c r="A2904" s="8"/>
      <c r="B2904" s="1"/>
      <c r="C2904" s="1"/>
      <c r="D2904" s="1"/>
      <c r="E2904" s="1"/>
      <c r="F2904" s="1"/>
      <c r="G2904" s="1"/>
      <c r="H2904" s="1"/>
      <c r="I2904" s="1"/>
      <c r="J2904" s="1"/>
      <c r="K2904" s="28"/>
      <c r="L2904" s="28"/>
      <c r="M2904" s="1"/>
      <c r="N2904" s="1"/>
      <c r="O2904" s="1"/>
      <c r="P2904" s="51"/>
    </row>
    <row r="2905" spans="1:16" ht="16.5" customHeight="1" x14ac:dyDescent="0.25">
      <c r="A2905" s="8"/>
      <c r="B2905" s="1"/>
      <c r="C2905" s="1"/>
      <c r="D2905" s="1"/>
      <c r="E2905" s="1"/>
      <c r="F2905" s="1"/>
      <c r="G2905" s="1"/>
      <c r="H2905" s="1"/>
      <c r="I2905" s="1"/>
      <c r="J2905" s="1"/>
      <c r="K2905" s="28"/>
      <c r="L2905" s="28"/>
      <c r="M2905" s="1"/>
      <c r="N2905" s="1"/>
      <c r="O2905" s="1"/>
      <c r="P2905" s="51"/>
    </row>
    <row r="2906" spans="1:16" ht="16.5" customHeight="1" x14ac:dyDescent="0.25">
      <c r="A2906" s="8"/>
      <c r="B2906" s="1"/>
      <c r="C2906" s="1"/>
      <c r="D2906" s="1"/>
      <c r="E2906" s="1"/>
      <c r="F2906" s="1"/>
      <c r="G2906" s="1"/>
      <c r="H2906" s="1"/>
      <c r="I2906" s="1"/>
      <c r="J2906" s="1"/>
      <c r="K2906" s="28"/>
      <c r="L2906" s="28"/>
      <c r="M2906" s="1"/>
      <c r="N2906" s="1"/>
      <c r="O2906" s="1"/>
      <c r="P2906" s="51"/>
    </row>
    <row r="2907" spans="1:16" ht="16.5" customHeight="1" x14ac:dyDescent="0.25">
      <c r="A2907" s="8"/>
      <c r="B2907" s="1"/>
      <c r="C2907" s="1"/>
      <c r="D2907" s="1"/>
      <c r="E2907" s="1"/>
      <c r="F2907" s="1"/>
      <c r="G2907" s="1"/>
      <c r="H2907" s="1"/>
      <c r="I2907" s="1"/>
      <c r="J2907" s="1"/>
      <c r="K2907" s="28"/>
      <c r="L2907" s="28"/>
      <c r="M2907" s="1"/>
      <c r="N2907" s="1"/>
      <c r="O2907" s="1"/>
      <c r="P2907" s="51"/>
    </row>
    <row r="2908" spans="1:16" ht="16.5" customHeight="1" x14ac:dyDescent="0.25">
      <c r="A2908" s="8"/>
      <c r="B2908" s="1"/>
      <c r="C2908" s="1"/>
      <c r="D2908" s="1"/>
      <c r="E2908" s="1"/>
      <c r="F2908" s="1"/>
      <c r="G2908" s="1"/>
      <c r="H2908" s="1"/>
      <c r="I2908" s="1"/>
      <c r="J2908" s="1"/>
      <c r="K2908" s="28"/>
      <c r="L2908" s="28"/>
      <c r="M2908" s="1"/>
      <c r="N2908" s="1"/>
      <c r="O2908" s="1"/>
      <c r="P2908" s="51"/>
    </row>
    <row r="2909" spans="1:16" ht="16.5" customHeight="1" x14ac:dyDescent="0.25">
      <c r="A2909" s="8"/>
      <c r="B2909" s="1"/>
      <c r="C2909" s="1"/>
      <c r="D2909" s="1"/>
      <c r="E2909" s="1"/>
      <c r="F2909" s="1"/>
      <c r="G2909" s="1"/>
      <c r="H2909" s="1"/>
      <c r="I2909" s="1"/>
      <c r="J2909" s="1"/>
      <c r="K2909" s="28"/>
      <c r="L2909" s="28"/>
      <c r="M2909" s="1"/>
      <c r="N2909" s="1"/>
      <c r="O2909" s="1"/>
      <c r="P2909" s="51"/>
    </row>
    <row r="2910" spans="1:16" ht="16.5" customHeight="1" x14ac:dyDescent="0.25">
      <c r="A2910" s="8"/>
      <c r="B2910" s="1"/>
      <c r="C2910" s="1"/>
      <c r="D2910" s="1"/>
      <c r="E2910" s="1"/>
      <c r="F2910" s="1"/>
      <c r="G2910" s="1"/>
      <c r="H2910" s="1"/>
      <c r="I2910" s="1"/>
      <c r="J2910" s="1"/>
      <c r="K2910" s="28"/>
      <c r="L2910" s="28"/>
      <c r="M2910" s="1"/>
      <c r="N2910" s="1"/>
      <c r="O2910" s="1"/>
      <c r="P2910" s="51"/>
    </row>
    <row r="2911" spans="1:16" ht="16.5" customHeight="1" x14ac:dyDescent="0.25">
      <c r="A2911" s="8"/>
      <c r="B2911" s="1"/>
      <c r="C2911" s="1"/>
      <c r="D2911" s="1"/>
      <c r="E2911" s="1"/>
      <c r="F2911" s="1"/>
      <c r="G2911" s="1"/>
      <c r="H2911" s="1"/>
      <c r="I2911" s="1"/>
      <c r="J2911" s="1"/>
      <c r="K2911" s="28"/>
      <c r="L2911" s="28"/>
      <c r="M2911" s="1"/>
      <c r="N2911" s="1"/>
      <c r="O2911" s="1"/>
      <c r="P2911" s="51"/>
    </row>
    <row r="2912" spans="1:16" ht="16.5" customHeight="1" x14ac:dyDescent="0.25">
      <c r="A2912" s="8"/>
      <c r="B2912" s="1"/>
      <c r="C2912" s="1"/>
      <c r="D2912" s="1"/>
      <c r="E2912" s="1"/>
      <c r="F2912" s="1"/>
      <c r="G2912" s="1"/>
      <c r="H2912" s="1"/>
      <c r="I2912" s="1"/>
      <c r="J2912" s="1"/>
      <c r="K2912" s="28"/>
      <c r="L2912" s="28"/>
      <c r="M2912" s="1"/>
      <c r="N2912" s="1"/>
      <c r="O2912" s="1"/>
      <c r="P2912" s="51"/>
    </row>
    <row r="2913" spans="1:16" ht="16.5" customHeight="1" x14ac:dyDescent="0.25">
      <c r="A2913" s="8"/>
      <c r="B2913" s="1"/>
      <c r="C2913" s="1"/>
      <c r="D2913" s="1"/>
      <c r="E2913" s="1"/>
      <c r="F2913" s="1"/>
      <c r="G2913" s="1"/>
      <c r="H2913" s="1"/>
      <c r="I2913" s="1"/>
      <c r="J2913" s="1"/>
      <c r="K2913" s="28"/>
      <c r="L2913" s="28"/>
      <c r="M2913" s="1"/>
      <c r="N2913" s="1"/>
      <c r="O2913" s="1"/>
      <c r="P2913" s="51"/>
    </row>
    <row r="2914" spans="1:16" ht="16.5" customHeight="1" x14ac:dyDescent="0.25">
      <c r="A2914" s="8"/>
      <c r="B2914" s="1"/>
      <c r="C2914" s="1"/>
      <c r="D2914" s="1"/>
      <c r="E2914" s="1"/>
      <c r="F2914" s="1"/>
      <c r="G2914" s="1"/>
      <c r="H2914" s="1"/>
      <c r="I2914" s="1"/>
      <c r="J2914" s="1"/>
      <c r="K2914" s="28"/>
      <c r="L2914" s="28"/>
      <c r="M2914" s="1"/>
      <c r="N2914" s="1"/>
      <c r="O2914" s="1"/>
      <c r="P2914" s="51"/>
    </row>
    <row r="2915" spans="1:16" ht="16.5" customHeight="1" x14ac:dyDescent="0.25">
      <c r="A2915" s="8"/>
      <c r="B2915" s="1"/>
      <c r="C2915" s="1"/>
      <c r="D2915" s="1"/>
      <c r="E2915" s="1"/>
      <c r="F2915" s="1"/>
      <c r="G2915" s="1"/>
      <c r="H2915" s="1"/>
      <c r="I2915" s="1"/>
      <c r="J2915" s="1"/>
      <c r="K2915" s="28"/>
      <c r="L2915" s="28"/>
      <c r="M2915" s="1"/>
      <c r="N2915" s="1"/>
      <c r="O2915" s="1"/>
      <c r="P2915" s="51"/>
    </row>
    <row r="2916" spans="1:16" ht="16.5" customHeight="1" x14ac:dyDescent="0.25">
      <c r="A2916" s="8"/>
      <c r="B2916" s="1"/>
      <c r="C2916" s="1"/>
      <c r="D2916" s="1"/>
      <c r="E2916" s="1"/>
      <c r="F2916" s="1"/>
      <c r="G2916" s="1"/>
      <c r="H2916" s="1"/>
      <c r="I2916" s="1"/>
      <c r="J2916" s="1"/>
      <c r="K2916" s="28"/>
      <c r="L2916" s="28"/>
      <c r="M2916" s="1"/>
      <c r="N2916" s="35"/>
      <c r="O2916" s="46"/>
      <c r="P2916" s="51"/>
    </row>
    <row r="2917" spans="1:16" ht="16.5" customHeight="1" x14ac:dyDescent="0.25">
      <c r="A2917" s="8"/>
      <c r="B2917" s="1"/>
      <c r="C2917" s="1"/>
      <c r="D2917" s="1"/>
      <c r="E2917" s="1"/>
      <c r="F2917" s="1"/>
      <c r="G2917" s="1"/>
      <c r="H2917" s="1"/>
      <c r="I2917" s="1"/>
      <c r="J2917" s="1"/>
      <c r="K2917" s="28"/>
      <c r="L2917" s="28"/>
      <c r="M2917" s="1"/>
      <c r="N2917" s="1"/>
      <c r="O2917" s="1"/>
      <c r="P2917" s="51"/>
    </row>
    <row r="2918" spans="1:16" ht="16.5" customHeight="1" x14ac:dyDescent="0.25">
      <c r="A2918" s="8"/>
      <c r="B2918" s="1"/>
      <c r="C2918" s="1"/>
      <c r="D2918" s="1"/>
      <c r="E2918" s="1"/>
      <c r="F2918" s="1"/>
      <c r="G2918" s="1"/>
      <c r="H2918" s="1"/>
      <c r="I2918" s="1"/>
      <c r="J2918" s="1"/>
      <c r="K2918" s="28"/>
      <c r="L2918" s="28"/>
      <c r="M2918" s="1"/>
      <c r="N2918" s="1"/>
      <c r="O2918" s="1"/>
      <c r="P2918" s="51"/>
    </row>
    <row r="2919" spans="1:16" ht="16.5" customHeight="1" x14ac:dyDescent="0.25">
      <c r="A2919" s="8"/>
      <c r="B2919" s="1"/>
      <c r="C2919" s="1"/>
      <c r="D2919" s="1"/>
      <c r="E2919" s="1"/>
      <c r="F2919" s="1"/>
      <c r="G2919" s="1"/>
      <c r="H2919" s="1"/>
      <c r="I2919" s="1"/>
      <c r="J2919" s="1"/>
      <c r="K2919" s="28"/>
      <c r="L2919" s="28"/>
      <c r="M2919" s="1"/>
      <c r="N2919" s="1"/>
      <c r="O2919" s="1"/>
      <c r="P2919" s="51"/>
    </row>
    <row r="2920" spans="1:16" ht="16.5" customHeight="1" x14ac:dyDescent="0.25">
      <c r="A2920" s="8"/>
      <c r="B2920" s="1"/>
      <c r="C2920" s="1"/>
      <c r="D2920" s="1"/>
      <c r="E2920" s="1"/>
      <c r="F2920" s="1"/>
      <c r="G2920" s="1"/>
      <c r="H2920" s="1"/>
      <c r="I2920" s="1"/>
      <c r="J2920" s="1"/>
      <c r="K2920" s="28"/>
      <c r="L2920" s="28"/>
      <c r="M2920" s="1"/>
      <c r="N2920" s="1"/>
      <c r="O2920" s="1"/>
      <c r="P2920" s="51"/>
    </row>
    <row r="2921" spans="1:16" ht="16.5" customHeight="1" x14ac:dyDescent="0.25">
      <c r="A2921" s="8"/>
      <c r="B2921" s="1"/>
      <c r="C2921" s="1"/>
      <c r="D2921" s="1"/>
      <c r="E2921" s="1"/>
      <c r="F2921" s="1"/>
      <c r="G2921" s="1"/>
      <c r="H2921" s="1"/>
      <c r="I2921" s="1"/>
      <c r="J2921" s="1"/>
      <c r="K2921" s="28"/>
      <c r="L2921" s="28"/>
      <c r="M2921" s="1"/>
      <c r="N2921" s="1"/>
      <c r="O2921" s="1"/>
      <c r="P2921" s="51"/>
    </row>
    <row r="2922" spans="1:16" ht="16.5" customHeight="1" x14ac:dyDescent="0.25">
      <c r="A2922" s="8"/>
      <c r="B2922" s="1"/>
      <c r="C2922" s="1"/>
      <c r="D2922" s="1"/>
      <c r="E2922" s="1"/>
      <c r="F2922" s="1"/>
      <c r="G2922" s="1"/>
      <c r="H2922" s="1"/>
      <c r="I2922" s="1"/>
      <c r="J2922" s="1"/>
      <c r="K2922" s="28"/>
      <c r="L2922" s="28"/>
      <c r="M2922" s="1"/>
      <c r="N2922" s="1"/>
      <c r="O2922" s="1"/>
      <c r="P2922" s="51"/>
    </row>
    <row r="2923" spans="1:16" ht="16.5" customHeight="1" x14ac:dyDescent="0.25">
      <c r="A2923" s="8"/>
      <c r="B2923" s="1"/>
      <c r="C2923" s="1"/>
      <c r="D2923" s="1"/>
      <c r="E2923" s="1"/>
      <c r="F2923" s="1"/>
      <c r="G2923" s="1"/>
      <c r="H2923" s="1"/>
      <c r="I2923" s="1"/>
      <c r="J2923" s="1"/>
      <c r="K2923" s="28"/>
      <c r="L2923" s="28"/>
      <c r="M2923" s="1"/>
      <c r="N2923" s="1"/>
      <c r="O2923" s="1"/>
      <c r="P2923" s="51"/>
    </row>
    <row r="2924" spans="1:16" ht="16.5" customHeight="1" x14ac:dyDescent="0.25">
      <c r="A2924" s="8"/>
      <c r="B2924" s="1"/>
      <c r="C2924" s="1"/>
      <c r="D2924" s="1"/>
      <c r="E2924" s="1"/>
      <c r="F2924" s="1"/>
      <c r="G2924" s="1"/>
      <c r="H2924" s="1"/>
      <c r="I2924" s="1"/>
      <c r="J2924" s="1"/>
      <c r="K2924" s="28"/>
      <c r="L2924" s="28"/>
      <c r="M2924" s="1"/>
      <c r="N2924" s="1"/>
      <c r="O2924" s="1"/>
      <c r="P2924" s="51"/>
    </row>
    <row r="2925" spans="1:16" ht="16.5" customHeight="1" x14ac:dyDescent="0.25">
      <c r="A2925" s="8"/>
      <c r="B2925" s="1"/>
      <c r="C2925" s="1"/>
      <c r="D2925" s="1"/>
      <c r="E2925" s="1"/>
      <c r="F2925" s="1"/>
      <c r="G2925" s="1"/>
      <c r="H2925" s="1"/>
      <c r="I2925" s="1"/>
      <c r="J2925" s="1"/>
      <c r="K2925" s="28"/>
      <c r="L2925" s="28"/>
      <c r="M2925" s="1"/>
      <c r="N2925" s="1"/>
      <c r="O2925" s="1"/>
      <c r="P2925" s="51"/>
    </row>
    <row r="2926" spans="1:16" ht="16.5" customHeight="1" x14ac:dyDescent="0.25">
      <c r="A2926" s="8"/>
      <c r="B2926" s="1"/>
      <c r="C2926" s="1"/>
      <c r="D2926" s="1"/>
      <c r="E2926" s="1"/>
      <c r="F2926" s="1"/>
      <c r="G2926" s="1"/>
      <c r="H2926" s="1"/>
      <c r="I2926" s="1"/>
      <c r="J2926" s="1"/>
      <c r="K2926" s="28"/>
      <c r="L2926" s="28"/>
      <c r="M2926" s="1"/>
      <c r="N2926" s="1"/>
      <c r="O2926" s="1"/>
      <c r="P2926" s="51"/>
    </row>
    <row r="2927" spans="1:16" ht="16.5" customHeight="1" x14ac:dyDescent="0.25">
      <c r="A2927" s="8"/>
      <c r="B2927" s="1"/>
      <c r="C2927" s="1"/>
      <c r="D2927" s="1"/>
      <c r="E2927" s="1"/>
      <c r="F2927" s="1"/>
      <c r="G2927" s="1"/>
      <c r="H2927" s="1"/>
      <c r="I2927" s="1"/>
      <c r="J2927" s="1"/>
      <c r="K2927" s="28"/>
      <c r="L2927" s="28"/>
      <c r="M2927" s="1"/>
      <c r="N2927" s="1"/>
      <c r="O2927" s="1"/>
      <c r="P2927" s="51"/>
    </row>
    <row r="2928" spans="1:16" ht="16.5" customHeight="1" x14ac:dyDescent="0.25">
      <c r="A2928" s="8"/>
      <c r="B2928" s="1"/>
      <c r="C2928" s="1"/>
      <c r="D2928" s="1"/>
      <c r="E2928" s="1"/>
      <c r="F2928" s="1"/>
      <c r="G2928" s="1"/>
      <c r="H2928" s="1"/>
      <c r="I2928" s="1"/>
      <c r="J2928" s="1"/>
      <c r="K2928" s="28"/>
      <c r="L2928" s="28"/>
      <c r="M2928" s="1"/>
      <c r="N2928" s="1"/>
      <c r="O2928" s="1"/>
      <c r="P2928" s="51"/>
    </row>
    <row r="2929" spans="1:16" ht="16.5" customHeight="1" x14ac:dyDescent="0.25">
      <c r="A2929" s="8"/>
      <c r="B2929" s="1"/>
      <c r="C2929" s="1"/>
      <c r="D2929" s="1"/>
      <c r="E2929" s="1"/>
      <c r="F2929" s="1"/>
      <c r="G2929" s="1"/>
      <c r="H2929" s="1"/>
      <c r="I2929" s="1"/>
      <c r="J2929" s="1"/>
      <c r="K2929" s="28"/>
      <c r="L2929" s="28"/>
      <c r="M2929" s="1"/>
      <c r="N2929" s="1"/>
      <c r="O2929" s="1"/>
      <c r="P2929" s="51"/>
    </row>
    <row r="2930" spans="1:16" ht="16.5" customHeight="1" x14ac:dyDescent="0.25">
      <c r="A2930" s="8"/>
      <c r="B2930" s="1"/>
      <c r="C2930" s="1"/>
      <c r="D2930" s="1"/>
      <c r="E2930" s="1"/>
      <c r="F2930" s="1"/>
      <c r="G2930" s="1"/>
      <c r="H2930" s="1"/>
      <c r="I2930" s="1"/>
      <c r="J2930" s="1"/>
      <c r="K2930" s="28"/>
      <c r="L2930" s="28"/>
      <c r="M2930" s="1"/>
      <c r="N2930" s="26"/>
      <c r="O2930" s="1"/>
      <c r="P2930" s="51"/>
    </row>
    <row r="2931" spans="1:16" ht="16.5" customHeight="1" x14ac:dyDescent="0.25">
      <c r="A2931" s="8"/>
      <c r="B2931" s="1"/>
      <c r="C2931" s="1"/>
      <c r="D2931" s="1"/>
      <c r="E2931" s="1"/>
      <c r="F2931" s="1"/>
      <c r="G2931" s="1"/>
      <c r="H2931" s="1"/>
      <c r="I2931" s="1"/>
      <c r="J2931" s="1"/>
      <c r="K2931" s="28"/>
      <c r="L2931" s="28"/>
      <c r="M2931" s="1"/>
      <c r="N2931" s="1"/>
      <c r="O2931" s="1"/>
      <c r="P2931" s="51"/>
    </row>
    <row r="2932" spans="1:16" ht="16.5" customHeight="1" x14ac:dyDescent="0.25">
      <c r="A2932" s="8"/>
      <c r="B2932" s="1"/>
      <c r="C2932" s="1"/>
      <c r="D2932" s="1"/>
      <c r="E2932" s="1"/>
      <c r="F2932" s="1"/>
      <c r="G2932" s="1"/>
      <c r="H2932" s="1"/>
      <c r="I2932" s="1"/>
      <c r="J2932" s="1"/>
      <c r="K2932" s="28"/>
      <c r="L2932" s="28"/>
      <c r="M2932" s="1"/>
      <c r="N2932" s="1"/>
      <c r="O2932" s="1"/>
      <c r="P2932" s="51"/>
    </row>
    <row r="2933" spans="1:16" ht="16.5" customHeight="1" x14ac:dyDescent="0.25">
      <c r="A2933" s="8"/>
      <c r="B2933" s="1"/>
      <c r="C2933" s="1"/>
      <c r="D2933" s="1"/>
      <c r="E2933" s="1"/>
      <c r="F2933" s="1"/>
      <c r="G2933" s="1"/>
      <c r="H2933" s="1"/>
      <c r="I2933" s="1"/>
      <c r="J2933" s="1"/>
      <c r="K2933" s="28"/>
      <c r="L2933" s="28"/>
      <c r="M2933" s="1"/>
      <c r="N2933" s="1"/>
      <c r="O2933" s="1"/>
      <c r="P2933" s="51"/>
    </row>
    <row r="2934" spans="1:16" ht="16.5" customHeight="1" x14ac:dyDescent="0.25">
      <c r="A2934" s="8"/>
      <c r="B2934" s="1"/>
      <c r="C2934" s="1"/>
      <c r="D2934" s="1"/>
      <c r="E2934" s="1"/>
      <c r="F2934" s="1"/>
      <c r="G2934" s="1"/>
      <c r="H2934" s="1"/>
      <c r="I2934" s="1"/>
      <c r="J2934" s="1"/>
      <c r="K2934" s="28"/>
      <c r="L2934" s="28"/>
      <c r="M2934" s="1"/>
      <c r="N2934" s="1"/>
      <c r="O2934" s="1"/>
      <c r="P2934" s="51"/>
    </row>
    <row r="2935" spans="1:16" ht="16.5" customHeight="1" x14ac:dyDescent="0.25">
      <c r="A2935" s="8"/>
      <c r="B2935" s="1"/>
      <c r="C2935" s="1"/>
      <c r="D2935" s="1"/>
      <c r="E2935" s="1"/>
      <c r="F2935" s="1"/>
      <c r="G2935" s="1"/>
      <c r="H2935" s="1"/>
      <c r="I2935" s="1"/>
      <c r="J2935" s="1"/>
      <c r="K2935" s="28"/>
      <c r="L2935" s="28"/>
      <c r="M2935" s="1"/>
      <c r="N2935" s="1"/>
      <c r="O2935" s="1"/>
      <c r="P2935" s="51"/>
    </row>
    <row r="2936" spans="1:16" ht="16.5" customHeight="1" x14ac:dyDescent="0.25">
      <c r="A2936" s="8"/>
      <c r="B2936" s="1"/>
      <c r="C2936" s="1"/>
      <c r="D2936" s="1"/>
      <c r="E2936" s="1"/>
      <c r="F2936" s="1"/>
      <c r="G2936" s="1"/>
      <c r="H2936" s="1"/>
      <c r="I2936" s="1"/>
      <c r="J2936" s="1"/>
      <c r="K2936" s="28"/>
      <c r="L2936" s="28"/>
      <c r="M2936" s="1"/>
      <c r="N2936" s="1"/>
      <c r="O2936" s="1"/>
      <c r="P2936" s="51"/>
    </row>
    <row r="2937" spans="1:16" ht="16.5" customHeight="1" x14ac:dyDescent="0.25">
      <c r="A2937" s="8"/>
      <c r="B2937" s="1"/>
      <c r="C2937" s="1"/>
      <c r="D2937" s="1"/>
      <c r="E2937" s="1"/>
      <c r="F2937" s="1"/>
      <c r="G2937" s="1"/>
      <c r="H2937" s="1"/>
      <c r="I2937" s="1"/>
      <c r="J2937" s="1"/>
      <c r="K2937" s="28"/>
      <c r="L2937" s="28"/>
      <c r="M2937" s="1"/>
      <c r="N2937" s="35"/>
      <c r="O2937" s="1"/>
      <c r="P2937" s="51"/>
    </row>
    <row r="2938" spans="1:16" ht="16.5" customHeight="1" x14ac:dyDescent="0.25">
      <c r="A2938" s="8"/>
      <c r="B2938" s="1"/>
      <c r="C2938" s="1"/>
      <c r="D2938" s="1"/>
      <c r="E2938" s="1"/>
      <c r="F2938" s="1"/>
      <c r="G2938" s="1"/>
      <c r="H2938" s="1"/>
      <c r="I2938" s="1"/>
      <c r="J2938" s="1"/>
      <c r="K2938" s="28"/>
      <c r="L2938" s="28"/>
      <c r="M2938" s="1"/>
      <c r="N2938" s="1"/>
      <c r="O2938" s="1"/>
      <c r="P2938" s="51"/>
    </row>
    <row r="2939" spans="1:16" ht="16.5" customHeight="1" x14ac:dyDescent="0.25">
      <c r="A2939" s="8"/>
      <c r="B2939" s="1"/>
      <c r="C2939" s="1"/>
      <c r="D2939" s="1"/>
      <c r="E2939" s="1"/>
      <c r="F2939" s="1"/>
      <c r="G2939" s="1"/>
      <c r="H2939" s="1"/>
      <c r="I2939" s="1"/>
      <c r="J2939" s="1"/>
      <c r="K2939" s="28"/>
      <c r="L2939" s="28"/>
      <c r="M2939" s="1"/>
      <c r="N2939" s="1"/>
      <c r="O2939" s="1"/>
      <c r="P2939" s="51"/>
    </row>
    <row r="2940" spans="1:16" ht="16.5" customHeight="1" x14ac:dyDescent="0.25">
      <c r="A2940" s="8"/>
      <c r="B2940" s="1"/>
      <c r="C2940" s="1"/>
      <c r="D2940" s="1"/>
      <c r="E2940" s="1"/>
      <c r="F2940" s="1"/>
      <c r="G2940" s="1"/>
      <c r="H2940" s="1"/>
      <c r="I2940" s="1"/>
      <c r="J2940" s="1"/>
      <c r="K2940" s="28"/>
      <c r="L2940" s="28"/>
      <c r="M2940" s="1"/>
      <c r="N2940" s="1"/>
      <c r="O2940" s="1"/>
      <c r="P2940" s="51"/>
    </row>
    <row r="2941" spans="1:16" ht="16.5" customHeight="1" x14ac:dyDescent="0.25">
      <c r="A2941" s="8"/>
      <c r="B2941" s="1"/>
      <c r="C2941" s="1"/>
      <c r="D2941" s="1"/>
      <c r="E2941" s="1"/>
      <c r="F2941" s="1"/>
      <c r="G2941" s="1"/>
      <c r="H2941" s="1"/>
      <c r="I2941" s="1"/>
      <c r="J2941" s="1"/>
      <c r="K2941" s="28"/>
      <c r="L2941" s="28"/>
      <c r="M2941" s="1"/>
      <c r="N2941" s="1"/>
      <c r="O2941" s="1"/>
      <c r="P2941" s="51"/>
    </row>
    <row r="2942" spans="1:16" ht="16.5" customHeight="1" x14ac:dyDescent="0.25">
      <c r="A2942" s="8"/>
      <c r="B2942" s="1"/>
      <c r="C2942" s="1"/>
      <c r="D2942" s="1"/>
      <c r="E2942" s="1"/>
      <c r="F2942" s="1"/>
      <c r="G2942" s="1"/>
      <c r="H2942" s="1"/>
      <c r="I2942" s="1"/>
      <c r="J2942" s="1"/>
      <c r="K2942" s="28"/>
      <c r="L2942" s="28"/>
      <c r="M2942" s="1"/>
      <c r="N2942" s="1"/>
      <c r="O2942" s="1"/>
      <c r="P2942" s="51"/>
    </row>
    <row r="2943" spans="1:16" ht="16.5" customHeight="1" x14ac:dyDescent="0.25">
      <c r="A2943" s="8"/>
      <c r="B2943" s="1"/>
      <c r="C2943" s="1"/>
      <c r="D2943" s="1"/>
      <c r="E2943" s="1"/>
      <c r="F2943" s="1"/>
      <c r="G2943" s="1"/>
      <c r="H2943" s="1"/>
      <c r="I2943" s="1"/>
      <c r="J2943" s="1"/>
      <c r="K2943" s="28"/>
      <c r="L2943" s="28"/>
      <c r="M2943" s="1"/>
      <c r="N2943" s="1"/>
      <c r="O2943" s="1"/>
      <c r="P2943" s="51"/>
    </row>
    <row r="2944" spans="1:16" ht="16.5" customHeight="1" x14ac:dyDescent="0.25">
      <c r="A2944" s="8"/>
      <c r="B2944" s="1"/>
      <c r="C2944" s="1"/>
      <c r="D2944" s="1"/>
      <c r="E2944" s="1"/>
      <c r="F2944" s="1"/>
      <c r="G2944" s="1"/>
      <c r="H2944" s="1"/>
      <c r="I2944" s="1"/>
      <c r="J2944" s="1"/>
      <c r="K2944" s="28"/>
      <c r="L2944" s="28"/>
      <c r="M2944" s="1"/>
      <c r="N2944" s="1"/>
      <c r="O2944" s="1"/>
      <c r="P2944" s="51"/>
    </row>
    <row r="2945" spans="1:16" ht="16.5" customHeight="1" x14ac:dyDescent="0.25">
      <c r="A2945" s="8"/>
      <c r="B2945" s="1"/>
      <c r="C2945" s="1"/>
      <c r="D2945" s="1"/>
      <c r="E2945" s="1"/>
      <c r="F2945" s="1"/>
      <c r="G2945" s="1"/>
      <c r="H2945" s="1"/>
      <c r="I2945" s="1"/>
      <c r="J2945" s="1"/>
      <c r="K2945" s="28"/>
      <c r="L2945" s="28"/>
      <c r="M2945" s="1"/>
      <c r="N2945" s="35"/>
      <c r="O2945" s="1"/>
      <c r="P2945" s="51"/>
    </row>
    <row r="2946" spans="1:16" ht="16.5" customHeight="1" x14ac:dyDescent="0.25">
      <c r="A2946" s="8"/>
      <c r="B2946" s="1"/>
      <c r="C2946" s="1"/>
      <c r="D2946" s="1"/>
      <c r="E2946" s="1"/>
      <c r="F2946" s="1"/>
      <c r="G2946" s="1"/>
      <c r="H2946" s="1"/>
      <c r="I2946" s="1"/>
      <c r="J2946" s="1"/>
      <c r="K2946" s="28"/>
      <c r="L2946" s="28"/>
      <c r="M2946" s="1"/>
      <c r="N2946" s="1"/>
      <c r="O2946" s="1"/>
      <c r="P2946" s="51"/>
    </row>
    <row r="2947" spans="1:16" ht="16.5" customHeight="1" x14ac:dyDescent="0.25">
      <c r="A2947" s="8"/>
      <c r="B2947" s="1"/>
      <c r="C2947" s="1"/>
      <c r="D2947" s="1"/>
      <c r="E2947" s="1"/>
      <c r="F2947" s="1"/>
      <c r="G2947" s="1"/>
      <c r="H2947" s="1"/>
      <c r="I2947" s="1"/>
      <c r="J2947" s="1"/>
      <c r="K2947" s="28"/>
      <c r="L2947" s="28"/>
      <c r="M2947" s="1"/>
      <c r="N2947" s="1"/>
      <c r="O2947" s="1"/>
      <c r="P2947" s="51"/>
    </row>
    <row r="2948" spans="1:16" ht="16.5" customHeight="1" x14ac:dyDescent="0.25">
      <c r="A2948" s="8"/>
      <c r="B2948" s="1"/>
      <c r="C2948" s="1"/>
      <c r="D2948" s="1"/>
      <c r="E2948" s="1"/>
      <c r="F2948" s="1"/>
      <c r="G2948" s="1"/>
      <c r="H2948" s="1"/>
      <c r="I2948" s="1"/>
      <c r="J2948" s="1"/>
      <c r="K2948" s="28"/>
      <c r="L2948" s="28"/>
      <c r="M2948" s="1"/>
      <c r="N2948" s="1"/>
      <c r="O2948" s="1"/>
      <c r="P2948" s="51"/>
    </row>
    <row r="2949" spans="1:16" ht="16.5" customHeight="1" x14ac:dyDescent="0.25">
      <c r="A2949" s="8"/>
      <c r="B2949" s="1"/>
      <c r="C2949" s="1"/>
      <c r="D2949" s="1"/>
      <c r="E2949" s="1"/>
      <c r="F2949" s="1"/>
      <c r="G2949" s="1"/>
      <c r="H2949" s="1"/>
      <c r="I2949" s="1"/>
      <c r="J2949" s="1"/>
      <c r="K2949" s="28"/>
      <c r="L2949" s="28"/>
      <c r="M2949" s="1"/>
      <c r="N2949" s="1"/>
      <c r="O2949" s="1"/>
      <c r="P2949" s="51"/>
    </row>
    <row r="2950" spans="1:16" ht="16.5" customHeight="1" x14ac:dyDescent="0.25">
      <c r="A2950" s="8"/>
      <c r="B2950" s="1"/>
      <c r="C2950" s="1"/>
      <c r="D2950" s="1"/>
      <c r="E2950" s="1"/>
      <c r="F2950" s="1"/>
      <c r="G2950" s="1"/>
      <c r="H2950" s="1"/>
      <c r="I2950" s="1"/>
      <c r="J2950" s="1"/>
      <c r="K2950" s="28"/>
      <c r="L2950" s="28"/>
      <c r="M2950" s="1"/>
      <c r="N2950" s="1"/>
      <c r="O2950" s="1"/>
      <c r="P2950" s="51"/>
    </row>
    <row r="2951" spans="1:16" ht="16.5" customHeight="1" x14ac:dyDescent="0.25">
      <c r="A2951" s="8"/>
      <c r="B2951" s="1"/>
      <c r="C2951" s="1"/>
      <c r="D2951" s="1"/>
      <c r="E2951" s="1"/>
      <c r="F2951" s="1"/>
      <c r="G2951" s="1"/>
      <c r="H2951" s="1"/>
      <c r="I2951" s="1"/>
      <c r="J2951" s="1"/>
      <c r="K2951" s="28"/>
      <c r="L2951" s="28"/>
      <c r="M2951" s="1"/>
      <c r="N2951" s="35"/>
      <c r="O2951" s="1"/>
      <c r="P2951" s="51"/>
    </row>
    <row r="2952" spans="1:16" ht="16.5" customHeight="1" x14ac:dyDescent="0.25">
      <c r="A2952" s="8"/>
      <c r="B2952" s="1"/>
      <c r="C2952" s="1"/>
      <c r="D2952" s="1"/>
      <c r="E2952" s="1"/>
      <c r="F2952" s="1"/>
      <c r="G2952" s="1"/>
      <c r="H2952" s="1"/>
      <c r="I2952" s="1"/>
      <c r="J2952" s="1"/>
      <c r="K2952" s="28"/>
      <c r="L2952" s="28"/>
      <c r="M2952" s="1"/>
      <c r="N2952" s="1"/>
      <c r="O2952" s="1"/>
      <c r="P2952" s="51"/>
    </row>
    <row r="2953" spans="1:16" ht="16.5" customHeight="1" x14ac:dyDescent="0.25">
      <c r="A2953" s="8"/>
      <c r="B2953" s="1"/>
      <c r="C2953" s="1"/>
      <c r="D2953" s="1"/>
      <c r="E2953" s="1"/>
      <c r="F2953" s="1"/>
      <c r="G2953" s="1"/>
      <c r="H2953" s="1"/>
      <c r="I2953" s="1"/>
      <c r="J2953" s="1"/>
      <c r="K2953" s="28"/>
      <c r="L2953" s="28"/>
      <c r="M2953" s="1"/>
      <c r="N2953" s="26"/>
      <c r="O2953" s="1"/>
      <c r="P2953" s="51"/>
    </row>
    <row r="2954" spans="1:16" ht="16.5" customHeight="1" x14ac:dyDescent="0.25">
      <c r="A2954" s="8"/>
      <c r="B2954" s="1"/>
      <c r="C2954" s="1"/>
      <c r="D2954" s="1"/>
      <c r="E2954" s="1"/>
      <c r="F2954" s="1"/>
      <c r="G2954" s="1"/>
      <c r="H2954" s="1"/>
      <c r="I2954" s="1"/>
      <c r="J2954" s="1"/>
      <c r="K2954" s="28"/>
      <c r="L2954" s="28"/>
      <c r="M2954" s="1"/>
      <c r="N2954" s="1"/>
      <c r="O2954" s="1"/>
      <c r="P2954" s="51"/>
    </row>
    <row r="2955" spans="1:16" ht="16.5" customHeight="1" x14ac:dyDescent="0.25">
      <c r="A2955" s="8"/>
      <c r="B2955" s="1"/>
      <c r="C2955" s="1"/>
      <c r="D2955" s="1"/>
      <c r="E2955" s="1"/>
      <c r="F2955" s="1"/>
      <c r="G2955" s="1"/>
      <c r="H2955" s="1"/>
      <c r="I2955" s="1"/>
      <c r="J2955" s="1"/>
      <c r="K2955" s="28"/>
      <c r="L2955" s="28"/>
      <c r="M2955" s="1"/>
      <c r="N2955" s="1"/>
      <c r="O2955" s="1"/>
      <c r="P2955" s="51"/>
    </row>
    <row r="2956" spans="1:16" ht="16.5" customHeight="1" x14ac:dyDescent="0.25">
      <c r="A2956" s="8"/>
      <c r="B2956" s="1"/>
      <c r="C2956" s="1"/>
      <c r="D2956" s="1"/>
      <c r="E2956" s="1"/>
      <c r="F2956" s="1"/>
      <c r="G2956" s="1"/>
      <c r="H2956" s="1"/>
      <c r="I2956" s="1"/>
      <c r="J2956" s="1"/>
      <c r="K2956" s="28"/>
      <c r="L2956" s="28"/>
      <c r="M2956" s="1"/>
      <c r="N2956" s="1"/>
      <c r="O2956" s="1"/>
      <c r="P2956" s="51"/>
    </row>
    <row r="2957" spans="1:16" ht="16.5" customHeight="1" x14ac:dyDescent="0.25">
      <c r="A2957" s="8"/>
      <c r="B2957" s="1"/>
      <c r="C2957" s="1"/>
      <c r="D2957" s="1"/>
      <c r="E2957" s="1"/>
      <c r="F2957" s="1"/>
      <c r="G2957" s="1"/>
      <c r="H2957" s="1"/>
      <c r="I2957" s="1"/>
      <c r="J2957" s="1"/>
      <c r="K2957" s="28"/>
      <c r="L2957" s="28"/>
      <c r="M2957" s="1"/>
      <c r="N2957" s="1"/>
      <c r="O2957" s="1"/>
      <c r="P2957" s="51"/>
    </row>
    <row r="2958" spans="1:16" ht="16.5" customHeight="1" x14ac:dyDescent="0.25">
      <c r="A2958" s="8"/>
      <c r="B2958" s="1"/>
      <c r="C2958" s="1"/>
      <c r="D2958" s="1"/>
      <c r="E2958" s="1"/>
      <c r="F2958" s="1"/>
      <c r="G2958" s="1"/>
      <c r="H2958" s="1"/>
      <c r="I2958" s="1"/>
      <c r="J2958" s="1"/>
      <c r="K2958" s="28"/>
      <c r="L2958" s="28"/>
      <c r="M2958" s="1"/>
      <c r="N2958" s="1"/>
      <c r="O2958" s="1"/>
      <c r="P2958" s="51"/>
    </row>
    <row r="2959" spans="1:16" ht="16.5" customHeight="1" x14ac:dyDescent="0.25">
      <c r="A2959" s="8"/>
      <c r="B2959" s="1"/>
      <c r="C2959" s="1"/>
      <c r="D2959" s="1"/>
      <c r="E2959" s="1"/>
      <c r="F2959" s="1"/>
      <c r="G2959" s="1"/>
      <c r="H2959" s="1"/>
      <c r="I2959" s="1"/>
      <c r="J2959" s="1"/>
      <c r="K2959" s="28"/>
      <c r="L2959" s="28"/>
      <c r="M2959" s="1"/>
      <c r="N2959" s="1"/>
      <c r="O2959" s="1"/>
      <c r="P2959" s="51"/>
    </row>
    <row r="2960" spans="1:16" ht="16.5" customHeight="1" x14ac:dyDescent="0.25">
      <c r="A2960" s="8"/>
      <c r="B2960" s="1"/>
      <c r="C2960" s="1"/>
      <c r="D2960" s="1"/>
      <c r="E2960" s="1"/>
      <c r="F2960" s="1"/>
      <c r="G2960" s="1"/>
      <c r="H2960" s="1"/>
      <c r="I2960" s="1"/>
      <c r="J2960" s="1"/>
      <c r="K2960" s="28"/>
      <c r="L2960" s="28"/>
      <c r="M2960" s="1"/>
      <c r="N2960" s="1"/>
      <c r="O2960" s="1"/>
      <c r="P2960" s="51"/>
    </row>
    <row r="2961" spans="1:16" ht="16.5" customHeight="1" x14ac:dyDescent="0.25">
      <c r="A2961" s="8"/>
      <c r="B2961" s="1"/>
      <c r="C2961" s="1"/>
      <c r="D2961" s="1"/>
      <c r="E2961" s="1"/>
      <c r="F2961" s="1"/>
      <c r="G2961" s="1"/>
      <c r="H2961" s="1"/>
      <c r="I2961" s="1"/>
      <c r="J2961" s="1"/>
      <c r="K2961" s="28"/>
      <c r="L2961" s="28"/>
      <c r="M2961" s="1"/>
      <c r="N2961" s="1"/>
      <c r="O2961" s="1"/>
      <c r="P2961" s="51"/>
    </row>
    <row r="2962" spans="1:16" ht="16.5" customHeight="1" x14ac:dyDescent="0.25">
      <c r="A2962" s="8"/>
      <c r="B2962" s="1"/>
      <c r="C2962" s="1"/>
      <c r="D2962" s="1"/>
      <c r="E2962" s="1"/>
      <c r="F2962" s="1"/>
      <c r="G2962" s="1"/>
      <c r="H2962" s="1"/>
      <c r="I2962" s="1"/>
      <c r="J2962" s="1"/>
      <c r="K2962" s="28"/>
      <c r="L2962" s="28"/>
      <c r="M2962" s="1"/>
      <c r="N2962" s="1"/>
      <c r="O2962" s="1"/>
      <c r="P2962" s="51"/>
    </row>
    <row r="2963" spans="1:16" ht="16.5" customHeight="1" x14ac:dyDescent="0.25">
      <c r="A2963" s="8"/>
      <c r="B2963" s="1"/>
      <c r="C2963" s="1"/>
      <c r="D2963" s="1"/>
      <c r="E2963" s="1"/>
      <c r="F2963" s="1"/>
      <c r="G2963" s="1"/>
      <c r="H2963" s="1"/>
      <c r="I2963" s="1"/>
      <c r="J2963" s="1"/>
      <c r="K2963" s="28"/>
      <c r="L2963" s="28"/>
      <c r="M2963" s="1"/>
      <c r="N2963" s="1"/>
      <c r="O2963" s="1"/>
      <c r="P2963" s="51"/>
    </row>
    <row r="2964" spans="1:16" ht="16.5" customHeight="1" x14ac:dyDescent="0.25">
      <c r="A2964" s="8"/>
      <c r="B2964" s="1"/>
      <c r="C2964" s="1"/>
      <c r="D2964" s="1"/>
      <c r="E2964" s="1"/>
      <c r="F2964" s="1"/>
      <c r="G2964" s="1"/>
      <c r="H2964" s="1"/>
      <c r="I2964" s="1"/>
      <c r="J2964" s="1"/>
      <c r="K2964" s="28"/>
      <c r="L2964" s="28"/>
      <c r="M2964" s="1"/>
      <c r="N2964" s="1"/>
      <c r="O2964" s="1"/>
      <c r="P2964" s="51"/>
    </row>
    <row r="2965" spans="1:16" ht="16.5" customHeight="1" x14ac:dyDescent="0.25">
      <c r="A2965" s="8"/>
      <c r="B2965" s="1"/>
      <c r="C2965" s="1"/>
      <c r="D2965" s="1"/>
      <c r="E2965" s="1"/>
      <c r="F2965" s="1"/>
      <c r="G2965" s="1"/>
      <c r="H2965" s="1"/>
      <c r="I2965" s="1"/>
      <c r="J2965" s="1"/>
      <c r="K2965" s="28"/>
      <c r="L2965" s="28"/>
      <c r="M2965" s="1"/>
      <c r="N2965" s="1"/>
      <c r="O2965" s="1"/>
      <c r="P2965" s="51"/>
    </row>
    <row r="2966" spans="1:16" ht="16.5" customHeight="1" x14ac:dyDescent="0.25">
      <c r="A2966" s="8"/>
      <c r="B2966" s="1"/>
      <c r="C2966" s="1"/>
      <c r="D2966" s="1"/>
      <c r="E2966" s="1"/>
      <c r="F2966" s="1"/>
      <c r="G2966" s="1"/>
      <c r="H2966" s="1"/>
      <c r="I2966" s="1"/>
      <c r="J2966" s="1"/>
      <c r="K2966" s="28"/>
      <c r="L2966" s="28"/>
      <c r="M2966" s="1"/>
      <c r="N2966" s="35"/>
      <c r="O2966" s="1"/>
      <c r="P2966" s="51"/>
    </row>
    <row r="2967" spans="1:16" ht="16.5" customHeight="1" x14ac:dyDescent="0.25">
      <c r="A2967" s="8"/>
      <c r="B2967" s="1"/>
      <c r="C2967" s="1"/>
      <c r="D2967" s="1"/>
      <c r="E2967" s="1"/>
      <c r="F2967" s="1"/>
      <c r="G2967" s="1"/>
      <c r="H2967" s="1"/>
      <c r="I2967" s="1"/>
      <c r="J2967" s="1"/>
      <c r="K2967" s="28"/>
      <c r="L2967" s="28"/>
      <c r="M2967" s="1"/>
      <c r="N2967" s="35"/>
      <c r="O2967" s="1"/>
      <c r="P2967" s="51"/>
    </row>
    <row r="2968" spans="1:16" ht="16.5" customHeight="1" x14ac:dyDescent="0.25">
      <c r="A2968" s="8"/>
      <c r="B2968" s="1"/>
      <c r="C2968" s="1"/>
      <c r="D2968" s="1"/>
      <c r="E2968" s="1"/>
      <c r="F2968" s="1"/>
      <c r="G2968" s="1"/>
      <c r="H2968" s="1"/>
      <c r="I2968" s="1"/>
      <c r="J2968" s="1"/>
      <c r="K2968" s="28"/>
      <c r="L2968" s="28"/>
      <c r="M2968" s="1"/>
      <c r="N2968" s="1"/>
      <c r="O2968" s="1"/>
      <c r="P2968" s="51"/>
    </row>
    <row r="2969" spans="1:16" ht="16.5" customHeight="1" x14ac:dyDescent="0.25">
      <c r="A2969" s="8"/>
      <c r="B2969" s="1"/>
      <c r="C2969" s="1"/>
      <c r="D2969" s="1"/>
      <c r="E2969" s="1"/>
      <c r="F2969" s="1"/>
      <c r="G2969" s="1"/>
      <c r="H2969" s="1"/>
      <c r="I2969" s="1"/>
      <c r="J2969" s="1"/>
      <c r="K2969" s="28"/>
      <c r="L2969" s="28"/>
      <c r="M2969" s="1"/>
      <c r="N2969" s="35"/>
      <c r="O2969" s="1"/>
      <c r="P2969" s="51"/>
    </row>
    <row r="2970" spans="1:16" ht="16.5" customHeight="1" x14ac:dyDescent="0.25">
      <c r="A2970" s="8"/>
      <c r="B2970" s="1"/>
      <c r="C2970" s="1"/>
      <c r="D2970" s="1"/>
      <c r="E2970" s="1"/>
      <c r="F2970" s="1"/>
      <c r="G2970" s="1"/>
      <c r="H2970" s="1"/>
      <c r="I2970" s="1"/>
      <c r="J2970" s="1"/>
      <c r="K2970" s="28"/>
      <c r="L2970" s="28"/>
      <c r="M2970" s="1"/>
      <c r="N2970" s="1"/>
      <c r="O2970" s="1"/>
      <c r="P2970" s="51"/>
    </row>
    <row r="2971" spans="1:16" ht="16.5" customHeight="1" x14ac:dyDescent="0.25">
      <c r="A2971" s="8"/>
      <c r="B2971" s="1"/>
      <c r="C2971" s="1"/>
      <c r="D2971" s="1"/>
      <c r="E2971" s="1"/>
      <c r="F2971" s="1"/>
      <c r="G2971" s="1"/>
      <c r="H2971" s="1"/>
      <c r="I2971" s="1"/>
      <c r="J2971" s="1"/>
      <c r="K2971" s="28"/>
      <c r="L2971" s="28"/>
      <c r="M2971" s="1"/>
      <c r="N2971" s="1"/>
      <c r="O2971" s="1"/>
      <c r="P2971" s="51"/>
    </row>
    <row r="2972" spans="1:16" ht="16.5" customHeight="1" x14ac:dyDescent="0.25">
      <c r="A2972" s="8"/>
      <c r="B2972" s="1"/>
      <c r="C2972" s="1"/>
      <c r="D2972" s="1"/>
      <c r="E2972" s="1"/>
      <c r="F2972" s="1"/>
      <c r="G2972" s="1"/>
      <c r="H2972" s="1"/>
      <c r="I2972" s="1"/>
      <c r="J2972" s="1"/>
      <c r="K2972" s="28"/>
      <c r="L2972" s="28"/>
      <c r="M2972" s="1"/>
      <c r="N2972" s="35"/>
      <c r="O2972" s="1"/>
      <c r="P2972" s="51"/>
    </row>
    <row r="2973" spans="1:16" ht="16.5" customHeight="1" x14ac:dyDescent="0.25">
      <c r="A2973" s="8"/>
      <c r="B2973" s="1"/>
      <c r="C2973" s="1"/>
      <c r="D2973" s="1"/>
      <c r="E2973" s="1"/>
      <c r="F2973" s="1"/>
      <c r="G2973" s="1"/>
      <c r="H2973" s="1"/>
      <c r="I2973" s="1"/>
      <c r="J2973" s="1"/>
      <c r="K2973" s="28"/>
      <c r="L2973" s="28"/>
      <c r="M2973" s="1"/>
      <c r="N2973" s="1"/>
      <c r="O2973" s="1"/>
      <c r="P2973" s="51"/>
    </row>
    <row r="2974" spans="1:16" ht="16.5" customHeight="1" x14ac:dyDescent="0.25">
      <c r="A2974" s="8"/>
      <c r="B2974" s="1"/>
      <c r="C2974" s="1"/>
      <c r="D2974" s="1"/>
      <c r="E2974" s="1"/>
      <c r="F2974" s="1"/>
      <c r="G2974" s="1"/>
      <c r="H2974" s="1"/>
      <c r="I2974" s="1"/>
      <c r="J2974" s="1"/>
      <c r="K2974" s="28"/>
      <c r="L2974" s="28"/>
      <c r="M2974" s="1"/>
      <c r="N2974" s="35"/>
      <c r="O2974" s="1"/>
      <c r="P2974" s="51"/>
    </row>
    <row r="2975" spans="1:16" ht="16.5" customHeight="1" x14ac:dyDescent="0.25">
      <c r="A2975" s="8"/>
      <c r="B2975" s="1"/>
      <c r="C2975" s="1"/>
      <c r="D2975" s="1"/>
      <c r="E2975" s="1"/>
      <c r="F2975" s="1"/>
      <c r="G2975" s="1"/>
      <c r="H2975" s="1"/>
      <c r="I2975" s="1"/>
      <c r="J2975" s="1"/>
      <c r="K2975" s="28"/>
      <c r="L2975" s="28"/>
      <c r="M2975" s="1"/>
      <c r="N2975" s="1"/>
      <c r="O2975" s="1"/>
      <c r="P2975" s="51"/>
    </row>
    <row r="2976" spans="1:16" ht="16.5" customHeight="1" x14ac:dyDescent="0.25">
      <c r="A2976" s="8"/>
      <c r="B2976" s="1"/>
      <c r="C2976" s="1"/>
      <c r="D2976" s="1"/>
      <c r="E2976" s="1"/>
      <c r="F2976" s="1"/>
      <c r="G2976" s="1"/>
      <c r="H2976" s="1"/>
      <c r="I2976" s="1"/>
      <c r="J2976" s="1"/>
      <c r="K2976" s="28"/>
      <c r="L2976" s="28"/>
      <c r="M2976" s="1"/>
      <c r="N2976" s="1"/>
      <c r="O2976" s="1"/>
      <c r="P2976" s="51"/>
    </row>
    <row r="2977" spans="1:16" ht="16.5" customHeight="1" x14ac:dyDescent="0.25">
      <c r="A2977" s="8"/>
      <c r="B2977" s="1"/>
      <c r="C2977" s="1"/>
      <c r="D2977" s="1"/>
      <c r="E2977" s="1"/>
      <c r="F2977" s="1"/>
      <c r="G2977" s="1"/>
      <c r="H2977" s="1"/>
      <c r="I2977" s="1"/>
      <c r="J2977" s="1"/>
      <c r="K2977" s="28"/>
      <c r="L2977" s="28"/>
      <c r="M2977" s="1"/>
      <c r="N2977" s="1"/>
      <c r="O2977" s="1"/>
      <c r="P2977" s="51"/>
    </row>
    <row r="2978" spans="1:16" ht="16.5" customHeight="1" x14ac:dyDescent="0.25">
      <c r="A2978" s="8"/>
      <c r="B2978" s="1"/>
      <c r="C2978" s="1"/>
      <c r="D2978" s="1"/>
      <c r="E2978" s="1"/>
      <c r="F2978" s="1"/>
      <c r="G2978" s="1"/>
      <c r="H2978" s="1"/>
      <c r="I2978" s="1"/>
      <c r="J2978" s="1"/>
      <c r="K2978" s="28"/>
      <c r="L2978" s="28"/>
      <c r="M2978" s="1"/>
      <c r="N2978" s="1"/>
      <c r="O2978" s="1"/>
      <c r="P2978" s="51"/>
    </row>
    <row r="2979" spans="1:16" ht="16.5" customHeight="1" x14ac:dyDescent="0.25">
      <c r="A2979" s="8"/>
      <c r="B2979" s="1"/>
      <c r="C2979" s="1"/>
      <c r="D2979" s="1"/>
      <c r="E2979" s="1"/>
      <c r="F2979" s="1"/>
      <c r="G2979" s="1"/>
      <c r="H2979" s="1"/>
      <c r="I2979" s="1"/>
      <c r="J2979" s="1"/>
      <c r="K2979" s="28"/>
      <c r="L2979" s="28"/>
      <c r="M2979" s="1"/>
      <c r="N2979" s="1"/>
      <c r="O2979" s="1"/>
      <c r="P2979" s="51"/>
    </row>
    <row r="2980" spans="1:16" ht="16.5" customHeight="1" x14ac:dyDescent="0.25">
      <c r="A2980" s="8"/>
      <c r="B2980" s="1"/>
      <c r="C2980" s="1"/>
      <c r="D2980" s="1"/>
      <c r="E2980" s="1"/>
      <c r="F2980" s="1"/>
      <c r="G2980" s="1"/>
      <c r="H2980" s="1"/>
      <c r="I2980" s="1"/>
      <c r="J2980" s="1"/>
      <c r="K2980" s="28"/>
      <c r="L2980" s="28"/>
      <c r="M2980" s="1"/>
      <c r="N2980" s="1"/>
      <c r="O2980" s="1"/>
      <c r="P2980" s="51"/>
    </row>
    <row r="2981" spans="1:16" ht="16.5" customHeight="1" x14ac:dyDescent="0.25">
      <c r="A2981" s="8"/>
      <c r="B2981" s="1"/>
      <c r="C2981" s="1"/>
      <c r="D2981" s="1"/>
      <c r="E2981" s="1"/>
      <c r="F2981" s="1"/>
      <c r="G2981" s="1"/>
      <c r="H2981" s="1"/>
      <c r="I2981" s="1"/>
      <c r="J2981" s="1"/>
      <c r="K2981" s="28"/>
      <c r="L2981" s="28"/>
      <c r="M2981" s="1"/>
      <c r="N2981" s="1"/>
      <c r="O2981" s="1"/>
      <c r="P2981" s="51"/>
    </row>
    <row r="2982" spans="1:16" ht="16.5" customHeight="1" x14ac:dyDescent="0.25">
      <c r="A2982" s="8"/>
      <c r="B2982" s="1"/>
      <c r="C2982" s="1"/>
      <c r="D2982" s="1"/>
      <c r="E2982" s="1"/>
      <c r="F2982" s="1"/>
      <c r="G2982" s="1"/>
      <c r="H2982" s="1"/>
      <c r="I2982" s="1"/>
      <c r="J2982" s="1"/>
      <c r="K2982" s="28"/>
      <c r="L2982" s="28"/>
      <c r="M2982" s="1"/>
      <c r="N2982" s="35"/>
      <c r="O2982" s="1"/>
      <c r="P2982" s="51"/>
    </row>
    <row r="2983" spans="1:16" ht="16.5" customHeight="1" x14ac:dyDescent="0.25">
      <c r="A2983" s="8"/>
      <c r="B2983" s="1"/>
      <c r="C2983" s="1"/>
      <c r="D2983" s="1"/>
      <c r="E2983" s="1"/>
      <c r="F2983" s="1"/>
      <c r="G2983" s="1"/>
      <c r="H2983" s="1"/>
      <c r="I2983" s="1"/>
      <c r="J2983" s="1"/>
      <c r="K2983" s="28"/>
      <c r="L2983" s="28"/>
      <c r="M2983" s="1"/>
      <c r="N2983" s="1"/>
      <c r="O2983" s="1"/>
      <c r="P2983" s="51"/>
    </row>
    <row r="2984" spans="1:16" ht="16.5" customHeight="1" x14ac:dyDescent="0.25">
      <c r="A2984" s="8"/>
      <c r="B2984" s="1"/>
      <c r="C2984" s="1"/>
      <c r="D2984" s="1"/>
      <c r="E2984" s="1"/>
      <c r="F2984" s="1"/>
      <c r="G2984" s="1"/>
      <c r="H2984" s="1"/>
      <c r="I2984" s="1"/>
      <c r="J2984" s="1"/>
      <c r="K2984" s="28"/>
      <c r="L2984" s="28"/>
      <c r="M2984" s="1"/>
      <c r="N2984" s="1"/>
      <c r="O2984" s="1"/>
      <c r="P2984" s="51"/>
    </row>
    <row r="2985" spans="1:16" ht="16.5" customHeight="1" x14ac:dyDescent="0.25">
      <c r="A2985" s="8"/>
      <c r="B2985" s="1"/>
      <c r="C2985" s="1"/>
      <c r="D2985" s="1"/>
      <c r="E2985" s="1"/>
      <c r="F2985" s="1"/>
      <c r="G2985" s="1"/>
      <c r="H2985" s="1"/>
      <c r="I2985" s="1"/>
      <c r="J2985" s="1"/>
      <c r="K2985" s="28"/>
      <c r="L2985" s="28"/>
      <c r="M2985" s="1"/>
      <c r="N2985" s="35"/>
      <c r="O2985" s="1"/>
      <c r="P2985" s="51"/>
    </row>
    <row r="2986" spans="1:16" ht="16.5" customHeight="1" x14ac:dyDescent="0.25">
      <c r="A2986" s="8"/>
      <c r="B2986" s="1"/>
      <c r="C2986" s="1"/>
      <c r="D2986" s="1"/>
      <c r="E2986" s="1"/>
      <c r="F2986" s="1"/>
      <c r="G2986" s="1"/>
      <c r="H2986" s="1"/>
      <c r="I2986" s="1"/>
      <c r="J2986" s="1"/>
      <c r="K2986" s="28"/>
      <c r="L2986" s="28"/>
      <c r="M2986" s="1"/>
      <c r="N2986" s="1"/>
      <c r="O2986" s="1"/>
      <c r="P2986" s="51"/>
    </row>
    <row r="2987" spans="1:16" ht="16.5" customHeight="1" x14ac:dyDescent="0.25">
      <c r="A2987" s="8"/>
      <c r="B2987" s="1"/>
      <c r="C2987" s="1"/>
      <c r="D2987" s="1"/>
      <c r="E2987" s="1"/>
      <c r="F2987" s="1"/>
      <c r="G2987" s="1"/>
      <c r="H2987" s="1"/>
      <c r="I2987" s="1"/>
      <c r="J2987" s="1"/>
      <c r="K2987" s="28"/>
      <c r="L2987" s="28"/>
      <c r="M2987" s="1"/>
      <c r="N2987" s="1"/>
      <c r="O2987" s="1"/>
      <c r="P2987" s="51"/>
    </row>
    <row r="2988" spans="1:16" ht="16.5" customHeight="1" x14ac:dyDescent="0.25">
      <c r="A2988" s="8"/>
      <c r="B2988" s="1"/>
      <c r="C2988" s="1"/>
      <c r="D2988" s="1"/>
      <c r="E2988" s="1"/>
      <c r="F2988" s="1"/>
      <c r="G2988" s="1"/>
      <c r="H2988" s="1"/>
      <c r="I2988" s="1"/>
      <c r="J2988" s="1"/>
      <c r="K2988" s="28"/>
      <c r="L2988" s="28"/>
      <c r="M2988" s="1"/>
      <c r="N2988" s="1"/>
      <c r="O2988" s="1"/>
      <c r="P2988" s="51"/>
    </row>
    <row r="2989" spans="1:16" ht="16.5" customHeight="1" x14ac:dyDescent="0.25">
      <c r="A2989" s="8"/>
      <c r="B2989" s="1"/>
      <c r="C2989" s="1"/>
      <c r="D2989" s="1"/>
      <c r="E2989" s="1"/>
      <c r="F2989" s="1"/>
      <c r="G2989" s="1"/>
      <c r="H2989" s="1"/>
      <c r="I2989" s="1"/>
      <c r="J2989" s="1"/>
      <c r="K2989" s="28"/>
      <c r="L2989" s="28"/>
      <c r="M2989" s="1"/>
      <c r="N2989" s="1"/>
      <c r="O2989" s="1"/>
      <c r="P2989" s="51"/>
    </row>
    <row r="2990" spans="1:16" ht="16.5" customHeight="1" x14ac:dyDescent="0.25">
      <c r="A2990" s="8"/>
      <c r="B2990" s="1"/>
      <c r="C2990" s="1"/>
      <c r="D2990" s="1"/>
      <c r="E2990" s="1"/>
      <c r="F2990" s="1"/>
      <c r="G2990" s="1"/>
      <c r="H2990" s="1"/>
      <c r="I2990" s="1"/>
      <c r="J2990" s="1"/>
      <c r="K2990" s="28"/>
      <c r="L2990" s="28"/>
      <c r="M2990" s="1"/>
      <c r="N2990" s="1"/>
      <c r="O2990" s="1"/>
      <c r="P2990" s="51"/>
    </row>
    <row r="2991" spans="1:16" ht="16.5" customHeight="1" x14ac:dyDescent="0.25">
      <c r="A2991" s="8"/>
      <c r="B2991" s="1"/>
      <c r="C2991" s="1"/>
      <c r="D2991" s="1"/>
      <c r="E2991" s="1"/>
      <c r="F2991" s="1"/>
      <c r="G2991" s="1"/>
      <c r="H2991" s="1"/>
      <c r="I2991" s="1"/>
      <c r="J2991" s="1"/>
      <c r="K2991" s="28"/>
      <c r="L2991" s="28"/>
      <c r="M2991" s="1"/>
      <c r="N2991" s="1"/>
      <c r="O2991" s="1"/>
      <c r="P2991" s="51"/>
    </row>
    <row r="2992" spans="1:16" ht="16.5" customHeight="1" x14ac:dyDescent="0.25">
      <c r="A2992" s="8"/>
      <c r="B2992" s="1"/>
      <c r="C2992" s="1"/>
      <c r="D2992" s="1"/>
      <c r="E2992" s="1"/>
      <c r="F2992" s="1"/>
      <c r="G2992" s="1"/>
      <c r="H2992" s="1"/>
      <c r="I2992" s="1"/>
      <c r="J2992" s="1"/>
      <c r="K2992" s="28"/>
      <c r="L2992" s="28"/>
      <c r="M2992" s="1"/>
      <c r="N2992" s="1"/>
      <c r="O2992" s="1"/>
      <c r="P2992" s="51"/>
    </row>
    <row r="2993" spans="1:16" ht="16.5" customHeight="1" x14ac:dyDescent="0.25">
      <c r="A2993" s="8"/>
      <c r="B2993" s="1"/>
      <c r="C2993" s="1"/>
      <c r="D2993" s="1"/>
      <c r="E2993" s="1"/>
      <c r="F2993" s="1"/>
      <c r="G2993" s="1"/>
      <c r="H2993" s="1"/>
      <c r="I2993" s="1"/>
      <c r="J2993" s="1"/>
      <c r="K2993" s="28"/>
      <c r="L2993" s="28"/>
      <c r="M2993" s="1"/>
      <c r="N2993" s="1"/>
      <c r="O2993" s="1"/>
      <c r="P2993" s="51"/>
    </row>
    <row r="2994" spans="1:16" ht="16.5" customHeight="1" x14ac:dyDescent="0.25">
      <c r="A2994" s="8"/>
      <c r="B2994" s="1"/>
      <c r="C2994" s="1"/>
      <c r="D2994" s="1"/>
      <c r="E2994" s="1"/>
      <c r="F2994" s="1"/>
      <c r="G2994" s="1"/>
      <c r="H2994" s="1"/>
      <c r="I2994" s="1"/>
      <c r="J2994" s="1"/>
      <c r="K2994" s="28"/>
      <c r="L2994" s="28"/>
      <c r="M2994" s="1"/>
      <c r="N2994" s="1"/>
      <c r="O2994" s="1"/>
      <c r="P2994" s="51"/>
    </row>
    <row r="2995" spans="1:16" ht="16.5" customHeight="1" x14ac:dyDescent="0.25">
      <c r="A2995" s="8"/>
      <c r="B2995" s="1"/>
      <c r="C2995" s="1"/>
      <c r="D2995" s="1"/>
      <c r="E2995" s="1"/>
      <c r="F2995" s="1"/>
      <c r="G2995" s="1"/>
      <c r="H2995" s="1"/>
      <c r="I2995" s="1"/>
      <c r="J2995" s="1"/>
      <c r="K2995" s="28"/>
      <c r="L2995" s="28"/>
      <c r="M2995" s="1"/>
      <c r="N2995" s="1"/>
      <c r="O2995" s="1"/>
      <c r="P2995" s="51"/>
    </row>
    <row r="2996" spans="1:16" ht="16.5" customHeight="1" x14ac:dyDescent="0.25">
      <c r="A2996" s="8"/>
      <c r="B2996" s="1"/>
      <c r="C2996" s="1"/>
      <c r="D2996" s="1"/>
      <c r="E2996" s="1"/>
      <c r="F2996" s="1"/>
      <c r="G2996" s="1"/>
      <c r="H2996" s="1"/>
      <c r="I2996" s="1"/>
      <c r="J2996" s="1"/>
      <c r="K2996" s="28"/>
      <c r="L2996" s="28"/>
      <c r="M2996" s="1"/>
      <c r="N2996" s="1"/>
      <c r="O2996" s="1"/>
      <c r="P2996" s="51"/>
    </row>
    <row r="2997" spans="1:16" ht="16.5" customHeight="1" x14ac:dyDescent="0.25">
      <c r="A2997" s="8"/>
      <c r="B2997" s="1"/>
      <c r="C2997" s="1"/>
      <c r="D2997" s="1"/>
      <c r="E2997" s="1"/>
      <c r="F2997" s="1"/>
      <c r="G2997" s="1"/>
      <c r="H2997" s="1"/>
      <c r="I2997" s="1"/>
      <c r="J2997" s="1"/>
      <c r="K2997" s="28"/>
      <c r="L2997" s="28"/>
      <c r="M2997" s="1"/>
      <c r="N2997" s="1"/>
      <c r="O2997" s="1"/>
      <c r="P2997" s="51"/>
    </row>
    <row r="2998" spans="1:16" ht="16.5" customHeight="1" x14ac:dyDescent="0.25">
      <c r="A2998" s="8"/>
      <c r="B2998" s="1"/>
      <c r="C2998" s="1"/>
      <c r="D2998" s="1"/>
      <c r="E2998" s="1"/>
      <c r="F2998" s="1"/>
      <c r="G2998" s="1"/>
      <c r="H2998" s="1"/>
      <c r="I2998" s="1"/>
      <c r="J2998" s="1"/>
      <c r="K2998" s="28"/>
      <c r="L2998" s="28"/>
      <c r="M2998" s="1"/>
      <c r="N2998" s="1"/>
      <c r="O2998" s="1"/>
      <c r="P2998" s="51"/>
    </row>
    <row r="2999" spans="1:16" ht="16.5" customHeight="1" x14ac:dyDescent="0.25">
      <c r="A2999" s="8"/>
      <c r="B2999" s="1"/>
      <c r="C2999" s="1"/>
      <c r="D2999" s="1"/>
      <c r="E2999" s="1"/>
      <c r="F2999" s="1"/>
      <c r="G2999" s="1"/>
      <c r="H2999" s="1"/>
      <c r="I2999" s="1"/>
      <c r="J2999" s="1"/>
      <c r="K2999" s="28"/>
      <c r="L2999" s="28"/>
      <c r="M2999" s="1"/>
      <c r="N2999" s="1"/>
      <c r="O2999" s="1"/>
      <c r="P2999" s="51"/>
    </row>
    <row r="3000" spans="1:16" ht="16.5" customHeight="1" x14ac:dyDescent="0.25">
      <c r="A3000" s="8"/>
      <c r="B3000" s="1"/>
      <c r="C3000" s="1"/>
      <c r="D3000" s="1"/>
      <c r="E3000" s="1"/>
      <c r="F3000" s="1"/>
      <c r="G3000" s="1"/>
      <c r="H3000" s="1"/>
      <c r="I3000" s="1"/>
      <c r="J3000" s="1"/>
      <c r="K3000" s="28"/>
      <c r="L3000" s="28"/>
      <c r="M3000" s="1"/>
      <c r="N3000" s="1"/>
      <c r="O3000" s="1"/>
      <c r="P3000" s="51"/>
    </row>
    <row r="3001" spans="1:16" ht="16.5" customHeight="1" x14ac:dyDescent="0.25">
      <c r="A3001" s="8"/>
      <c r="B3001" s="1"/>
      <c r="C3001" s="1"/>
      <c r="D3001" s="1"/>
      <c r="E3001" s="1"/>
      <c r="F3001" s="1"/>
      <c r="G3001" s="1"/>
      <c r="H3001" s="1"/>
      <c r="I3001" s="1"/>
      <c r="J3001" s="1"/>
      <c r="K3001" s="28"/>
      <c r="L3001" s="28"/>
      <c r="M3001" s="1"/>
      <c r="N3001" s="1"/>
      <c r="O3001" s="1"/>
      <c r="P3001" s="51"/>
    </row>
    <row r="3002" spans="1:16" ht="16.5" customHeight="1" x14ac:dyDescent="0.25">
      <c r="A3002" s="8"/>
      <c r="B3002" s="1"/>
      <c r="C3002" s="1"/>
      <c r="D3002" s="1"/>
      <c r="E3002" s="1"/>
      <c r="F3002" s="1"/>
      <c r="G3002" s="1"/>
      <c r="H3002" s="1"/>
      <c r="I3002" s="1"/>
      <c r="J3002" s="1"/>
      <c r="K3002" s="28"/>
      <c r="L3002" s="28"/>
      <c r="M3002" s="1"/>
      <c r="N3002" s="1"/>
      <c r="O3002" s="1"/>
      <c r="P3002" s="51"/>
    </row>
    <row r="3003" spans="1:16" ht="16.5" customHeight="1" x14ac:dyDescent="0.25">
      <c r="A3003" s="8"/>
      <c r="B3003" s="1"/>
      <c r="C3003" s="1"/>
      <c r="D3003" s="1"/>
      <c r="E3003" s="1"/>
      <c r="F3003" s="1"/>
      <c r="G3003" s="1"/>
      <c r="H3003" s="1"/>
      <c r="I3003" s="1"/>
      <c r="J3003" s="1"/>
      <c r="K3003" s="28"/>
      <c r="L3003" s="28"/>
      <c r="M3003" s="1"/>
      <c r="N3003" s="1"/>
      <c r="O3003" s="1"/>
      <c r="P3003" s="51"/>
    </row>
    <row r="3004" spans="1:16" ht="16.5" customHeight="1" x14ac:dyDescent="0.25">
      <c r="A3004" s="8"/>
      <c r="B3004" s="1"/>
      <c r="C3004" s="1"/>
      <c r="D3004" s="1"/>
      <c r="E3004" s="1"/>
      <c r="F3004" s="1"/>
      <c r="G3004" s="1"/>
      <c r="H3004" s="1"/>
      <c r="I3004" s="1"/>
      <c r="J3004" s="1"/>
      <c r="K3004" s="28"/>
      <c r="L3004" s="28"/>
      <c r="M3004" s="1"/>
      <c r="N3004" s="1"/>
      <c r="O3004" s="1"/>
      <c r="P3004" s="51"/>
    </row>
    <row r="3005" spans="1:16" ht="16.5" customHeight="1" x14ac:dyDescent="0.25">
      <c r="A3005" s="8"/>
      <c r="B3005" s="1"/>
      <c r="C3005" s="1"/>
      <c r="D3005" s="1"/>
      <c r="E3005" s="1"/>
      <c r="F3005" s="1"/>
      <c r="G3005" s="1"/>
      <c r="H3005" s="1"/>
      <c r="I3005" s="1"/>
      <c r="J3005" s="1"/>
      <c r="K3005" s="28"/>
      <c r="L3005" s="28"/>
      <c r="M3005" s="1"/>
      <c r="N3005" s="1"/>
      <c r="O3005" s="1"/>
      <c r="P3005" s="51"/>
    </row>
    <row r="3006" spans="1:16" ht="16.5" customHeight="1" x14ac:dyDescent="0.25">
      <c r="A3006" s="8"/>
      <c r="B3006" s="1"/>
      <c r="C3006" s="1"/>
      <c r="D3006" s="1"/>
      <c r="E3006" s="1"/>
      <c r="F3006" s="1"/>
      <c r="G3006" s="1"/>
      <c r="H3006" s="1"/>
      <c r="I3006" s="1"/>
      <c r="J3006" s="1"/>
      <c r="K3006" s="28"/>
      <c r="L3006" s="28"/>
      <c r="M3006" s="1"/>
      <c r="N3006" s="1"/>
      <c r="O3006" s="1"/>
      <c r="P3006" s="51"/>
    </row>
    <row r="3007" spans="1:16" ht="16.5" customHeight="1" x14ac:dyDescent="0.25">
      <c r="A3007" s="8"/>
      <c r="B3007" s="1"/>
      <c r="C3007" s="1"/>
      <c r="D3007" s="1"/>
      <c r="E3007" s="1"/>
      <c r="F3007" s="1"/>
      <c r="G3007" s="1"/>
      <c r="H3007" s="1"/>
      <c r="I3007" s="1"/>
      <c r="J3007" s="1"/>
      <c r="K3007" s="28"/>
      <c r="L3007" s="28"/>
      <c r="M3007" s="1"/>
      <c r="N3007" s="1"/>
      <c r="O3007" s="1"/>
      <c r="P3007" s="51"/>
    </row>
    <row r="3008" spans="1:16" ht="16.5" customHeight="1" x14ac:dyDescent="0.25">
      <c r="A3008" s="8"/>
      <c r="B3008" s="1"/>
      <c r="C3008" s="1"/>
      <c r="D3008" s="1"/>
      <c r="E3008" s="1"/>
      <c r="F3008" s="1"/>
      <c r="G3008" s="1"/>
      <c r="H3008" s="1"/>
      <c r="I3008" s="1"/>
      <c r="J3008" s="1"/>
      <c r="K3008" s="28"/>
      <c r="L3008" s="28"/>
      <c r="M3008" s="1"/>
      <c r="N3008" s="1"/>
      <c r="O3008" s="1"/>
      <c r="P3008" s="51"/>
    </row>
    <row r="3009" spans="1:16" ht="16.5" customHeight="1" x14ac:dyDescent="0.25">
      <c r="A3009" s="8"/>
      <c r="B3009" s="1"/>
      <c r="C3009" s="1"/>
      <c r="D3009" s="1"/>
      <c r="E3009" s="1"/>
      <c r="F3009" s="1"/>
      <c r="G3009" s="1"/>
      <c r="H3009" s="1"/>
      <c r="I3009" s="1"/>
      <c r="J3009" s="1"/>
      <c r="K3009" s="28"/>
      <c r="L3009" s="28"/>
      <c r="M3009" s="1"/>
      <c r="N3009" s="35"/>
      <c r="O3009" s="1"/>
      <c r="P3009" s="51"/>
    </row>
    <row r="3010" spans="1:16" ht="16.5" customHeight="1" x14ac:dyDescent="0.25">
      <c r="A3010" s="8"/>
      <c r="B3010" s="1"/>
      <c r="C3010" s="1"/>
      <c r="D3010" s="1"/>
      <c r="E3010" s="1"/>
      <c r="F3010" s="1"/>
      <c r="G3010" s="1"/>
      <c r="H3010" s="1"/>
      <c r="I3010" s="1"/>
      <c r="J3010" s="1"/>
      <c r="K3010" s="28"/>
      <c r="L3010" s="28"/>
      <c r="M3010" s="1"/>
      <c r="N3010" s="1"/>
      <c r="O3010" s="1"/>
      <c r="P3010" s="51"/>
    </row>
    <row r="3011" spans="1:16" ht="16.5" customHeight="1" x14ac:dyDescent="0.25">
      <c r="A3011" s="8"/>
      <c r="B3011" s="1"/>
      <c r="C3011" s="1"/>
      <c r="D3011" s="1"/>
      <c r="E3011" s="1"/>
      <c r="F3011" s="1"/>
      <c r="G3011" s="1"/>
      <c r="H3011" s="1"/>
      <c r="I3011" s="1"/>
      <c r="J3011" s="1"/>
      <c r="K3011" s="28"/>
      <c r="L3011" s="28"/>
      <c r="M3011" s="1"/>
      <c r="N3011" s="1"/>
      <c r="O3011" s="1"/>
      <c r="P3011" s="51"/>
    </row>
    <row r="3012" spans="1:16" ht="16.5" customHeight="1" x14ac:dyDescent="0.25">
      <c r="A3012" s="8"/>
      <c r="B3012" s="1"/>
      <c r="C3012" s="1"/>
      <c r="D3012" s="1"/>
      <c r="E3012" s="1"/>
      <c r="F3012" s="1"/>
      <c r="G3012" s="1"/>
      <c r="H3012" s="1"/>
      <c r="I3012" s="1"/>
      <c r="J3012" s="1"/>
      <c r="K3012" s="28"/>
      <c r="L3012" s="28"/>
      <c r="M3012" s="1"/>
      <c r="N3012" s="1"/>
      <c r="O3012" s="1"/>
      <c r="P3012" s="51"/>
    </row>
    <row r="3013" spans="1:16" ht="16.5" customHeight="1" x14ac:dyDescent="0.25">
      <c r="A3013" s="8"/>
      <c r="B3013" s="1"/>
      <c r="C3013" s="1"/>
      <c r="D3013" s="1"/>
      <c r="E3013" s="1"/>
      <c r="F3013" s="1"/>
      <c r="G3013" s="1"/>
      <c r="H3013" s="1"/>
      <c r="I3013" s="1"/>
      <c r="J3013" s="1"/>
      <c r="K3013" s="28"/>
      <c r="L3013" s="28"/>
      <c r="M3013" s="1"/>
      <c r="N3013" s="1"/>
      <c r="O3013" s="1"/>
      <c r="P3013" s="51"/>
    </row>
    <row r="3014" spans="1:16" ht="16.5" customHeight="1" x14ac:dyDescent="0.25">
      <c r="A3014" s="8"/>
      <c r="B3014" s="1"/>
      <c r="C3014" s="1"/>
      <c r="D3014" s="1"/>
      <c r="E3014" s="1"/>
      <c r="F3014" s="1"/>
      <c r="G3014" s="1"/>
      <c r="H3014" s="1"/>
      <c r="I3014" s="1"/>
      <c r="J3014" s="1"/>
      <c r="K3014" s="28"/>
      <c r="L3014" s="28"/>
      <c r="M3014" s="1"/>
      <c r="N3014" s="1"/>
      <c r="O3014" s="1"/>
      <c r="P3014" s="51"/>
    </row>
    <row r="3015" spans="1:16" ht="16.5" customHeight="1" x14ac:dyDescent="0.25">
      <c r="A3015" s="8"/>
      <c r="B3015" s="1"/>
      <c r="C3015" s="1"/>
      <c r="D3015" s="1"/>
      <c r="E3015" s="1"/>
      <c r="F3015" s="1"/>
      <c r="G3015" s="1"/>
      <c r="H3015" s="1"/>
      <c r="I3015" s="1"/>
      <c r="J3015" s="1"/>
      <c r="K3015" s="28"/>
      <c r="L3015" s="28"/>
      <c r="M3015" s="1"/>
      <c r="N3015" s="1"/>
      <c r="O3015" s="1"/>
      <c r="P3015" s="51"/>
    </row>
    <row r="3016" spans="1:16" ht="16.5" customHeight="1" x14ac:dyDescent="0.25">
      <c r="A3016" s="8"/>
      <c r="B3016" s="1"/>
      <c r="C3016" s="1"/>
      <c r="D3016" s="1"/>
      <c r="E3016" s="1"/>
      <c r="F3016" s="1"/>
      <c r="G3016" s="1"/>
      <c r="H3016" s="1"/>
      <c r="I3016" s="1"/>
      <c r="J3016" s="1"/>
      <c r="K3016" s="28"/>
      <c r="L3016" s="28"/>
      <c r="M3016" s="1"/>
      <c r="N3016" s="1"/>
      <c r="O3016" s="1"/>
      <c r="P3016" s="51"/>
    </row>
    <row r="3017" spans="1:16" ht="16.5" customHeight="1" x14ac:dyDescent="0.25">
      <c r="A3017" s="8"/>
      <c r="B3017" s="1"/>
      <c r="C3017" s="1"/>
      <c r="D3017" s="1"/>
      <c r="E3017" s="1"/>
      <c r="F3017" s="1"/>
      <c r="G3017" s="1"/>
      <c r="H3017" s="1"/>
      <c r="I3017" s="1"/>
      <c r="J3017" s="1"/>
      <c r="K3017" s="28"/>
      <c r="L3017" s="28"/>
      <c r="M3017" s="1"/>
      <c r="N3017" s="1"/>
      <c r="O3017" s="1"/>
      <c r="P3017" s="51"/>
    </row>
    <row r="3018" spans="1:16" ht="16.5" customHeight="1" x14ac:dyDescent="0.25">
      <c r="A3018" s="8"/>
      <c r="B3018" s="1"/>
      <c r="C3018" s="1"/>
      <c r="D3018" s="1"/>
      <c r="E3018" s="1"/>
      <c r="F3018" s="1"/>
      <c r="G3018" s="1"/>
      <c r="H3018" s="1"/>
      <c r="I3018" s="1"/>
      <c r="J3018" s="1"/>
      <c r="K3018" s="28"/>
      <c r="L3018" s="28"/>
      <c r="M3018" s="1"/>
      <c r="N3018" s="1"/>
      <c r="O3018" s="1"/>
      <c r="P3018" s="51"/>
    </row>
    <row r="3019" spans="1:16" ht="16.5" customHeight="1" x14ac:dyDescent="0.25">
      <c r="A3019" s="8"/>
      <c r="B3019" s="1"/>
      <c r="C3019" s="1"/>
      <c r="D3019" s="1"/>
      <c r="E3019" s="1"/>
      <c r="F3019" s="1"/>
      <c r="G3019" s="1"/>
      <c r="H3019" s="1"/>
      <c r="I3019" s="1"/>
      <c r="J3019" s="1"/>
      <c r="K3019" s="28"/>
      <c r="L3019" s="28"/>
      <c r="M3019" s="1"/>
      <c r="N3019" s="1"/>
      <c r="O3019" s="1"/>
      <c r="P3019" s="51"/>
    </row>
    <row r="3020" spans="1:16" ht="16.5" customHeight="1" x14ac:dyDescent="0.25">
      <c r="A3020" s="8"/>
      <c r="B3020" s="1"/>
      <c r="C3020" s="1"/>
      <c r="D3020" s="1"/>
      <c r="E3020" s="1"/>
      <c r="F3020" s="1"/>
      <c r="G3020" s="1"/>
      <c r="H3020" s="1"/>
      <c r="I3020" s="1"/>
      <c r="J3020" s="1"/>
      <c r="K3020" s="28"/>
      <c r="L3020" s="28"/>
      <c r="M3020" s="1"/>
      <c r="N3020" s="1"/>
      <c r="O3020" s="1"/>
      <c r="P3020" s="51"/>
    </row>
    <row r="3021" spans="1:16" ht="16.5" customHeight="1" x14ac:dyDescent="0.25">
      <c r="A3021" s="8"/>
      <c r="B3021" s="1"/>
      <c r="C3021" s="1"/>
      <c r="D3021" s="1"/>
      <c r="E3021" s="1"/>
      <c r="F3021" s="1"/>
      <c r="G3021" s="1"/>
      <c r="H3021" s="1"/>
      <c r="I3021" s="1"/>
      <c r="J3021" s="1"/>
      <c r="K3021" s="28"/>
      <c r="L3021" s="28"/>
      <c r="M3021" s="1"/>
      <c r="N3021" s="1"/>
      <c r="O3021" s="1"/>
      <c r="P3021" s="51"/>
    </row>
    <row r="3022" spans="1:16" ht="16.5" customHeight="1" x14ac:dyDescent="0.25">
      <c r="A3022" s="8"/>
      <c r="B3022" s="1"/>
      <c r="C3022" s="1"/>
      <c r="D3022" s="1"/>
      <c r="E3022" s="1"/>
      <c r="F3022" s="1"/>
      <c r="G3022" s="1"/>
      <c r="H3022" s="1"/>
      <c r="I3022" s="1"/>
      <c r="J3022" s="1"/>
      <c r="K3022" s="28"/>
      <c r="L3022" s="28"/>
      <c r="M3022" s="1"/>
      <c r="N3022" s="1"/>
      <c r="O3022" s="1"/>
      <c r="P3022" s="51"/>
    </row>
    <row r="3023" spans="1:16" ht="16.5" customHeight="1" x14ac:dyDescent="0.25">
      <c r="A3023" s="8"/>
      <c r="B3023" s="1"/>
      <c r="C3023" s="1"/>
      <c r="D3023" s="1"/>
      <c r="E3023" s="1"/>
      <c r="F3023" s="1"/>
      <c r="G3023" s="1"/>
      <c r="H3023" s="1"/>
      <c r="I3023" s="1"/>
      <c r="J3023" s="1"/>
      <c r="K3023" s="28"/>
      <c r="L3023" s="28"/>
      <c r="M3023" s="1"/>
      <c r="N3023" s="1"/>
      <c r="O3023" s="1"/>
      <c r="P3023" s="51"/>
    </row>
    <row r="3024" spans="1:16" ht="16.5" customHeight="1" x14ac:dyDescent="0.25">
      <c r="A3024" s="8"/>
      <c r="B3024" s="1"/>
      <c r="C3024" s="1"/>
      <c r="D3024" s="1"/>
      <c r="E3024" s="1"/>
      <c r="F3024" s="1"/>
      <c r="G3024" s="1"/>
      <c r="H3024" s="1"/>
      <c r="I3024" s="1"/>
      <c r="J3024" s="1"/>
      <c r="K3024" s="28"/>
      <c r="L3024" s="28"/>
      <c r="M3024" s="1"/>
      <c r="N3024" s="1"/>
      <c r="O3024" s="1"/>
      <c r="P3024" s="51"/>
    </row>
    <row r="3025" spans="1:16" ht="16.5" customHeight="1" x14ac:dyDescent="0.25">
      <c r="A3025" s="8"/>
      <c r="B3025" s="1"/>
      <c r="C3025" s="1"/>
      <c r="D3025" s="1"/>
      <c r="E3025" s="1"/>
      <c r="F3025" s="1"/>
      <c r="G3025" s="1"/>
      <c r="H3025" s="1"/>
      <c r="I3025" s="1"/>
      <c r="J3025" s="1"/>
      <c r="K3025" s="28"/>
      <c r="L3025" s="28"/>
      <c r="M3025" s="1"/>
      <c r="N3025" s="1"/>
      <c r="O3025" s="1"/>
      <c r="P3025" s="51"/>
    </row>
    <row r="3026" spans="1:16" ht="16.5" customHeight="1" x14ac:dyDescent="0.25">
      <c r="A3026" s="8"/>
      <c r="B3026" s="1"/>
      <c r="C3026" s="1"/>
      <c r="D3026" s="1"/>
      <c r="E3026" s="1"/>
      <c r="F3026" s="1"/>
      <c r="G3026" s="1"/>
      <c r="H3026" s="1"/>
      <c r="I3026" s="1"/>
      <c r="J3026" s="1"/>
      <c r="K3026" s="28"/>
      <c r="L3026" s="28"/>
      <c r="M3026" s="1"/>
      <c r="N3026" s="1"/>
      <c r="O3026" s="1"/>
      <c r="P3026" s="51"/>
    </row>
    <row r="3027" spans="1:16" ht="16.5" customHeight="1" x14ac:dyDescent="0.25">
      <c r="A3027" s="8"/>
      <c r="B3027" s="1"/>
      <c r="C3027" s="1"/>
      <c r="D3027" s="1"/>
      <c r="E3027" s="1"/>
      <c r="F3027" s="1"/>
      <c r="G3027" s="1"/>
      <c r="H3027" s="1"/>
      <c r="I3027" s="1"/>
      <c r="J3027" s="1"/>
      <c r="K3027" s="28"/>
      <c r="L3027" s="28"/>
      <c r="M3027" s="1"/>
      <c r="N3027" s="1"/>
      <c r="O3027" s="1"/>
      <c r="P3027" s="51"/>
    </row>
    <row r="3028" spans="1:16" ht="16.5" customHeight="1" x14ac:dyDescent="0.25">
      <c r="A3028" s="8"/>
      <c r="B3028" s="1"/>
      <c r="C3028" s="1"/>
      <c r="D3028" s="1"/>
      <c r="E3028" s="1"/>
      <c r="F3028" s="1"/>
      <c r="G3028" s="1"/>
      <c r="H3028" s="1"/>
      <c r="I3028" s="1"/>
      <c r="J3028" s="1"/>
      <c r="K3028" s="28"/>
      <c r="L3028" s="28"/>
      <c r="M3028" s="1"/>
      <c r="N3028" s="1"/>
      <c r="O3028" s="1"/>
      <c r="P3028" s="51"/>
    </row>
    <row r="3029" spans="1:16" ht="16.5" customHeight="1" x14ac:dyDescent="0.25">
      <c r="A3029" s="8"/>
      <c r="B3029" s="1"/>
      <c r="C3029" s="1"/>
      <c r="D3029" s="1"/>
      <c r="E3029" s="1"/>
      <c r="F3029" s="1"/>
      <c r="G3029" s="1"/>
      <c r="H3029" s="1"/>
      <c r="I3029" s="1"/>
      <c r="J3029" s="1"/>
      <c r="K3029" s="28"/>
      <c r="L3029" s="28"/>
      <c r="M3029" s="1"/>
      <c r="N3029" s="1"/>
      <c r="O3029" s="1"/>
      <c r="P3029" s="51"/>
    </row>
    <row r="3030" spans="1:16" ht="16.5" customHeight="1" x14ac:dyDescent="0.25">
      <c r="A3030" s="8"/>
      <c r="B3030" s="1"/>
      <c r="C3030" s="1"/>
      <c r="D3030" s="1"/>
      <c r="E3030" s="1"/>
      <c r="F3030" s="1"/>
      <c r="G3030" s="1"/>
      <c r="H3030" s="1"/>
      <c r="I3030" s="1"/>
      <c r="J3030" s="1"/>
      <c r="K3030" s="28"/>
      <c r="L3030" s="28"/>
      <c r="M3030" s="1"/>
      <c r="N3030" s="26"/>
      <c r="O3030" s="1"/>
      <c r="P3030" s="51"/>
    </row>
    <row r="3031" spans="1:16" ht="16.5" customHeight="1" x14ac:dyDescent="0.25">
      <c r="A3031" s="8"/>
      <c r="B3031" s="1"/>
      <c r="C3031" s="1"/>
      <c r="D3031" s="1"/>
      <c r="E3031" s="1"/>
      <c r="F3031" s="1"/>
      <c r="G3031" s="1"/>
      <c r="H3031" s="1"/>
      <c r="I3031" s="1"/>
      <c r="J3031" s="1"/>
      <c r="K3031" s="28"/>
      <c r="L3031" s="28"/>
      <c r="M3031" s="1"/>
      <c r="N3031" s="1"/>
      <c r="O3031" s="1"/>
      <c r="P3031" s="51"/>
    </row>
    <row r="3032" spans="1:16" ht="16.5" customHeight="1" x14ac:dyDescent="0.25">
      <c r="A3032" s="8"/>
      <c r="B3032" s="1"/>
      <c r="C3032" s="1"/>
      <c r="D3032" s="1"/>
      <c r="E3032" s="1"/>
      <c r="F3032" s="1"/>
      <c r="G3032" s="1"/>
      <c r="H3032" s="1"/>
      <c r="I3032" s="1"/>
      <c r="J3032" s="1"/>
      <c r="K3032" s="28"/>
      <c r="L3032" s="28"/>
      <c r="M3032" s="1"/>
      <c r="N3032" s="1"/>
      <c r="O3032" s="1"/>
      <c r="P3032" s="51"/>
    </row>
    <row r="3033" spans="1:16" ht="16.5" customHeight="1" x14ac:dyDescent="0.25">
      <c r="A3033" s="8"/>
      <c r="B3033" s="1"/>
      <c r="C3033" s="1"/>
      <c r="D3033" s="1"/>
      <c r="E3033" s="1"/>
      <c r="F3033" s="1"/>
      <c r="G3033" s="1"/>
      <c r="H3033" s="1"/>
      <c r="I3033" s="1"/>
      <c r="J3033" s="1"/>
      <c r="K3033" s="28"/>
      <c r="L3033" s="28"/>
      <c r="M3033" s="1"/>
      <c r="N3033" s="26"/>
      <c r="O3033" s="1"/>
      <c r="P3033" s="51"/>
    </row>
    <row r="3034" spans="1:16" ht="16.5" customHeight="1" x14ac:dyDescent="0.25">
      <c r="A3034" s="8"/>
      <c r="B3034" s="1"/>
      <c r="C3034" s="1"/>
      <c r="D3034" s="1"/>
      <c r="E3034" s="1"/>
      <c r="F3034" s="1"/>
      <c r="G3034" s="1"/>
      <c r="H3034" s="1"/>
      <c r="I3034" s="1"/>
      <c r="J3034" s="1"/>
      <c r="K3034" s="28"/>
      <c r="L3034" s="28"/>
      <c r="M3034" s="1"/>
      <c r="N3034" s="26"/>
      <c r="O3034" s="1"/>
      <c r="P3034" s="51"/>
    </row>
    <row r="3035" spans="1:16" ht="16.5" customHeight="1" x14ac:dyDescent="0.25">
      <c r="A3035" s="8"/>
      <c r="B3035" s="1"/>
      <c r="C3035" s="1"/>
      <c r="D3035" s="1"/>
      <c r="E3035" s="1"/>
      <c r="F3035" s="1"/>
      <c r="G3035" s="1"/>
      <c r="H3035" s="1"/>
      <c r="I3035" s="1"/>
      <c r="J3035" s="1"/>
      <c r="K3035" s="28"/>
      <c r="L3035" s="28"/>
      <c r="M3035" s="1"/>
      <c r="N3035" s="26"/>
      <c r="O3035" s="1"/>
      <c r="P3035" s="51"/>
    </row>
    <row r="3036" spans="1:16" ht="16.5" customHeight="1" x14ac:dyDescent="0.25">
      <c r="A3036" s="8"/>
      <c r="B3036" s="1"/>
      <c r="C3036" s="1"/>
      <c r="D3036" s="1"/>
      <c r="E3036" s="1"/>
      <c r="F3036" s="1"/>
      <c r="G3036" s="1"/>
      <c r="H3036" s="1"/>
      <c r="I3036" s="1"/>
      <c r="J3036" s="1"/>
      <c r="K3036" s="28"/>
      <c r="L3036" s="28"/>
      <c r="M3036" s="1"/>
      <c r="N3036" s="1"/>
      <c r="O3036" s="1"/>
      <c r="P3036" s="51"/>
    </row>
    <row r="3037" spans="1:16" ht="16.5" customHeight="1" x14ac:dyDescent="0.25">
      <c r="A3037" s="8"/>
      <c r="B3037" s="1"/>
      <c r="C3037" s="1"/>
      <c r="D3037" s="1"/>
      <c r="E3037" s="1"/>
      <c r="F3037" s="1"/>
      <c r="G3037" s="1"/>
      <c r="H3037" s="1"/>
      <c r="I3037" s="1"/>
      <c r="J3037" s="1"/>
      <c r="K3037" s="28"/>
      <c r="L3037" s="28"/>
      <c r="M3037" s="1"/>
      <c r="N3037" s="1"/>
      <c r="O3037" s="1"/>
      <c r="P3037" s="51"/>
    </row>
    <row r="3038" spans="1:16" ht="16.5" customHeight="1" x14ac:dyDescent="0.25">
      <c r="A3038" s="8"/>
      <c r="B3038" s="1"/>
      <c r="C3038" s="1"/>
      <c r="D3038" s="1"/>
      <c r="E3038" s="1"/>
      <c r="F3038" s="1"/>
      <c r="G3038" s="1"/>
      <c r="H3038" s="1"/>
      <c r="I3038" s="1"/>
      <c r="J3038" s="1"/>
      <c r="K3038" s="28"/>
      <c r="L3038" s="28"/>
      <c r="M3038" s="1"/>
      <c r="N3038" s="1"/>
      <c r="O3038" s="1"/>
      <c r="P3038" s="51"/>
    </row>
    <row r="3039" spans="1:16" ht="16.5" customHeight="1" x14ac:dyDescent="0.25">
      <c r="A3039" s="8"/>
      <c r="B3039" s="1"/>
      <c r="C3039" s="1"/>
      <c r="D3039" s="1"/>
      <c r="E3039" s="1"/>
      <c r="F3039" s="1"/>
      <c r="G3039" s="1"/>
      <c r="H3039" s="1"/>
      <c r="I3039" s="1"/>
      <c r="J3039" s="1"/>
      <c r="K3039" s="28"/>
      <c r="L3039" s="28"/>
      <c r="M3039" s="1"/>
      <c r="N3039" s="1"/>
      <c r="O3039" s="1"/>
      <c r="P3039" s="51"/>
    </row>
    <row r="3040" spans="1:16" ht="16.5" customHeight="1" x14ac:dyDescent="0.25">
      <c r="A3040" s="8"/>
      <c r="B3040" s="1"/>
      <c r="C3040" s="1"/>
      <c r="D3040" s="1"/>
      <c r="E3040" s="1"/>
      <c r="F3040" s="1"/>
      <c r="G3040" s="1"/>
      <c r="H3040" s="1"/>
      <c r="I3040" s="1"/>
      <c r="J3040" s="1"/>
      <c r="K3040" s="28"/>
      <c r="L3040" s="28"/>
      <c r="M3040" s="1"/>
      <c r="N3040" s="1"/>
      <c r="O3040" s="1"/>
      <c r="P3040" s="51"/>
    </row>
    <row r="3041" spans="1:16" ht="16.5" customHeight="1" x14ac:dyDescent="0.25">
      <c r="A3041" s="8"/>
      <c r="B3041" s="1"/>
      <c r="C3041" s="1"/>
      <c r="D3041" s="1"/>
      <c r="E3041" s="1"/>
      <c r="F3041" s="1"/>
      <c r="G3041" s="1"/>
      <c r="H3041" s="1"/>
      <c r="I3041" s="1"/>
      <c r="J3041" s="1"/>
      <c r="K3041" s="28"/>
      <c r="L3041" s="28"/>
      <c r="M3041" s="1"/>
      <c r="N3041" s="1"/>
      <c r="O3041" s="1"/>
      <c r="P3041" s="51"/>
    </row>
    <row r="3042" spans="1:16" ht="16.5" customHeight="1" x14ac:dyDescent="0.25">
      <c r="A3042" s="8"/>
      <c r="B3042" s="1"/>
      <c r="C3042" s="1"/>
      <c r="D3042" s="1"/>
      <c r="E3042" s="1"/>
      <c r="F3042" s="1"/>
      <c r="G3042" s="1"/>
      <c r="H3042" s="1"/>
      <c r="I3042" s="1"/>
      <c r="J3042" s="1"/>
      <c r="K3042" s="28"/>
      <c r="L3042" s="28"/>
      <c r="M3042" s="1"/>
      <c r="N3042" s="1"/>
      <c r="O3042" s="1"/>
      <c r="P3042" s="51"/>
    </row>
    <row r="3043" spans="1:16" ht="16.5" customHeight="1" x14ac:dyDescent="0.25">
      <c r="A3043" s="8"/>
      <c r="B3043" s="1"/>
      <c r="C3043" s="1"/>
      <c r="D3043" s="1"/>
      <c r="E3043" s="1"/>
      <c r="F3043" s="1"/>
      <c r="G3043" s="1"/>
      <c r="H3043" s="1"/>
      <c r="I3043" s="1"/>
      <c r="J3043" s="1"/>
      <c r="K3043" s="28"/>
      <c r="L3043" s="28"/>
      <c r="M3043" s="1"/>
      <c r="N3043" s="1"/>
      <c r="O3043" s="1"/>
      <c r="P3043" s="51"/>
    </row>
    <row r="3044" spans="1:16" ht="16.5" customHeight="1" x14ac:dyDescent="0.25">
      <c r="A3044" s="8"/>
      <c r="B3044" s="1"/>
      <c r="C3044" s="1"/>
      <c r="D3044" s="1"/>
      <c r="E3044" s="1"/>
      <c r="F3044" s="1"/>
      <c r="G3044" s="1"/>
      <c r="H3044" s="1"/>
      <c r="I3044" s="1"/>
      <c r="J3044" s="1"/>
      <c r="K3044" s="28"/>
      <c r="L3044" s="28"/>
      <c r="M3044" s="1"/>
      <c r="N3044" s="1"/>
      <c r="O3044" s="1"/>
      <c r="P3044" s="51"/>
    </row>
    <row r="3045" spans="1:16" ht="16.5" customHeight="1" x14ac:dyDescent="0.25">
      <c r="A3045" s="8"/>
      <c r="B3045" s="1"/>
      <c r="C3045" s="1"/>
      <c r="D3045" s="1"/>
      <c r="E3045" s="1"/>
      <c r="F3045" s="1"/>
      <c r="G3045" s="1"/>
      <c r="H3045" s="1"/>
      <c r="I3045" s="1"/>
      <c r="J3045" s="1"/>
      <c r="K3045" s="28"/>
      <c r="L3045" s="28"/>
      <c r="M3045" s="1"/>
      <c r="N3045" s="1"/>
      <c r="O3045" s="1"/>
      <c r="P3045" s="51"/>
    </row>
    <row r="3046" spans="1:16" ht="16.5" customHeight="1" x14ac:dyDescent="0.25">
      <c r="A3046" s="8"/>
      <c r="B3046" s="1"/>
      <c r="C3046" s="1"/>
      <c r="D3046" s="1"/>
      <c r="E3046" s="1"/>
      <c r="F3046" s="1"/>
      <c r="G3046" s="1"/>
      <c r="H3046" s="1"/>
      <c r="I3046" s="1"/>
      <c r="J3046" s="1"/>
      <c r="K3046" s="28"/>
      <c r="L3046" s="28"/>
      <c r="M3046" s="1"/>
      <c r="N3046" s="1"/>
      <c r="O3046" s="1"/>
      <c r="P3046" s="51"/>
    </row>
    <row r="3047" spans="1:16" ht="16.5" customHeight="1" x14ac:dyDescent="0.25">
      <c r="A3047" s="8"/>
      <c r="B3047" s="1"/>
      <c r="C3047" s="1"/>
      <c r="D3047" s="1"/>
      <c r="E3047" s="1"/>
      <c r="F3047" s="1"/>
      <c r="G3047" s="1"/>
      <c r="H3047" s="1"/>
      <c r="I3047" s="1"/>
      <c r="J3047" s="1"/>
      <c r="K3047" s="28"/>
      <c r="L3047" s="28"/>
      <c r="M3047" s="1"/>
      <c r="N3047" s="1"/>
      <c r="O3047" s="1"/>
      <c r="P3047" s="51"/>
    </row>
    <row r="3048" spans="1:16" ht="16.5" customHeight="1" x14ac:dyDescent="0.25">
      <c r="A3048" s="8"/>
      <c r="B3048" s="1"/>
      <c r="C3048" s="1"/>
      <c r="D3048" s="1"/>
      <c r="E3048" s="1"/>
      <c r="F3048" s="1"/>
      <c r="G3048" s="1"/>
      <c r="H3048" s="1"/>
      <c r="I3048" s="1"/>
      <c r="J3048" s="1"/>
      <c r="K3048" s="28"/>
      <c r="L3048" s="28"/>
      <c r="M3048" s="1"/>
      <c r="N3048" s="1"/>
      <c r="O3048" s="1"/>
      <c r="P3048" s="51"/>
    </row>
    <row r="3049" spans="1:16" ht="16.5" customHeight="1" x14ac:dyDescent="0.25">
      <c r="A3049" s="8"/>
      <c r="B3049" s="1"/>
      <c r="C3049" s="1"/>
      <c r="D3049" s="1"/>
      <c r="E3049" s="1"/>
      <c r="F3049" s="1"/>
      <c r="G3049" s="1"/>
      <c r="H3049" s="1"/>
      <c r="I3049" s="1"/>
      <c r="J3049" s="1"/>
      <c r="K3049" s="28"/>
      <c r="L3049" s="28"/>
      <c r="M3049" s="1"/>
      <c r="N3049" s="1"/>
      <c r="O3049" s="1"/>
      <c r="P3049" s="51"/>
    </row>
    <row r="3050" spans="1:16" ht="16.5" customHeight="1" x14ac:dyDescent="0.25">
      <c r="A3050" s="8"/>
      <c r="B3050" s="1"/>
      <c r="C3050" s="1"/>
      <c r="D3050" s="1"/>
      <c r="E3050" s="1"/>
      <c r="F3050" s="1"/>
      <c r="G3050" s="1"/>
      <c r="H3050" s="1"/>
      <c r="I3050" s="1"/>
      <c r="J3050" s="1"/>
      <c r="K3050" s="28"/>
      <c r="L3050" s="28"/>
      <c r="M3050" s="1"/>
      <c r="N3050" s="1"/>
      <c r="O3050" s="1"/>
      <c r="P3050" s="51"/>
    </row>
    <row r="3051" spans="1:16" ht="16.5" customHeight="1" x14ac:dyDescent="0.25">
      <c r="A3051" s="8"/>
      <c r="B3051" s="1"/>
      <c r="C3051" s="1"/>
      <c r="D3051" s="1"/>
      <c r="E3051" s="1"/>
      <c r="F3051" s="1"/>
      <c r="G3051" s="1"/>
      <c r="H3051" s="1"/>
      <c r="I3051" s="1"/>
      <c r="J3051" s="1"/>
      <c r="K3051" s="28"/>
      <c r="L3051" s="28"/>
      <c r="M3051" s="1"/>
      <c r="N3051" s="1"/>
      <c r="O3051" s="1"/>
      <c r="P3051" s="51"/>
    </row>
    <row r="3052" spans="1:16" ht="16.5" customHeight="1" x14ac:dyDescent="0.25">
      <c r="A3052" s="8"/>
      <c r="B3052" s="1"/>
      <c r="C3052" s="1"/>
      <c r="D3052" s="1"/>
      <c r="E3052" s="1"/>
      <c r="F3052" s="1"/>
      <c r="G3052" s="1"/>
      <c r="H3052" s="1"/>
      <c r="I3052" s="1"/>
      <c r="J3052" s="1"/>
      <c r="K3052" s="28"/>
      <c r="L3052" s="28"/>
      <c r="M3052" s="1"/>
      <c r="N3052" s="1"/>
      <c r="O3052" s="1"/>
      <c r="P3052" s="51"/>
    </row>
    <row r="3053" spans="1:16" ht="16.5" customHeight="1" x14ac:dyDescent="0.25">
      <c r="A3053" s="8"/>
      <c r="B3053" s="1"/>
      <c r="C3053" s="1"/>
      <c r="D3053" s="1"/>
      <c r="E3053" s="1"/>
      <c r="F3053" s="1"/>
      <c r="G3053" s="1"/>
      <c r="H3053" s="1"/>
      <c r="I3053" s="1"/>
      <c r="J3053" s="1"/>
      <c r="K3053" s="28"/>
      <c r="L3053" s="28"/>
      <c r="M3053" s="1"/>
      <c r="N3053" s="1"/>
      <c r="O3053" s="1"/>
      <c r="P3053" s="51"/>
    </row>
    <row r="3054" spans="1:16" ht="16.5" customHeight="1" x14ac:dyDescent="0.25">
      <c r="A3054" s="8"/>
      <c r="B3054" s="1"/>
      <c r="C3054" s="1"/>
      <c r="D3054" s="1"/>
      <c r="E3054" s="1"/>
      <c r="F3054" s="1"/>
      <c r="G3054" s="1"/>
      <c r="H3054" s="1"/>
      <c r="I3054" s="1"/>
      <c r="J3054" s="1"/>
      <c r="K3054" s="28"/>
      <c r="L3054" s="28"/>
      <c r="M3054" s="1"/>
      <c r="N3054" s="1"/>
      <c r="O3054" s="1"/>
      <c r="P3054" s="51"/>
    </row>
    <row r="3055" spans="1:16" ht="16.5" customHeight="1" x14ac:dyDescent="0.25">
      <c r="A3055" s="8"/>
      <c r="B3055" s="1"/>
      <c r="C3055" s="1"/>
      <c r="D3055" s="1"/>
      <c r="E3055" s="1"/>
      <c r="F3055" s="1"/>
      <c r="G3055" s="1"/>
      <c r="H3055" s="1"/>
      <c r="I3055" s="1"/>
      <c r="J3055" s="1"/>
      <c r="K3055" s="28"/>
      <c r="L3055" s="28"/>
      <c r="M3055" s="1"/>
      <c r="N3055" s="1"/>
      <c r="O3055" s="1"/>
      <c r="P3055" s="51"/>
    </row>
    <row r="3056" spans="1:16" ht="16.5" customHeight="1" x14ac:dyDescent="0.25">
      <c r="A3056" s="8"/>
      <c r="B3056" s="1"/>
      <c r="C3056" s="1"/>
      <c r="D3056" s="1"/>
      <c r="E3056" s="1"/>
      <c r="F3056" s="1"/>
      <c r="G3056" s="1"/>
      <c r="H3056" s="1"/>
      <c r="I3056" s="1"/>
      <c r="J3056" s="1"/>
      <c r="K3056" s="28"/>
      <c r="L3056" s="28"/>
      <c r="M3056" s="1"/>
      <c r="N3056" s="1"/>
      <c r="O3056" s="1"/>
      <c r="P3056" s="51"/>
    </row>
    <row r="3057" spans="1:16" ht="16.5" customHeight="1" x14ac:dyDescent="0.25">
      <c r="A3057" s="8"/>
      <c r="B3057" s="1"/>
      <c r="C3057" s="1"/>
      <c r="D3057" s="1"/>
      <c r="E3057" s="1"/>
      <c r="F3057" s="1"/>
      <c r="G3057" s="1"/>
      <c r="H3057" s="1"/>
      <c r="I3057" s="1"/>
      <c r="J3057" s="1"/>
      <c r="K3057" s="28"/>
      <c r="L3057" s="28"/>
      <c r="M3057" s="1"/>
      <c r="N3057" s="1"/>
      <c r="O3057" s="1"/>
      <c r="P3057" s="51"/>
    </row>
    <row r="3058" spans="1:16" ht="16.5" customHeight="1" x14ac:dyDescent="0.25">
      <c r="A3058" s="8"/>
      <c r="B3058" s="1"/>
      <c r="C3058" s="1"/>
      <c r="D3058" s="1"/>
      <c r="E3058" s="1"/>
      <c r="F3058" s="1"/>
      <c r="G3058" s="1"/>
      <c r="H3058" s="1"/>
      <c r="I3058" s="1"/>
      <c r="J3058" s="1"/>
      <c r="K3058" s="28"/>
      <c r="L3058" s="28"/>
      <c r="M3058" s="1"/>
      <c r="N3058" s="1"/>
      <c r="O3058" s="1"/>
      <c r="P3058" s="51"/>
    </row>
    <row r="3059" spans="1:16" ht="16.5" customHeight="1" x14ac:dyDescent="0.25">
      <c r="A3059" s="8"/>
      <c r="B3059" s="1"/>
      <c r="C3059" s="1"/>
      <c r="D3059" s="1"/>
      <c r="E3059" s="1"/>
      <c r="F3059" s="1"/>
      <c r="G3059" s="1"/>
      <c r="H3059" s="1"/>
      <c r="I3059" s="1"/>
      <c r="J3059" s="1"/>
      <c r="K3059" s="28"/>
      <c r="L3059" s="28"/>
      <c r="M3059" s="1"/>
      <c r="N3059" s="35"/>
      <c r="O3059" s="1"/>
      <c r="P3059" s="51"/>
    </row>
    <row r="3060" spans="1:16" ht="16.5" customHeight="1" x14ac:dyDescent="0.25">
      <c r="A3060" s="8"/>
      <c r="B3060" s="1"/>
      <c r="C3060" s="1"/>
      <c r="D3060" s="1"/>
      <c r="E3060" s="1"/>
      <c r="F3060" s="1"/>
      <c r="G3060" s="1"/>
      <c r="H3060" s="1"/>
      <c r="I3060" s="1"/>
      <c r="J3060" s="1"/>
      <c r="K3060" s="28"/>
      <c r="L3060" s="28"/>
      <c r="M3060" s="1"/>
      <c r="N3060" s="26"/>
      <c r="O3060" s="1"/>
      <c r="P3060" s="51"/>
    </row>
    <row r="3061" spans="1:16" ht="16.5" customHeight="1" x14ac:dyDescent="0.25">
      <c r="A3061" s="8"/>
      <c r="B3061" s="1"/>
      <c r="C3061" s="1"/>
      <c r="D3061" s="1"/>
      <c r="E3061" s="1"/>
      <c r="F3061" s="1"/>
      <c r="G3061" s="1"/>
      <c r="H3061" s="1"/>
      <c r="I3061" s="1"/>
      <c r="J3061" s="1"/>
      <c r="K3061" s="28"/>
      <c r="L3061" s="28"/>
      <c r="M3061" s="1"/>
      <c r="N3061" s="1"/>
      <c r="O3061" s="1"/>
      <c r="P3061" s="51"/>
    </row>
    <row r="3062" spans="1:16" ht="16.5" customHeight="1" x14ac:dyDescent="0.25">
      <c r="A3062" s="8"/>
      <c r="B3062" s="1"/>
      <c r="C3062" s="1"/>
      <c r="D3062" s="1"/>
      <c r="E3062" s="1"/>
      <c r="F3062" s="1"/>
      <c r="G3062" s="1"/>
      <c r="H3062" s="1"/>
      <c r="I3062" s="1"/>
      <c r="J3062" s="1"/>
      <c r="K3062" s="28"/>
      <c r="L3062" s="28"/>
      <c r="M3062" s="1"/>
      <c r="N3062" s="1"/>
      <c r="O3062" s="1"/>
      <c r="P3062" s="51"/>
    </row>
    <row r="3063" spans="1:16" ht="16.5" customHeight="1" x14ac:dyDescent="0.25">
      <c r="A3063" s="8"/>
      <c r="B3063" s="1"/>
      <c r="C3063" s="1"/>
      <c r="D3063" s="1"/>
      <c r="E3063" s="1"/>
      <c r="F3063" s="1"/>
      <c r="G3063" s="1"/>
      <c r="H3063" s="1"/>
      <c r="I3063" s="1"/>
      <c r="J3063" s="1"/>
      <c r="K3063" s="28"/>
      <c r="L3063" s="28"/>
      <c r="M3063" s="1"/>
      <c r="N3063" s="1"/>
      <c r="O3063" s="1"/>
      <c r="P3063" s="51"/>
    </row>
    <row r="3064" spans="1:16" ht="16.5" customHeight="1" x14ac:dyDescent="0.25">
      <c r="A3064" s="8"/>
      <c r="B3064" s="1"/>
      <c r="C3064" s="1"/>
      <c r="D3064" s="1"/>
      <c r="E3064" s="1"/>
      <c r="F3064" s="1"/>
      <c r="G3064" s="1"/>
      <c r="H3064" s="1"/>
      <c r="I3064" s="1"/>
      <c r="J3064" s="1"/>
      <c r="K3064" s="28"/>
      <c r="L3064" s="28"/>
      <c r="M3064" s="1"/>
      <c r="N3064" s="35"/>
      <c r="O3064" s="1"/>
      <c r="P3064" s="51"/>
    </row>
    <row r="3065" spans="1:16" ht="16.5" customHeight="1" x14ac:dyDescent="0.25">
      <c r="A3065" s="8"/>
      <c r="B3065" s="1"/>
      <c r="C3065" s="1"/>
      <c r="D3065" s="1"/>
      <c r="E3065" s="1"/>
      <c r="F3065" s="1"/>
      <c r="G3065" s="1"/>
      <c r="H3065" s="1"/>
      <c r="I3065" s="1"/>
      <c r="J3065" s="1"/>
      <c r="K3065" s="28"/>
      <c r="L3065" s="28"/>
      <c r="M3065" s="1"/>
      <c r="N3065" s="35"/>
      <c r="O3065" s="1"/>
      <c r="P3065" s="51"/>
    </row>
    <row r="3066" spans="1:16" ht="16.5" customHeight="1" x14ac:dyDescent="0.25">
      <c r="A3066" s="8"/>
      <c r="B3066" s="1"/>
      <c r="C3066" s="1"/>
      <c r="D3066" s="1"/>
      <c r="E3066" s="1"/>
      <c r="F3066" s="1"/>
      <c r="G3066" s="1"/>
      <c r="H3066" s="1"/>
      <c r="I3066" s="1"/>
      <c r="J3066" s="1"/>
      <c r="K3066" s="28"/>
      <c r="L3066" s="28"/>
      <c r="M3066" s="1"/>
      <c r="N3066" s="1"/>
      <c r="O3066" s="1"/>
      <c r="P3066" s="51"/>
    </row>
    <row r="3067" spans="1:16" ht="16.5" customHeight="1" x14ac:dyDescent="0.25">
      <c r="A3067" s="8"/>
      <c r="B3067" s="1"/>
      <c r="C3067" s="1"/>
      <c r="D3067" s="1"/>
      <c r="E3067" s="1"/>
      <c r="F3067" s="1"/>
      <c r="G3067" s="1"/>
      <c r="H3067" s="1"/>
      <c r="I3067" s="1"/>
      <c r="J3067" s="1"/>
      <c r="K3067" s="28"/>
      <c r="L3067" s="28"/>
      <c r="M3067" s="1"/>
      <c r="N3067" s="1"/>
      <c r="O3067" s="1"/>
      <c r="P3067" s="51"/>
    </row>
    <row r="3068" spans="1:16" ht="16.5" customHeight="1" x14ac:dyDescent="0.25">
      <c r="A3068" s="8"/>
      <c r="B3068" s="1"/>
      <c r="C3068" s="1"/>
      <c r="D3068" s="1"/>
      <c r="E3068" s="1"/>
      <c r="F3068" s="1"/>
      <c r="G3068" s="1"/>
      <c r="H3068" s="1"/>
      <c r="I3068" s="1"/>
      <c r="J3068" s="1"/>
      <c r="K3068" s="28"/>
      <c r="L3068" s="28"/>
      <c r="M3068" s="1"/>
      <c r="N3068" s="1"/>
      <c r="O3068" s="1"/>
      <c r="P3068" s="51"/>
    </row>
    <row r="3069" spans="1:16" ht="16.5" customHeight="1" x14ac:dyDescent="0.25">
      <c r="A3069" s="8"/>
      <c r="B3069" s="1"/>
      <c r="C3069" s="1"/>
      <c r="D3069" s="1"/>
      <c r="E3069" s="1"/>
      <c r="F3069" s="1"/>
      <c r="G3069" s="1"/>
      <c r="H3069" s="1"/>
      <c r="I3069" s="1"/>
      <c r="J3069" s="1"/>
      <c r="K3069" s="28"/>
      <c r="L3069" s="28"/>
      <c r="M3069" s="1"/>
      <c r="N3069" s="1"/>
      <c r="O3069" s="1"/>
      <c r="P3069" s="51"/>
    </row>
    <row r="3070" spans="1:16" ht="16.5" customHeight="1" x14ac:dyDescent="0.25">
      <c r="A3070" s="8"/>
      <c r="B3070" s="1"/>
      <c r="C3070" s="1"/>
      <c r="D3070" s="1"/>
      <c r="E3070" s="1"/>
      <c r="F3070" s="1"/>
      <c r="G3070" s="1"/>
      <c r="H3070" s="1"/>
      <c r="I3070" s="1"/>
      <c r="J3070" s="1"/>
      <c r="K3070" s="28"/>
      <c r="L3070" s="28"/>
      <c r="M3070" s="1"/>
      <c r="N3070" s="1"/>
      <c r="O3070" s="1"/>
      <c r="P3070" s="51"/>
    </row>
    <row r="3071" spans="1:16" ht="16.5" customHeight="1" x14ac:dyDescent="0.25">
      <c r="A3071" s="8"/>
      <c r="B3071" s="1"/>
      <c r="C3071" s="1"/>
      <c r="D3071" s="1"/>
      <c r="E3071" s="1"/>
      <c r="F3071" s="1"/>
      <c r="G3071" s="1"/>
      <c r="H3071" s="1"/>
      <c r="I3071" s="1"/>
      <c r="J3071" s="1"/>
      <c r="K3071" s="28"/>
      <c r="L3071" s="28"/>
      <c r="M3071" s="1"/>
      <c r="N3071" s="1"/>
      <c r="O3071" s="1"/>
      <c r="P3071" s="51"/>
    </row>
    <row r="3072" spans="1:16" ht="16.5" customHeight="1" x14ac:dyDescent="0.25">
      <c r="A3072" s="8"/>
      <c r="B3072" s="1"/>
      <c r="C3072" s="1"/>
      <c r="D3072" s="1"/>
      <c r="E3072" s="1"/>
      <c r="F3072" s="1"/>
      <c r="G3072" s="1"/>
      <c r="H3072" s="1"/>
      <c r="I3072" s="1"/>
      <c r="J3072" s="1"/>
      <c r="K3072" s="28"/>
      <c r="L3072" s="28"/>
      <c r="M3072" s="1"/>
      <c r="N3072" s="1"/>
      <c r="O3072" s="1"/>
      <c r="P3072" s="51"/>
    </row>
    <row r="3073" spans="1:16" ht="16.5" customHeight="1" x14ac:dyDescent="0.25">
      <c r="A3073" s="8"/>
      <c r="B3073" s="1"/>
      <c r="C3073" s="1"/>
      <c r="D3073" s="1"/>
      <c r="E3073" s="1"/>
      <c r="F3073" s="1"/>
      <c r="G3073" s="1"/>
      <c r="H3073" s="1"/>
      <c r="I3073" s="1"/>
      <c r="J3073" s="1"/>
      <c r="K3073" s="28"/>
      <c r="L3073" s="28"/>
      <c r="M3073" s="1"/>
      <c r="N3073" s="1"/>
      <c r="O3073" s="1"/>
      <c r="P3073" s="51"/>
    </row>
    <row r="3074" spans="1:16" ht="16.5" customHeight="1" x14ac:dyDescent="0.25">
      <c r="A3074" s="8"/>
      <c r="B3074" s="1"/>
      <c r="C3074" s="1"/>
      <c r="D3074" s="1"/>
      <c r="E3074" s="1"/>
      <c r="F3074" s="1"/>
      <c r="G3074" s="1"/>
      <c r="H3074" s="1"/>
      <c r="I3074" s="1"/>
      <c r="J3074" s="1"/>
      <c r="K3074" s="28"/>
      <c r="L3074" s="28"/>
      <c r="M3074" s="1"/>
      <c r="N3074" s="1"/>
      <c r="O3074" s="1"/>
      <c r="P3074" s="51"/>
    </row>
    <row r="3075" spans="1:16" ht="16.5" customHeight="1" x14ac:dyDescent="0.25">
      <c r="A3075" s="8"/>
      <c r="B3075" s="1"/>
      <c r="C3075" s="1"/>
      <c r="D3075" s="1"/>
      <c r="E3075" s="1"/>
      <c r="F3075" s="1"/>
      <c r="G3075" s="1"/>
      <c r="H3075" s="1"/>
      <c r="I3075" s="1"/>
      <c r="J3075" s="1"/>
      <c r="K3075" s="28"/>
      <c r="L3075" s="28"/>
      <c r="M3075" s="1"/>
      <c r="N3075" s="1"/>
      <c r="O3075" s="1"/>
      <c r="P3075" s="51"/>
    </row>
    <row r="3076" spans="1:16" ht="16.5" customHeight="1" x14ac:dyDescent="0.25">
      <c r="A3076" s="8"/>
      <c r="B3076" s="1"/>
      <c r="C3076" s="1"/>
      <c r="D3076" s="1"/>
      <c r="E3076" s="1"/>
      <c r="F3076" s="1"/>
      <c r="G3076" s="1"/>
      <c r="H3076" s="1"/>
      <c r="I3076" s="1"/>
      <c r="J3076" s="1"/>
      <c r="K3076" s="28"/>
      <c r="L3076" s="28"/>
      <c r="M3076" s="1"/>
      <c r="N3076" s="1"/>
      <c r="O3076" s="1"/>
      <c r="P3076" s="51"/>
    </row>
    <row r="3077" spans="1:16" ht="16.5" customHeight="1" x14ac:dyDescent="0.25">
      <c r="A3077" s="8"/>
      <c r="B3077" s="1"/>
      <c r="C3077" s="1"/>
      <c r="D3077" s="1"/>
      <c r="E3077" s="1"/>
      <c r="F3077" s="1"/>
      <c r="G3077" s="1"/>
      <c r="H3077" s="1"/>
      <c r="I3077" s="1"/>
      <c r="J3077" s="1"/>
      <c r="K3077" s="28"/>
      <c r="L3077" s="28"/>
      <c r="M3077" s="1"/>
      <c r="N3077" s="1"/>
      <c r="O3077" s="1"/>
      <c r="P3077" s="51"/>
    </row>
    <row r="3078" spans="1:16" ht="16.5" customHeight="1" x14ac:dyDescent="0.25">
      <c r="A3078" s="8"/>
      <c r="B3078" s="1"/>
      <c r="C3078" s="1"/>
      <c r="D3078" s="1"/>
      <c r="E3078" s="1"/>
      <c r="F3078" s="1"/>
      <c r="G3078" s="1"/>
      <c r="H3078" s="1"/>
      <c r="I3078" s="1"/>
      <c r="J3078" s="1"/>
      <c r="K3078" s="28"/>
      <c r="L3078" s="28"/>
      <c r="M3078" s="1"/>
      <c r="N3078" s="1"/>
      <c r="O3078" s="1"/>
      <c r="P3078" s="51"/>
    </row>
    <row r="3079" spans="1:16" ht="16.5" customHeight="1" x14ac:dyDescent="0.25">
      <c r="A3079" s="8"/>
      <c r="B3079" s="1"/>
      <c r="C3079" s="1"/>
      <c r="D3079" s="1"/>
      <c r="E3079" s="1"/>
      <c r="F3079" s="1"/>
      <c r="G3079" s="1"/>
      <c r="H3079" s="1"/>
      <c r="I3079" s="1"/>
      <c r="J3079" s="1"/>
      <c r="K3079" s="28"/>
      <c r="L3079" s="28"/>
      <c r="M3079" s="1"/>
      <c r="N3079" s="1"/>
      <c r="O3079" s="1"/>
      <c r="P3079" s="51"/>
    </row>
    <row r="3080" spans="1:16" ht="16.5" customHeight="1" x14ac:dyDescent="0.25">
      <c r="A3080" s="8"/>
      <c r="B3080" s="1"/>
      <c r="C3080" s="1"/>
      <c r="D3080" s="1"/>
      <c r="E3080" s="1"/>
      <c r="F3080" s="1"/>
      <c r="G3080" s="1"/>
      <c r="H3080" s="1"/>
      <c r="I3080" s="1"/>
      <c r="J3080" s="1"/>
      <c r="K3080" s="28"/>
      <c r="L3080" s="28"/>
      <c r="M3080" s="1"/>
      <c r="N3080" s="1"/>
      <c r="O3080" s="1"/>
      <c r="P3080" s="51"/>
    </row>
    <row r="3081" spans="1:16" ht="16.5" customHeight="1" x14ac:dyDescent="0.25">
      <c r="A3081" s="8"/>
      <c r="B3081" s="1"/>
      <c r="C3081" s="1"/>
      <c r="D3081" s="1"/>
      <c r="E3081" s="1"/>
      <c r="F3081" s="1"/>
      <c r="G3081" s="1"/>
      <c r="H3081" s="1"/>
      <c r="I3081" s="1"/>
      <c r="J3081" s="1"/>
      <c r="K3081" s="28"/>
      <c r="L3081" s="28"/>
      <c r="M3081" s="1"/>
      <c r="N3081" s="1"/>
      <c r="O3081" s="1"/>
      <c r="P3081" s="51"/>
    </row>
    <row r="3082" spans="1:16" ht="16.5" customHeight="1" x14ac:dyDescent="0.25">
      <c r="A3082" s="8"/>
      <c r="B3082" s="1"/>
      <c r="C3082" s="1"/>
      <c r="D3082" s="1"/>
      <c r="E3082" s="1"/>
      <c r="F3082" s="1"/>
      <c r="G3082" s="1"/>
      <c r="H3082" s="1"/>
      <c r="I3082" s="1"/>
      <c r="J3082" s="1"/>
      <c r="K3082" s="28"/>
      <c r="L3082" s="28"/>
      <c r="M3082" s="1"/>
      <c r="N3082" s="1"/>
      <c r="O3082" s="1"/>
      <c r="P3082" s="51"/>
    </row>
    <row r="3083" spans="1:16" ht="16.5" customHeight="1" x14ac:dyDescent="0.25">
      <c r="A3083" s="8"/>
      <c r="B3083" s="1"/>
      <c r="C3083" s="1"/>
      <c r="D3083" s="1"/>
      <c r="E3083" s="1"/>
      <c r="F3083" s="1"/>
      <c r="G3083" s="1"/>
      <c r="H3083" s="1"/>
      <c r="I3083" s="1"/>
      <c r="J3083" s="1"/>
      <c r="K3083" s="28"/>
      <c r="L3083" s="28"/>
      <c r="M3083" s="1"/>
      <c r="N3083" s="1"/>
      <c r="O3083" s="1"/>
      <c r="P3083" s="51"/>
    </row>
    <row r="3084" spans="1:16" ht="16.5" customHeight="1" x14ac:dyDescent="0.25">
      <c r="A3084" s="8"/>
      <c r="B3084" s="1"/>
      <c r="C3084" s="1"/>
      <c r="D3084" s="1"/>
      <c r="E3084" s="1"/>
      <c r="F3084" s="1"/>
      <c r="G3084" s="1"/>
      <c r="H3084" s="1"/>
      <c r="I3084" s="1"/>
      <c r="J3084" s="1"/>
      <c r="K3084" s="28"/>
      <c r="L3084" s="28"/>
      <c r="M3084" s="1"/>
      <c r="N3084" s="1"/>
      <c r="O3084" s="1"/>
      <c r="P3084" s="51"/>
    </row>
    <row r="3085" spans="1:16" ht="16.5" customHeight="1" x14ac:dyDescent="0.25">
      <c r="A3085" s="8"/>
      <c r="B3085" s="1"/>
      <c r="C3085" s="1"/>
      <c r="D3085" s="1"/>
      <c r="E3085" s="1"/>
      <c r="F3085" s="1"/>
      <c r="G3085" s="1"/>
      <c r="H3085" s="1"/>
      <c r="I3085" s="1"/>
      <c r="J3085" s="1"/>
      <c r="K3085" s="28"/>
      <c r="L3085" s="28"/>
      <c r="M3085" s="1"/>
      <c r="N3085" s="1"/>
      <c r="O3085" s="1"/>
      <c r="P3085" s="51"/>
    </row>
    <row r="3086" spans="1:16" ht="16.5" customHeight="1" x14ac:dyDescent="0.25">
      <c r="A3086" s="8"/>
      <c r="B3086" s="1"/>
      <c r="C3086" s="1"/>
      <c r="D3086" s="1"/>
      <c r="E3086" s="1"/>
      <c r="F3086" s="1"/>
      <c r="G3086" s="1"/>
      <c r="H3086" s="1"/>
      <c r="I3086" s="1"/>
      <c r="J3086" s="1"/>
      <c r="K3086" s="28"/>
      <c r="L3086" s="28"/>
      <c r="M3086" s="1"/>
      <c r="N3086" s="1"/>
      <c r="O3086" s="1"/>
      <c r="P3086" s="51"/>
    </row>
    <row r="3087" spans="1:16" ht="16.5" customHeight="1" x14ac:dyDescent="0.25">
      <c r="A3087" s="8"/>
      <c r="B3087" s="1"/>
      <c r="C3087" s="1"/>
      <c r="D3087" s="1"/>
      <c r="E3087" s="1"/>
      <c r="F3087" s="1"/>
      <c r="G3087" s="1"/>
      <c r="H3087" s="1"/>
      <c r="I3087" s="1"/>
      <c r="J3087" s="1"/>
      <c r="K3087" s="28"/>
      <c r="L3087" s="28"/>
      <c r="M3087" s="1"/>
      <c r="N3087" s="1"/>
      <c r="O3087" s="1"/>
      <c r="P3087" s="51"/>
    </row>
    <row r="3088" spans="1:16" ht="16.5" customHeight="1" x14ac:dyDescent="0.25">
      <c r="A3088" s="8"/>
      <c r="B3088" s="1"/>
      <c r="C3088" s="1"/>
      <c r="D3088" s="1"/>
      <c r="E3088" s="1"/>
      <c r="F3088" s="1"/>
      <c r="G3088" s="1"/>
      <c r="H3088" s="1"/>
      <c r="I3088" s="1"/>
      <c r="J3088" s="1"/>
      <c r="K3088" s="28"/>
      <c r="L3088" s="28"/>
      <c r="M3088" s="1"/>
      <c r="N3088" s="35"/>
      <c r="O3088" s="1"/>
      <c r="P3088" s="51"/>
    </row>
    <row r="3089" spans="1:16" ht="16.5" customHeight="1" x14ac:dyDescent="0.25">
      <c r="A3089" s="8"/>
      <c r="B3089" s="1"/>
      <c r="C3089" s="1"/>
      <c r="D3089" s="1"/>
      <c r="E3089" s="1"/>
      <c r="F3089" s="1"/>
      <c r="G3089" s="1"/>
      <c r="H3089" s="1"/>
      <c r="I3089" s="1"/>
      <c r="J3089" s="1"/>
      <c r="K3089" s="28"/>
      <c r="L3089" s="28"/>
      <c r="M3089" s="1"/>
      <c r="N3089" s="1"/>
      <c r="O3089" s="1"/>
      <c r="P3089" s="51"/>
    </row>
    <row r="3090" spans="1:16" ht="16.5" customHeight="1" x14ac:dyDescent="0.25">
      <c r="A3090" s="8"/>
      <c r="B3090" s="1"/>
      <c r="C3090" s="1"/>
      <c r="D3090" s="1"/>
      <c r="E3090" s="1"/>
      <c r="F3090" s="1"/>
      <c r="G3090" s="1"/>
      <c r="H3090" s="1"/>
      <c r="I3090" s="1"/>
      <c r="J3090" s="1"/>
      <c r="K3090" s="28"/>
      <c r="L3090" s="28"/>
      <c r="M3090" s="1"/>
      <c r="N3090" s="1"/>
      <c r="O3090" s="1"/>
      <c r="P3090" s="51"/>
    </row>
    <row r="3091" spans="1:16" ht="16.5" customHeight="1" x14ac:dyDescent="0.25">
      <c r="A3091" s="8"/>
      <c r="B3091" s="1"/>
      <c r="C3091" s="1"/>
      <c r="D3091" s="1"/>
      <c r="E3091" s="1"/>
      <c r="F3091" s="1"/>
      <c r="G3091" s="1"/>
      <c r="H3091" s="1"/>
      <c r="I3091" s="1"/>
      <c r="J3091" s="1"/>
      <c r="K3091" s="28"/>
      <c r="L3091" s="28"/>
      <c r="M3091" s="1"/>
      <c r="N3091" s="1"/>
      <c r="O3091" s="1"/>
      <c r="P3091" s="51"/>
    </row>
    <row r="3092" spans="1:16" ht="16.5" customHeight="1" x14ac:dyDescent="0.25">
      <c r="A3092" s="8"/>
      <c r="B3092" s="1"/>
      <c r="C3092" s="1"/>
      <c r="D3092" s="1"/>
      <c r="E3092" s="1"/>
      <c r="F3092" s="1"/>
      <c r="G3092" s="1"/>
      <c r="H3092" s="1"/>
      <c r="I3092" s="1"/>
      <c r="J3092" s="1"/>
      <c r="K3092" s="28"/>
      <c r="L3092" s="28"/>
      <c r="M3092" s="1"/>
      <c r="N3092" s="1"/>
      <c r="O3092" s="1"/>
      <c r="P3092" s="51"/>
    </row>
    <row r="3093" spans="1:16" ht="16.5" customHeight="1" x14ac:dyDescent="0.25">
      <c r="A3093" s="8"/>
      <c r="B3093" s="1"/>
      <c r="C3093" s="1"/>
      <c r="D3093" s="1"/>
      <c r="E3093" s="1"/>
      <c r="F3093" s="1"/>
      <c r="G3093" s="1"/>
      <c r="H3093" s="1"/>
      <c r="I3093" s="1"/>
      <c r="J3093" s="1"/>
      <c r="K3093" s="28"/>
      <c r="L3093" s="28"/>
      <c r="M3093" s="1"/>
      <c r="N3093" s="1"/>
      <c r="O3093" s="1"/>
      <c r="P3093" s="51"/>
    </row>
    <row r="3094" spans="1:16" ht="16.5" customHeight="1" x14ac:dyDescent="0.25">
      <c r="A3094" s="8"/>
      <c r="B3094" s="1"/>
      <c r="C3094" s="1"/>
      <c r="D3094" s="1"/>
      <c r="E3094" s="1"/>
      <c r="F3094" s="1"/>
      <c r="G3094" s="1"/>
      <c r="H3094" s="1"/>
      <c r="I3094" s="1"/>
      <c r="J3094" s="1"/>
      <c r="K3094" s="28"/>
      <c r="L3094" s="28"/>
      <c r="M3094" s="1"/>
      <c r="N3094" s="1"/>
      <c r="O3094" s="1"/>
      <c r="P3094" s="51"/>
    </row>
    <row r="3095" spans="1:16" ht="16.5" customHeight="1" x14ac:dyDescent="0.25">
      <c r="A3095" s="8"/>
      <c r="B3095" s="1"/>
      <c r="C3095" s="1"/>
      <c r="D3095" s="1"/>
      <c r="E3095" s="1"/>
      <c r="F3095" s="1"/>
      <c r="G3095" s="1"/>
      <c r="H3095" s="1"/>
      <c r="I3095" s="1"/>
      <c r="J3095" s="1"/>
      <c r="K3095" s="28"/>
      <c r="L3095" s="28"/>
      <c r="M3095" s="1"/>
      <c r="N3095" s="1"/>
      <c r="O3095" s="1"/>
      <c r="P3095" s="51"/>
    </row>
    <row r="3096" spans="1:16" ht="16.5" customHeight="1" x14ac:dyDescent="0.25">
      <c r="A3096" s="8"/>
      <c r="B3096" s="1"/>
      <c r="C3096" s="1"/>
      <c r="D3096" s="1"/>
      <c r="E3096" s="1"/>
      <c r="F3096" s="1"/>
      <c r="G3096" s="1"/>
      <c r="H3096" s="1"/>
      <c r="I3096" s="1"/>
      <c r="J3096" s="1"/>
      <c r="K3096" s="28"/>
      <c r="L3096" s="28"/>
      <c r="M3096" s="1"/>
      <c r="N3096" s="1"/>
      <c r="O3096" s="1"/>
      <c r="P3096" s="51"/>
    </row>
    <row r="3097" spans="1:16" ht="16.5" customHeight="1" x14ac:dyDescent="0.25">
      <c r="A3097" s="8"/>
      <c r="B3097" s="1"/>
      <c r="C3097" s="1"/>
      <c r="D3097" s="1"/>
      <c r="E3097" s="1"/>
      <c r="F3097" s="1"/>
      <c r="G3097" s="1"/>
      <c r="H3097" s="1"/>
      <c r="I3097" s="1"/>
      <c r="J3097" s="1"/>
      <c r="K3097" s="28"/>
      <c r="L3097" s="28"/>
      <c r="M3097" s="1"/>
      <c r="N3097" s="1"/>
      <c r="O3097" s="1"/>
      <c r="P3097" s="51"/>
    </row>
    <row r="3098" spans="1:16" ht="16.5" customHeight="1" x14ac:dyDescent="0.25">
      <c r="A3098" s="8"/>
      <c r="B3098" s="1"/>
      <c r="C3098" s="1"/>
      <c r="D3098" s="1"/>
      <c r="E3098" s="1"/>
      <c r="F3098" s="1"/>
      <c r="G3098" s="1"/>
      <c r="H3098" s="1"/>
      <c r="I3098" s="1"/>
      <c r="J3098" s="1"/>
      <c r="K3098" s="28"/>
      <c r="L3098" s="28"/>
      <c r="M3098" s="1"/>
      <c r="N3098" s="1"/>
      <c r="O3098" s="1"/>
      <c r="P3098" s="51"/>
    </row>
    <row r="3099" spans="1:16" ht="16.5" customHeight="1" x14ac:dyDescent="0.25">
      <c r="A3099" s="8"/>
      <c r="B3099" s="1"/>
      <c r="C3099" s="1"/>
      <c r="D3099" s="1"/>
      <c r="E3099" s="1"/>
      <c r="F3099" s="1"/>
      <c r="G3099" s="1"/>
      <c r="H3099" s="1"/>
      <c r="I3099" s="1"/>
      <c r="J3099" s="1"/>
      <c r="K3099" s="28"/>
      <c r="L3099" s="28"/>
      <c r="M3099" s="1"/>
      <c r="N3099" s="1"/>
      <c r="O3099" s="1"/>
      <c r="P3099" s="51"/>
    </row>
    <row r="3100" spans="1:16" ht="16.5" customHeight="1" x14ac:dyDescent="0.25">
      <c r="A3100" s="8"/>
      <c r="B3100" s="1"/>
      <c r="C3100" s="1"/>
      <c r="D3100" s="1"/>
      <c r="E3100" s="1"/>
      <c r="F3100" s="1"/>
      <c r="G3100" s="1"/>
      <c r="H3100" s="1"/>
      <c r="I3100" s="1"/>
      <c r="J3100" s="1"/>
      <c r="K3100" s="28"/>
      <c r="L3100" s="28"/>
      <c r="M3100" s="1"/>
      <c r="N3100" s="1"/>
      <c r="O3100" s="1"/>
      <c r="P3100" s="51"/>
    </row>
    <row r="3101" spans="1:16" ht="16.5" customHeight="1" x14ac:dyDescent="0.25">
      <c r="A3101" s="8"/>
      <c r="B3101" s="1"/>
      <c r="C3101" s="1"/>
      <c r="D3101" s="1"/>
      <c r="E3101" s="1"/>
      <c r="F3101" s="1"/>
      <c r="G3101" s="1"/>
      <c r="H3101" s="1"/>
      <c r="I3101" s="1"/>
      <c r="J3101" s="1"/>
      <c r="K3101" s="28"/>
      <c r="L3101" s="28"/>
      <c r="M3101" s="1"/>
      <c r="N3101" s="1"/>
      <c r="O3101" s="1"/>
      <c r="P3101" s="51"/>
    </row>
    <row r="3102" spans="1:16" ht="16.5" customHeight="1" x14ac:dyDescent="0.25">
      <c r="A3102" s="8"/>
      <c r="B3102" s="1"/>
      <c r="C3102" s="1"/>
      <c r="D3102" s="1"/>
      <c r="E3102" s="1"/>
      <c r="F3102" s="1"/>
      <c r="G3102" s="1"/>
      <c r="H3102" s="1"/>
      <c r="I3102" s="1"/>
      <c r="J3102" s="1"/>
      <c r="K3102" s="28"/>
      <c r="L3102" s="28"/>
      <c r="M3102" s="1"/>
      <c r="N3102" s="1"/>
      <c r="O3102" s="1"/>
      <c r="P3102" s="51"/>
    </row>
    <row r="3103" spans="1:16" ht="16.5" customHeight="1" x14ac:dyDescent="0.25">
      <c r="A3103" s="8"/>
      <c r="B3103" s="1"/>
      <c r="C3103" s="1"/>
      <c r="D3103" s="1"/>
      <c r="E3103" s="1"/>
      <c r="F3103" s="1"/>
      <c r="G3103" s="1"/>
      <c r="H3103" s="1"/>
      <c r="I3103" s="1"/>
      <c r="J3103" s="1"/>
      <c r="K3103" s="28"/>
      <c r="L3103" s="28"/>
      <c r="M3103" s="1"/>
      <c r="N3103" s="1"/>
      <c r="O3103" s="1"/>
      <c r="P3103" s="51"/>
    </row>
    <row r="3104" spans="1:16" ht="16.5" customHeight="1" x14ac:dyDescent="0.25">
      <c r="A3104" s="8"/>
      <c r="B3104" s="1"/>
      <c r="C3104" s="1"/>
      <c r="D3104" s="1"/>
      <c r="E3104" s="1"/>
      <c r="F3104" s="1"/>
      <c r="G3104" s="1"/>
      <c r="H3104" s="1"/>
      <c r="I3104" s="1"/>
      <c r="J3104" s="1"/>
      <c r="K3104" s="28"/>
      <c r="L3104" s="28"/>
      <c r="M3104" s="1"/>
      <c r="N3104" s="1"/>
      <c r="O3104" s="1"/>
      <c r="P3104" s="51"/>
    </row>
    <row r="3105" spans="1:16" ht="16.5" customHeight="1" x14ac:dyDescent="0.25">
      <c r="A3105" s="8"/>
      <c r="B3105" s="1"/>
      <c r="C3105" s="1"/>
      <c r="D3105" s="1"/>
      <c r="E3105" s="1"/>
      <c r="F3105" s="1"/>
      <c r="G3105" s="1"/>
      <c r="H3105" s="1"/>
      <c r="I3105" s="1"/>
      <c r="J3105" s="1"/>
      <c r="K3105" s="28"/>
      <c r="L3105" s="28"/>
      <c r="M3105" s="1"/>
      <c r="N3105" s="1"/>
      <c r="O3105" s="1"/>
      <c r="P3105" s="51"/>
    </row>
    <row r="3106" spans="1:16" ht="16.5" customHeight="1" x14ac:dyDescent="0.25">
      <c r="A3106" s="8"/>
      <c r="B3106" s="1"/>
      <c r="C3106" s="1"/>
      <c r="D3106" s="1"/>
      <c r="E3106" s="1"/>
      <c r="F3106" s="1"/>
      <c r="G3106" s="1"/>
      <c r="H3106" s="1"/>
      <c r="I3106" s="1"/>
      <c r="J3106" s="1"/>
      <c r="K3106" s="28"/>
      <c r="L3106" s="28"/>
      <c r="M3106" s="1"/>
      <c r="N3106" s="1"/>
      <c r="O3106" s="1"/>
      <c r="P3106" s="51"/>
    </row>
    <row r="3107" spans="1:16" ht="16.5" customHeight="1" x14ac:dyDescent="0.25">
      <c r="A3107" s="8"/>
      <c r="B3107" s="1"/>
      <c r="C3107" s="1"/>
      <c r="D3107" s="1"/>
      <c r="E3107" s="1"/>
      <c r="F3107" s="1"/>
      <c r="G3107" s="1"/>
      <c r="H3107" s="1"/>
      <c r="I3107" s="1"/>
      <c r="J3107" s="1"/>
      <c r="K3107" s="28"/>
      <c r="L3107" s="28"/>
      <c r="M3107" s="1"/>
      <c r="N3107" s="1"/>
      <c r="O3107" s="1"/>
      <c r="P3107" s="51"/>
    </row>
    <row r="3108" spans="1:16" ht="16.5" customHeight="1" x14ac:dyDescent="0.25">
      <c r="A3108" s="8"/>
      <c r="B3108" s="1"/>
      <c r="C3108" s="1"/>
      <c r="D3108" s="1"/>
      <c r="E3108" s="1"/>
      <c r="F3108" s="1"/>
      <c r="G3108" s="1"/>
      <c r="H3108" s="1"/>
      <c r="I3108" s="1"/>
      <c r="J3108" s="1"/>
      <c r="K3108" s="28"/>
      <c r="L3108" s="28"/>
      <c r="M3108" s="1"/>
      <c r="N3108" s="1"/>
      <c r="O3108" s="1"/>
      <c r="P3108" s="51"/>
    </row>
    <row r="3109" spans="1:16" ht="16.5" customHeight="1" x14ac:dyDescent="0.25">
      <c r="A3109" s="8"/>
      <c r="B3109" s="1"/>
      <c r="C3109" s="1"/>
      <c r="D3109" s="1"/>
      <c r="E3109" s="1"/>
      <c r="F3109" s="1"/>
      <c r="G3109" s="1"/>
      <c r="H3109" s="1"/>
      <c r="I3109" s="1"/>
      <c r="J3109" s="1"/>
      <c r="K3109" s="28"/>
      <c r="L3109" s="28"/>
      <c r="M3109" s="1"/>
      <c r="N3109" s="35"/>
      <c r="O3109" s="1"/>
      <c r="P3109" s="51"/>
    </row>
    <row r="3110" spans="1:16" ht="16.5" customHeight="1" x14ac:dyDescent="0.25">
      <c r="A3110" s="8"/>
      <c r="B3110" s="1"/>
      <c r="C3110" s="1"/>
      <c r="D3110" s="1"/>
      <c r="E3110" s="1"/>
      <c r="F3110" s="1"/>
      <c r="G3110" s="1"/>
      <c r="H3110" s="1"/>
      <c r="I3110" s="1"/>
      <c r="J3110" s="1"/>
      <c r="K3110" s="28"/>
      <c r="L3110" s="28"/>
      <c r="M3110" s="1"/>
      <c r="N3110" s="26"/>
      <c r="O3110" s="1"/>
      <c r="P3110" s="51"/>
    </row>
    <row r="3111" spans="1:16" ht="16.5" customHeight="1" x14ac:dyDescent="0.25">
      <c r="A3111" s="8"/>
      <c r="B3111" s="1"/>
      <c r="C3111" s="1"/>
      <c r="D3111" s="1"/>
      <c r="E3111" s="1"/>
      <c r="F3111" s="1"/>
      <c r="G3111" s="1"/>
      <c r="H3111" s="1"/>
      <c r="I3111" s="1"/>
      <c r="J3111" s="1"/>
      <c r="K3111" s="28"/>
      <c r="L3111" s="28"/>
      <c r="M3111" s="1"/>
      <c r="N3111" s="1"/>
      <c r="O3111" s="1"/>
      <c r="P3111" s="51"/>
    </row>
    <row r="3112" spans="1:16" ht="16.5" customHeight="1" x14ac:dyDescent="0.25">
      <c r="A3112" s="8"/>
      <c r="B3112" s="1"/>
      <c r="C3112" s="1"/>
      <c r="D3112" s="1"/>
      <c r="E3112" s="1"/>
      <c r="F3112" s="1"/>
      <c r="G3112" s="1"/>
      <c r="H3112" s="1"/>
      <c r="I3112" s="1"/>
      <c r="J3112" s="1"/>
      <c r="K3112" s="28"/>
      <c r="L3112" s="28"/>
      <c r="M3112" s="1"/>
      <c r="N3112" s="1"/>
      <c r="O3112" s="1"/>
      <c r="P3112" s="51"/>
    </row>
    <row r="3113" spans="1:16" ht="16.5" customHeight="1" x14ac:dyDescent="0.25">
      <c r="A3113" s="8"/>
      <c r="B3113" s="1"/>
      <c r="C3113" s="1"/>
      <c r="D3113" s="1"/>
      <c r="E3113" s="1"/>
      <c r="F3113" s="1"/>
      <c r="G3113" s="1"/>
      <c r="H3113" s="1"/>
      <c r="I3113" s="1"/>
      <c r="J3113" s="1"/>
      <c r="K3113" s="28"/>
      <c r="L3113" s="28"/>
      <c r="M3113" s="1"/>
      <c r="N3113" s="1"/>
      <c r="O3113" s="1"/>
      <c r="P3113" s="51"/>
    </row>
    <row r="3114" spans="1:16" ht="16.5" customHeight="1" x14ac:dyDescent="0.25">
      <c r="A3114" s="8"/>
      <c r="B3114" s="1"/>
      <c r="C3114" s="1"/>
      <c r="D3114" s="1"/>
      <c r="E3114" s="1"/>
      <c r="F3114" s="1"/>
      <c r="G3114" s="1"/>
      <c r="H3114" s="1"/>
      <c r="I3114" s="1"/>
      <c r="J3114" s="1"/>
      <c r="K3114" s="28"/>
      <c r="L3114" s="28"/>
      <c r="M3114" s="1"/>
      <c r="N3114" s="1"/>
      <c r="O3114" s="1"/>
      <c r="P3114" s="51"/>
    </row>
    <row r="3115" spans="1:16" ht="16.5" customHeight="1" x14ac:dyDescent="0.25">
      <c r="A3115" s="8"/>
      <c r="B3115" s="1"/>
      <c r="C3115" s="1"/>
      <c r="D3115" s="1"/>
      <c r="E3115" s="1"/>
      <c r="F3115" s="1"/>
      <c r="G3115" s="1"/>
      <c r="H3115" s="1"/>
      <c r="I3115" s="1"/>
      <c r="J3115" s="1"/>
      <c r="K3115" s="28"/>
      <c r="L3115" s="28"/>
      <c r="M3115" s="1"/>
      <c r="N3115" s="1"/>
      <c r="O3115" s="1"/>
      <c r="P3115" s="51"/>
    </row>
    <row r="3116" spans="1:16" ht="16.5" customHeight="1" x14ac:dyDescent="0.25">
      <c r="A3116" s="8"/>
      <c r="B3116" s="1"/>
      <c r="C3116" s="1"/>
      <c r="D3116" s="1"/>
      <c r="E3116" s="1"/>
      <c r="F3116" s="1"/>
      <c r="G3116" s="1"/>
      <c r="H3116" s="1"/>
      <c r="I3116" s="1"/>
      <c r="J3116" s="1"/>
      <c r="K3116" s="28"/>
      <c r="L3116" s="28"/>
      <c r="M3116" s="1"/>
      <c r="N3116" s="1"/>
      <c r="O3116" s="1"/>
      <c r="P3116" s="51"/>
    </row>
    <row r="3117" spans="1:16" ht="16.5" customHeight="1" x14ac:dyDescent="0.25">
      <c r="A3117" s="8"/>
      <c r="B3117" s="1"/>
      <c r="C3117" s="1"/>
      <c r="D3117" s="1"/>
      <c r="E3117" s="1"/>
      <c r="F3117" s="1"/>
      <c r="G3117" s="1"/>
      <c r="H3117" s="1"/>
      <c r="I3117" s="1"/>
      <c r="J3117" s="1"/>
      <c r="K3117" s="28"/>
      <c r="L3117" s="28"/>
      <c r="M3117" s="1"/>
      <c r="N3117" s="1"/>
      <c r="O3117" s="1"/>
      <c r="P3117" s="51"/>
    </row>
    <row r="3118" spans="1:16" ht="16.5" customHeight="1" x14ac:dyDescent="0.25">
      <c r="A3118" s="8"/>
      <c r="B3118" s="1"/>
      <c r="C3118" s="1"/>
      <c r="D3118" s="1"/>
      <c r="E3118" s="1"/>
      <c r="F3118" s="1"/>
      <c r="G3118" s="1"/>
      <c r="H3118" s="1"/>
      <c r="I3118" s="1"/>
      <c r="J3118" s="1"/>
      <c r="K3118" s="28"/>
      <c r="L3118" s="28"/>
      <c r="M3118" s="1"/>
      <c r="N3118" s="1"/>
      <c r="O3118" s="1"/>
      <c r="P3118" s="51"/>
    </row>
    <row r="3119" spans="1:16" ht="16.5" customHeight="1" x14ac:dyDescent="0.25">
      <c r="A3119" s="8"/>
      <c r="B3119" s="1"/>
      <c r="C3119" s="1"/>
      <c r="D3119" s="1"/>
      <c r="E3119" s="1"/>
      <c r="F3119" s="1"/>
      <c r="G3119" s="1"/>
      <c r="H3119" s="1"/>
      <c r="I3119" s="1"/>
      <c r="J3119" s="1"/>
      <c r="K3119" s="28"/>
      <c r="L3119" s="28"/>
      <c r="M3119" s="1"/>
      <c r="N3119" s="1"/>
      <c r="O3119" s="1"/>
      <c r="P3119" s="51"/>
    </row>
    <row r="3120" spans="1:16" ht="16.5" customHeight="1" x14ac:dyDescent="0.25">
      <c r="A3120" s="8"/>
      <c r="B3120" s="1"/>
      <c r="C3120" s="1"/>
      <c r="D3120" s="1"/>
      <c r="E3120" s="1"/>
      <c r="F3120" s="1"/>
      <c r="G3120" s="1"/>
      <c r="H3120" s="1"/>
      <c r="I3120" s="1"/>
      <c r="J3120" s="1"/>
      <c r="K3120" s="28"/>
      <c r="L3120" s="28"/>
      <c r="M3120" s="1"/>
      <c r="N3120" s="1"/>
      <c r="O3120" s="1"/>
      <c r="P3120" s="51"/>
    </row>
    <row r="3121" spans="1:16" ht="16.5" customHeight="1" x14ac:dyDescent="0.25">
      <c r="A3121" s="8"/>
      <c r="B3121" s="1"/>
      <c r="C3121" s="1"/>
      <c r="D3121" s="1"/>
      <c r="E3121" s="1"/>
      <c r="F3121" s="1"/>
      <c r="G3121" s="1"/>
      <c r="H3121" s="1"/>
      <c r="I3121" s="1"/>
      <c r="J3121" s="1"/>
      <c r="K3121" s="28"/>
      <c r="L3121" s="28"/>
      <c r="M3121" s="1"/>
      <c r="N3121" s="1"/>
      <c r="O3121" s="1"/>
      <c r="P3121" s="51"/>
    </row>
    <row r="3122" spans="1:16" ht="16.5" customHeight="1" x14ac:dyDescent="0.25">
      <c r="A3122" s="8"/>
      <c r="B3122" s="1"/>
      <c r="C3122" s="1"/>
      <c r="D3122" s="1"/>
      <c r="E3122" s="1"/>
      <c r="F3122" s="1"/>
      <c r="G3122" s="1"/>
      <c r="H3122" s="1"/>
      <c r="I3122" s="1"/>
      <c r="J3122" s="1"/>
      <c r="K3122" s="28"/>
      <c r="L3122" s="28"/>
      <c r="M3122" s="1"/>
      <c r="N3122" s="1"/>
      <c r="O3122" s="1"/>
      <c r="P3122" s="51"/>
    </row>
    <row r="3123" spans="1:16" ht="16.5" customHeight="1" x14ac:dyDescent="0.25">
      <c r="A3123" s="8"/>
      <c r="B3123" s="1"/>
      <c r="C3123" s="1"/>
      <c r="D3123" s="1"/>
      <c r="E3123" s="1"/>
      <c r="F3123" s="1"/>
      <c r="G3123" s="1"/>
      <c r="H3123" s="1"/>
      <c r="I3123" s="1"/>
      <c r="J3123" s="1"/>
      <c r="K3123" s="28"/>
      <c r="L3123" s="28"/>
      <c r="M3123" s="1"/>
      <c r="N3123" s="1"/>
      <c r="O3123" s="1"/>
      <c r="P3123" s="51"/>
    </row>
    <row r="3124" spans="1:16" ht="16.5" customHeight="1" x14ac:dyDescent="0.25">
      <c r="A3124" s="8"/>
      <c r="B3124" s="1"/>
      <c r="C3124" s="1"/>
      <c r="D3124" s="1"/>
      <c r="E3124" s="1"/>
      <c r="F3124" s="1"/>
      <c r="G3124" s="1"/>
      <c r="H3124" s="1"/>
      <c r="I3124" s="1"/>
      <c r="J3124" s="1"/>
      <c r="K3124" s="28"/>
      <c r="L3124" s="28"/>
      <c r="M3124" s="1"/>
      <c r="N3124" s="1"/>
      <c r="O3124" s="1"/>
      <c r="P3124" s="51"/>
    </row>
    <row r="3125" spans="1:16" ht="16.5" customHeight="1" x14ac:dyDescent="0.25">
      <c r="A3125" s="8"/>
      <c r="B3125" s="1"/>
      <c r="C3125" s="1"/>
      <c r="D3125" s="1"/>
      <c r="E3125" s="1"/>
      <c r="F3125" s="1"/>
      <c r="G3125" s="1"/>
      <c r="H3125" s="1"/>
      <c r="I3125" s="1"/>
      <c r="J3125" s="1"/>
      <c r="K3125" s="28"/>
      <c r="L3125" s="28"/>
      <c r="M3125" s="1"/>
      <c r="N3125" s="1"/>
      <c r="O3125" s="1"/>
      <c r="P3125" s="51"/>
    </row>
    <row r="3126" spans="1:16" ht="16.5" customHeight="1" x14ac:dyDescent="0.25">
      <c r="A3126" s="8"/>
      <c r="B3126" s="1"/>
      <c r="C3126" s="1"/>
      <c r="D3126" s="1"/>
      <c r="E3126" s="1"/>
      <c r="F3126" s="1"/>
      <c r="G3126" s="1"/>
      <c r="H3126" s="1"/>
      <c r="I3126" s="1"/>
      <c r="J3126" s="1"/>
      <c r="K3126" s="28"/>
      <c r="L3126" s="28"/>
      <c r="M3126" s="1"/>
      <c r="N3126" s="1"/>
      <c r="O3126" s="1"/>
      <c r="P3126" s="51"/>
    </row>
    <row r="3127" spans="1:16" ht="16.5" customHeight="1" x14ac:dyDescent="0.25">
      <c r="A3127" s="8"/>
      <c r="B3127" s="1"/>
      <c r="C3127" s="1"/>
      <c r="D3127" s="1"/>
      <c r="E3127" s="1"/>
      <c r="F3127" s="1"/>
      <c r="G3127" s="1"/>
      <c r="H3127" s="1"/>
      <c r="I3127" s="1"/>
      <c r="J3127" s="1"/>
      <c r="K3127" s="28"/>
      <c r="L3127" s="28"/>
      <c r="M3127" s="1"/>
      <c r="N3127" s="1"/>
      <c r="O3127" s="1"/>
      <c r="P3127" s="51"/>
    </row>
    <row r="3128" spans="1:16" ht="16.5" customHeight="1" x14ac:dyDescent="0.25">
      <c r="A3128" s="8"/>
      <c r="B3128" s="1"/>
      <c r="C3128" s="1"/>
      <c r="D3128" s="1"/>
      <c r="E3128" s="1"/>
      <c r="F3128" s="1"/>
      <c r="G3128" s="1"/>
      <c r="H3128" s="1"/>
      <c r="I3128" s="1"/>
      <c r="J3128" s="1"/>
      <c r="K3128" s="28"/>
      <c r="L3128" s="28"/>
      <c r="M3128" s="1"/>
      <c r="N3128" s="1"/>
      <c r="O3128" s="1"/>
      <c r="P3128" s="51"/>
    </row>
    <row r="3129" spans="1:16" ht="16.5" customHeight="1" x14ac:dyDescent="0.25">
      <c r="A3129" s="8"/>
      <c r="B3129" s="1"/>
      <c r="C3129" s="1"/>
      <c r="D3129" s="1"/>
      <c r="E3129" s="1"/>
      <c r="F3129" s="1"/>
      <c r="G3129" s="1"/>
      <c r="H3129" s="1"/>
      <c r="I3129" s="1"/>
      <c r="J3129" s="1"/>
      <c r="K3129" s="28"/>
      <c r="L3129" s="28"/>
      <c r="M3129" s="1"/>
      <c r="N3129" s="35"/>
      <c r="O3129" s="1"/>
      <c r="P3129" s="51"/>
    </row>
    <row r="3130" spans="1:16" ht="16.5" customHeight="1" x14ac:dyDescent="0.25">
      <c r="A3130" s="8"/>
      <c r="B3130" s="1"/>
      <c r="C3130" s="1"/>
      <c r="D3130" s="1"/>
      <c r="E3130" s="1"/>
      <c r="F3130" s="1"/>
      <c r="G3130" s="1"/>
      <c r="H3130" s="1"/>
      <c r="I3130" s="1"/>
      <c r="J3130" s="1"/>
      <c r="K3130" s="28"/>
      <c r="L3130" s="28"/>
      <c r="M3130" s="1"/>
      <c r="N3130" s="1"/>
      <c r="O3130" s="1"/>
      <c r="P3130" s="51"/>
    </row>
    <row r="3131" spans="1:16" ht="16.5" customHeight="1" x14ac:dyDescent="0.25">
      <c r="A3131" s="8"/>
      <c r="B3131" s="1"/>
      <c r="C3131" s="1"/>
      <c r="D3131" s="1"/>
      <c r="E3131" s="1"/>
      <c r="F3131" s="1"/>
      <c r="G3131" s="1"/>
      <c r="H3131" s="1"/>
      <c r="I3131" s="1"/>
      <c r="J3131" s="1"/>
      <c r="K3131" s="28"/>
      <c r="L3131" s="28"/>
      <c r="M3131" s="1"/>
      <c r="N3131" s="1"/>
      <c r="O3131" s="1"/>
      <c r="P3131" s="51"/>
    </row>
    <row r="3132" spans="1:16" ht="16.5" customHeight="1" x14ac:dyDescent="0.25">
      <c r="A3132" s="8"/>
      <c r="B3132" s="1"/>
      <c r="C3132" s="1"/>
      <c r="D3132" s="1"/>
      <c r="E3132" s="1"/>
      <c r="F3132" s="1"/>
      <c r="G3132" s="1"/>
      <c r="H3132" s="1"/>
      <c r="I3132" s="1"/>
      <c r="J3132" s="1"/>
      <c r="K3132" s="28"/>
      <c r="L3132" s="28"/>
      <c r="M3132" s="1"/>
      <c r="N3132" s="26"/>
      <c r="O3132" s="1"/>
      <c r="P3132" s="51"/>
    </row>
    <row r="3133" spans="1:16" ht="16.5" customHeight="1" x14ac:dyDescent="0.25">
      <c r="A3133" s="8"/>
      <c r="B3133" s="1"/>
      <c r="C3133" s="1"/>
      <c r="D3133" s="1"/>
      <c r="E3133" s="1"/>
      <c r="F3133" s="1"/>
      <c r="G3133" s="1"/>
      <c r="H3133" s="1"/>
      <c r="I3133" s="1"/>
      <c r="J3133" s="1"/>
      <c r="K3133" s="28"/>
      <c r="L3133" s="28"/>
      <c r="M3133" s="1"/>
      <c r="N3133" s="1"/>
      <c r="O3133" s="1"/>
      <c r="P3133" s="51"/>
    </row>
    <row r="3134" spans="1:16" ht="16.5" customHeight="1" x14ac:dyDescent="0.25">
      <c r="A3134" s="8"/>
      <c r="B3134" s="1"/>
      <c r="C3134" s="1"/>
      <c r="D3134" s="1"/>
      <c r="E3134" s="1"/>
      <c r="F3134" s="1"/>
      <c r="G3134" s="1"/>
      <c r="H3134" s="1"/>
      <c r="I3134" s="1"/>
      <c r="J3134" s="1"/>
      <c r="K3134" s="28"/>
      <c r="L3134" s="28"/>
      <c r="M3134" s="1"/>
      <c r="N3134" s="1"/>
      <c r="O3134" s="1"/>
      <c r="P3134" s="51"/>
    </row>
    <row r="3135" spans="1:16" ht="16.5" customHeight="1" x14ac:dyDescent="0.25">
      <c r="A3135" s="8"/>
      <c r="B3135" s="1"/>
      <c r="C3135" s="1"/>
      <c r="D3135" s="1"/>
      <c r="E3135" s="1"/>
      <c r="F3135" s="1"/>
      <c r="G3135" s="1"/>
      <c r="H3135" s="1"/>
      <c r="I3135" s="1"/>
      <c r="J3135" s="1"/>
      <c r="K3135" s="28"/>
      <c r="L3135" s="28"/>
      <c r="M3135" s="1"/>
      <c r="N3135" s="1"/>
      <c r="O3135" s="1"/>
      <c r="P3135" s="51"/>
    </row>
    <row r="3136" spans="1:16" ht="16.5" customHeight="1" x14ac:dyDescent="0.25">
      <c r="A3136" s="8"/>
      <c r="B3136" s="1"/>
      <c r="C3136" s="1"/>
      <c r="D3136" s="1"/>
      <c r="E3136" s="1"/>
      <c r="F3136" s="1"/>
      <c r="G3136" s="1"/>
      <c r="H3136" s="1"/>
      <c r="I3136" s="1"/>
      <c r="J3136" s="1"/>
      <c r="K3136" s="28"/>
      <c r="L3136" s="28"/>
      <c r="M3136" s="1"/>
      <c r="N3136" s="26"/>
      <c r="O3136" s="1"/>
      <c r="P3136" s="51"/>
    </row>
    <row r="3137" spans="1:16" ht="16.5" customHeight="1" x14ac:dyDescent="0.25">
      <c r="A3137" s="8"/>
      <c r="B3137" s="1"/>
      <c r="C3137" s="1"/>
      <c r="D3137" s="1"/>
      <c r="E3137" s="1"/>
      <c r="F3137" s="1"/>
      <c r="G3137" s="1"/>
      <c r="H3137" s="1"/>
      <c r="I3137" s="1"/>
      <c r="J3137" s="1"/>
      <c r="K3137" s="28"/>
      <c r="L3137" s="28"/>
      <c r="M3137" s="1"/>
      <c r="N3137" s="1"/>
      <c r="O3137" s="1"/>
      <c r="P3137" s="51"/>
    </row>
    <row r="3138" spans="1:16" ht="16.5" customHeight="1" x14ac:dyDescent="0.25">
      <c r="A3138" s="8"/>
      <c r="B3138" s="1"/>
      <c r="C3138" s="1"/>
      <c r="D3138" s="1"/>
      <c r="E3138" s="1"/>
      <c r="F3138" s="1"/>
      <c r="G3138" s="1"/>
      <c r="H3138" s="1"/>
      <c r="I3138" s="1"/>
      <c r="J3138" s="1"/>
      <c r="K3138" s="28"/>
      <c r="L3138" s="28"/>
      <c r="M3138" s="1"/>
      <c r="N3138" s="26"/>
      <c r="O3138" s="1"/>
      <c r="P3138" s="51"/>
    </row>
    <row r="3139" spans="1:16" ht="16.5" customHeight="1" x14ac:dyDescent="0.25">
      <c r="A3139" s="8"/>
      <c r="B3139" s="1"/>
      <c r="C3139" s="1"/>
      <c r="D3139" s="1"/>
      <c r="E3139" s="1"/>
      <c r="F3139" s="1"/>
      <c r="G3139" s="1"/>
      <c r="H3139" s="1"/>
      <c r="I3139" s="1"/>
      <c r="J3139" s="1"/>
      <c r="K3139" s="28"/>
      <c r="L3139" s="28"/>
      <c r="M3139" s="1"/>
      <c r="N3139" s="1"/>
      <c r="O3139" s="1"/>
      <c r="P3139" s="51"/>
    </row>
    <row r="3140" spans="1:16" ht="16.5" customHeight="1" x14ac:dyDescent="0.25">
      <c r="A3140" s="8"/>
      <c r="B3140" s="1"/>
      <c r="C3140" s="1"/>
      <c r="D3140" s="1"/>
      <c r="E3140" s="1"/>
      <c r="F3140" s="1"/>
      <c r="G3140" s="1"/>
      <c r="H3140" s="1"/>
      <c r="I3140" s="1"/>
      <c r="J3140" s="1"/>
      <c r="K3140" s="28"/>
      <c r="L3140" s="28"/>
      <c r="M3140" s="1"/>
      <c r="N3140" s="1"/>
      <c r="O3140" s="1"/>
      <c r="P3140" s="51"/>
    </row>
    <row r="3141" spans="1:16" ht="16.5" customHeight="1" x14ac:dyDescent="0.25">
      <c r="A3141" s="8"/>
      <c r="B3141" s="1"/>
      <c r="C3141" s="1"/>
      <c r="D3141" s="1"/>
      <c r="E3141" s="1"/>
      <c r="F3141" s="1"/>
      <c r="G3141" s="1"/>
      <c r="H3141" s="1"/>
      <c r="I3141" s="1"/>
      <c r="J3141" s="1"/>
      <c r="K3141" s="28"/>
      <c r="L3141" s="28"/>
      <c r="M3141" s="1"/>
      <c r="N3141" s="1"/>
      <c r="O3141" s="1"/>
      <c r="P3141" s="51"/>
    </row>
    <row r="3142" spans="1:16" ht="16.5" customHeight="1" x14ac:dyDescent="0.25">
      <c r="A3142" s="8"/>
      <c r="B3142" s="1"/>
      <c r="C3142" s="1"/>
      <c r="D3142" s="1"/>
      <c r="E3142" s="1"/>
      <c r="F3142" s="1"/>
      <c r="G3142" s="1"/>
      <c r="H3142" s="1"/>
      <c r="I3142" s="1"/>
      <c r="J3142" s="1"/>
      <c r="K3142" s="28"/>
      <c r="L3142" s="28"/>
      <c r="M3142" s="1"/>
      <c r="N3142" s="1"/>
      <c r="O3142" s="1"/>
      <c r="P3142" s="51"/>
    </row>
    <row r="3143" spans="1:16" ht="16.5" customHeight="1" x14ac:dyDescent="0.25">
      <c r="A3143" s="8"/>
      <c r="B3143" s="1"/>
      <c r="C3143" s="1"/>
      <c r="D3143" s="1"/>
      <c r="E3143" s="1"/>
      <c r="F3143" s="1"/>
      <c r="G3143" s="1"/>
      <c r="H3143" s="1"/>
      <c r="I3143" s="1"/>
      <c r="J3143" s="1"/>
      <c r="K3143" s="28"/>
      <c r="L3143" s="28"/>
      <c r="M3143" s="1"/>
      <c r="N3143" s="1"/>
      <c r="O3143" s="1"/>
      <c r="P3143" s="51"/>
    </row>
    <row r="3144" spans="1:16" ht="16.5" customHeight="1" x14ac:dyDescent="0.25">
      <c r="A3144" s="8"/>
      <c r="B3144" s="1"/>
      <c r="C3144" s="1"/>
      <c r="D3144" s="1"/>
      <c r="E3144" s="1"/>
      <c r="F3144" s="1"/>
      <c r="G3144" s="1"/>
      <c r="H3144" s="1"/>
      <c r="I3144" s="1"/>
      <c r="J3144" s="1"/>
      <c r="K3144" s="28"/>
      <c r="L3144" s="28"/>
      <c r="M3144" s="1"/>
      <c r="N3144" s="1"/>
      <c r="O3144" s="1"/>
      <c r="P3144" s="51"/>
    </row>
    <row r="3145" spans="1:16" ht="16.5" customHeight="1" x14ac:dyDescent="0.25">
      <c r="A3145" s="8"/>
      <c r="B3145" s="1"/>
      <c r="C3145" s="1"/>
      <c r="D3145" s="1"/>
      <c r="E3145" s="1"/>
      <c r="F3145" s="1"/>
      <c r="G3145" s="1"/>
      <c r="H3145" s="1"/>
      <c r="I3145" s="1"/>
      <c r="J3145" s="1"/>
      <c r="K3145" s="28"/>
      <c r="L3145" s="28"/>
      <c r="M3145" s="1"/>
      <c r="N3145" s="35"/>
      <c r="O3145" s="1"/>
      <c r="P3145" s="51"/>
    </row>
    <row r="3146" spans="1:16" ht="16.5" customHeight="1" x14ac:dyDescent="0.25">
      <c r="A3146" s="8"/>
      <c r="B3146" s="1"/>
      <c r="C3146" s="1"/>
      <c r="D3146" s="1"/>
      <c r="E3146" s="1"/>
      <c r="F3146" s="1"/>
      <c r="G3146" s="1"/>
      <c r="H3146" s="1"/>
      <c r="I3146" s="1"/>
      <c r="J3146" s="1"/>
      <c r="K3146" s="28"/>
      <c r="L3146" s="28"/>
      <c r="M3146" s="1"/>
      <c r="N3146" s="1"/>
      <c r="O3146" s="1"/>
      <c r="P3146" s="51"/>
    </row>
    <row r="3147" spans="1:16" ht="16.5" customHeight="1" x14ac:dyDescent="0.25">
      <c r="A3147" s="8"/>
      <c r="B3147" s="1"/>
      <c r="C3147" s="1"/>
      <c r="D3147" s="1"/>
      <c r="E3147" s="1"/>
      <c r="F3147" s="1"/>
      <c r="G3147" s="1"/>
      <c r="H3147" s="1"/>
      <c r="I3147" s="1"/>
      <c r="J3147" s="1"/>
      <c r="K3147" s="28"/>
      <c r="L3147" s="28"/>
      <c r="M3147" s="1"/>
      <c r="N3147" s="1"/>
      <c r="O3147" s="1"/>
      <c r="P3147" s="51"/>
    </row>
    <row r="3148" spans="1:16" ht="16.5" customHeight="1" x14ac:dyDescent="0.25">
      <c r="A3148" s="8"/>
      <c r="B3148" s="1"/>
      <c r="C3148" s="1"/>
      <c r="D3148" s="1"/>
      <c r="E3148" s="1"/>
      <c r="F3148" s="1"/>
      <c r="G3148" s="1"/>
      <c r="H3148" s="1"/>
      <c r="I3148" s="1"/>
      <c r="J3148" s="1"/>
      <c r="K3148" s="28"/>
      <c r="L3148" s="28"/>
      <c r="M3148" s="1"/>
      <c r="N3148" s="35"/>
      <c r="O3148" s="1"/>
      <c r="P3148" s="51"/>
    </row>
    <row r="3149" spans="1:16" ht="16.5" customHeight="1" x14ac:dyDescent="0.25">
      <c r="A3149" s="8"/>
      <c r="B3149" s="1"/>
      <c r="C3149" s="1"/>
      <c r="D3149" s="1"/>
      <c r="E3149" s="1"/>
      <c r="F3149" s="1"/>
      <c r="G3149" s="1"/>
      <c r="H3149" s="1"/>
      <c r="I3149" s="1"/>
      <c r="J3149" s="1"/>
      <c r="K3149" s="28"/>
      <c r="L3149" s="28"/>
      <c r="M3149" s="1"/>
      <c r="N3149" s="26"/>
      <c r="O3149" s="1"/>
      <c r="P3149" s="51"/>
    </row>
    <row r="3150" spans="1:16" ht="16.5" customHeight="1" x14ac:dyDescent="0.25">
      <c r="A3150" s="8"/>
      <c r="B3150" s="1"/>
      <c r="C3150" s="1"/>
      <c r="D3150" s="1"/>
      <c r="E3150" s="1"/>
      <c r="F3150" s="1"/>
      <c r="G3150" s="1"/>
      <c r="H3150" s="1"/>
      <c r="I3150" s="1"/>
      <c r="J3150" s="1"/>
      <c r="K3150" s="28"/>
      <c r="L3150" s="28"/>
      <c r="M3150" s="1"/>
      <c r="N3150" s="1"/>
      <c r="O3150" s="1"/>
      <c r="P3150" s="51"/>
    </row>
    <row r="3151" spans="1:16" ht="16.5" customHeight="1" x14ac:dyDescent="0.25">
      <c r="A3151" s="8"/>
      <c r="B3151" s="1"/>
      <c r="C3151" s="1"/>
      <c r="D3151" s="1"/>
      <c r="E3151" s="1"/>
      <c r="F3151" s="1"/>
      <c r="G3151" s="1"/>
      <c r="H3151" s="1"/>
      <c r="I3151" s="1"/>
      <c r="J3151" s="1"/>
      <c r="K3151" s="28"/>
      <c r="L3151" s="28"/>
      <c r="M3151" s="1"/>
      <c r="N3151" s="1"/>
      <c r="O3151" s="1"/>
      <c r="P3151" s="51"/>
    </row>
    <row r="3152" spans="1:16" ht="16.5" customHeight="1" x14ac:dyDescent="0.25">
      <c r="A3152" s="8"/>
      <c r="B3152" s="1"/>
      <c r="C3152" s="1"/>
      <c r="D3152" s="1"/>
      <c r="E3152" s="1"/>
      <c r="F3152" s="1"/>
      <c r="G3152" s="1"/>
      <c r="H3152" s="1"/>
      <c r="I3152" s="1"/>
      <c r="J3152" s="1"/>
      <c r="K3152" s="28"/>
      <c r="L3152" s="28"/>
      <c r="M3152" s="1"/>
      <c r="N3152" s="1"/>
      <c r="O3152" s="1"/>
      <c r="P3152" s="51"/>
    </row>
    <row r="3153" spans="1:16" ht="16.5" customHeight="1" x14ac:dyDescent="0.25">
      <c r="A3153" s="8"/>
      <c r="B3153" s="1"/>
      <c r="C3153" s="1"/>
      <c r="D3153" s="1"/>
      <c r="E3153" s="1"/>
      <c r="F3153" s="1"/>
      <c r="G3153" s="1"/>
      <c r="H3153" s="1"/>
      <c r="I3153" s="1"/>
      <c r="J3153" s="1"/>
      <c r="K3153" s="28"/>
      <c r="L3153" s="28"/>
      <c r="M3153" s="1"/>
      <c r="N3153" s="26"/>
      <c r="O3153" s="1"/>
      <c r="P3153" s="51"/>
    </row>
    <row r="3154" spans="1:16" ht="16.5" customHeight="1" x14ac:dyDescent="0.25">
      <c r="A3154" s="8"/>
      <c r="B3154" s="1"/>
      <c r="C3154" s="1"/>
      <c r="D3154" s="1"/>
      <c r="E3154" s="1"/>
      <c r="F3154" s="1"/>
      <c r="G3154" s="1"/>
      <c r="H3154" s="1"/>
      <c r="I3154" s="1"/>
      <c r="J3154" s="1"/>
      <c r="K3154" s="28"/>
      <c r="L3154" s="28"/>
      <c r="M3154" s="1"/>
      <c r="N3154" s="26"/>
      <c r="O3154" s="1"/>
      <c r="P3154" s="51"/>
    </row>
    <row r="3155" spans="1:16" ht="16.5" customHeight="1" x14ac:dyDescent="0.25">
      <c r="A3155" s="8"/>
      <c r="B3155" s="1"/>
      <c r="C3155" s="1"/>
      <c r="D3155" s="1"/>
      <c r="E3155" s="1"/>
      <c r="F3155" s="1"/>
      <c r="G3155" s="1"/>
      <c r="H3155" s="1"/>
      <c r="I3155" s="1"/>
      <c r="J3155" s="1"/>
      <c r="K3155" s="28"/>
      <c r="L3155" s="28"/>
      <c r="M3155" s="1"/>
      <c r="N3155" s="26"/>
      <c r="O3155" s="1"/>
      <c r="P3155" s="51"/>
    </row>
    <row r="3156" spans="1:16" ht="16.5" customHeight="1" x14ac:dyDescent="0.25">
      <c r="A3156" s="8"/>
      <c r="B3156" s="1"/>
      <c r="C3156" s="1"/>
      <c r="D3156" s="1"/>
      <c r="E3156" s="1"/>
      <c r="F3156" s="1"/>
      <c r="G3156" s="1"/>
      <c r="H3156" s="1"/>
      <c r="I3156" s="1"/>
      <c r="J3156" s="1"/>
      <c r="K3156" s="28"/>
      <c r="L3156" s="28"/>
      <c r="M3156" s="1"/>
      <c r="N3156" s="26"/>
      <c r="O3156" s="1"/>
      <c r="P3156" s="51"/>
    </row>
    <row r="3157" spans="1:16" ht="16.5" customHeight="1" x14ac:dyDescent="0.25">
      <c r="A3157" s="8"/>
      <c r="B3157" s="1"/>
      <c r="C3157" s="1"/>
      <c r="D3157" s="1"/>
      <c r="E3157" s="1"/>
      <c r="F3157" s="1"/>
      <c r="G3157" s="1"/>
      <c r="H3157" s="1"/>
      <c r="I3157" s="1"/>
      <c r="J3157" s="1"/>
      <c r="K3157" s="28"/>
      <c r="L3157" s="28"/>
      <c r="M3157" s="1"/>
      <c r="N3157" s="1"/>
      <c r="O3157" s="1"/>
      <c r="P3157" s="51"/>
    </row>
    <row r="3158" spans="1:16" ht="16.5" customHeight="1" x14ac:dyDescent="0.25">
      <c r="A3158" s="8"/>
      <c r="B3158" s="1"/>
      <c r="C3158" s="1"/>
      <c r="D3158" s="1"/>
      <c r="E3158" s="1"/>
      <c r="F3158" s="1"/>
      <c r="G3158" s="1"/>
      <c r="H3158" s="1"/>
      <c r="I3158" s="1"/>
      <c r="J3158" s="1"/>
      <c r="K3158" s="28"/>
      <c r="L3158" s="28"/>
      <c r="M3158" s="1"/>
      <c r="N3158" s="26"/>
      <c r="O3158" s="1"/>
      <c r="P3158" s="51"/>
    </row>
    <row r="3159" spans="1:16" ht="16.5" customHeight="1" x14ac:dyDescent="0.25">
      <c r="A3159" s="8"/>
      <c r="B3159" s="1"/>
      <c r="C3159" s="1"/>
      <c r="D3159" s="1"/>
      <c r="E3159" s="1"/>
      <c r="F3159" s="1"/>
      <c r="G3159" s="1"/>
      <c r="H3159" s="1"/>
      <c r="I3159" s="1"/>
      <c r="J3159" s="1"/>
      <c r="K3159" s="28"/>
      <c r="L3159" s="28"/>
      <c r="M3159" s="1"/>
      <c r="N3159" s="26"/>
      <c r="O3159" s="1"/>
      <c r="P3159" s="51"/>
    </row>
    <row r="3160" spans="1:16" ht="16.5" customHeight="1" x14ac:dyDescent="0.25">
      <c r="A3160" s="8"/>
      <c r="B3160" s="1"/>
      <c r="C3160" s="1"/>
      <c r="D3160" s="1"/>
      <c r="E3160" s="1"/>
      <c r="F3160" s="1"/>
      <c r="G3160" s="1"/>
      <c r="H3160" s="1"/>
      <c r="I3160" s="1"/>
      <c r="J3160" s="1"/>
      <c r="K3160" s="28"/>
      <c r="L3160" s="28"/>
      <c r="M3160" s="1"/>
      <c r="N3160" s="26"/>
      <c r="O3160" s="1"/>
      <c r="P3160" s="51"/>
    </row>
    <row r="3161" spans="1:16" ht="16.5" customHeight="1" x14ac:dyDescent="0.25">
      <c r="A3161" s="8"/>
      <c r="B3161" s="1"/>
      <c r="C3161" s="1"/>
      <c r="D3161" s="1"/>
      <c r="E3161" s="1"/>
      <c r="F3161" s="1"/>
      <c r="G3161" s="1"/>
      <c r="H3161" s="1"/>
      <c r="I3161" s="1"/>
      <c r="J3161" s="1"/>
      <c r="K3161" s="28"/>
      <c r="L3161" s="28"/>
      <c r="M3161" s="1"/>
      <c r="N3161" s="26"/>
      <c r="O3161" s="1"/>
      <c r="P3161" s="51"/>
    </row>
    <row r="3162" spans="1:16" ht="16.5" customHeight="1" x14ac:dyDescent="0.25">
      <c r="A3162" s="8"/>
      <c r="B3162" s="1"/>
      <c r="C3162" s="1"/>
      <c r="D3162" s="1"/>
      <c r="E3162" s="1"/>
      <c r="F3162" s="1"/>
      <c r="G3162" s="1"/>
      <c r="H3162" s="1"/>
      <c r="I3162" s="1"/>
      <c r="J3162" s="1"/>
      <c r="K3162" s="28"/>
      <c r="L3162" s="28"/>
      <c r="M3162" s="1"/>
      <c r="N3162" s="1"/>
      <c r="O3162" s="1"/>
      <c r="P3162" s="51"/>
    </row>
    <row r="3163" spans="1:16" ht="16.5" customHeight="1" x14ac:dyDescent="0.25">
      <c r="A3163" s="8"/>
      <c r="B3163" s="1"/>
      <c r="C3163" s="1"/>
      <c r="D3163" s="1"/>
      <c r="E3163" s="1"/>
      <c r="F3163" s="1"/>
      <c r="G3163" s="1"/>
      <c r="H3163" s="1"/>
      <c r="I3163" s="1"/>
      <c r="J3163" s="1"/>
      <c r="K3163" s="28"/>
      <c r="L3163" s="28"/>
      <c r="M3163" s="1"/>
      <c r="N3163" s="1"/>
      <c r="O3163" s="1"/>
      <c r="P3163" s="51"/>
    </row>
    <row r="3164" spans="1:16" ht="16.5" customHeight="1" x14ac:dyDescent="0.25">
      <c r="A3164" s="8"/>
      <c r="B3164" s="1"/>
      <c r="C3164" s="1"/>
      <c r="D3164" s="1"/>
      <c r="E3164" s="1"/>
      <c r="F3164" s="1"/>
      <c r="G3164" s="1"/>
      <c r="H3164" s="1"/>
      <c r="I3164" s="1"/>
      <c r="J3164" s="1"/>
      <c r="K3164" s="28"/>
      <c r="L3164" s="28"/>
      <c r="M3164" s="1"/>
      <c r="N3164" s="1"/>
      <c r="O3164" s="1"/>
      <c r="P3164" s="51"/>
    </row>
    <row r="3165" spans="1:16" ht="16.5" customHeight="1" x14ac:dyDescent="0.25">
      <c r="A3165" s="8"/>
      <c r="B3165" s="1"/>
      <c r="C3165" s="1"/>
      <c r="D3165" s="1"/>
      <c r="E3165" s="1"/>
      <c r="F3165" s="1"/>
      <c r="G3165" s="1"/>
      <c r="H3165" s="1"/>
      <c r="I3165" s="1"/>
      <c r="J3165" s="1"/>
      <c r="K3165" s="28"/>
      <c r="L3165" s="28"/>
      <c r="M3165" s="1"/>
      <c r="N3165" s="1"/>
      <c r="O3165" s="1"/>
      <c r="P3165" s="51"/>
    </row>
    <row r="3166" spans="1:16" ht="16.5" customHeight="1" x14ac:dyDescent="0.25">
      <c r="A3166" s="8"/>
      <c r="B3166" s="1"/>
      <c r="C3166" s="1"/>
      <c r="D3166" s="1"/>
      <c r="E3166" s="1"/>
      <c r="F3166" s="1"/>
      <c r="G3166" s="1"/>
      <c r="H3166" s="1"/>
      <c r="I3166" s="1"/>
      <c r="J3166" s="1"/>
      <c r="K3166" s="28"/>
      <c r="L3166" s="28"/>
      <c r="M3166" s="1"/>
      <c r="N3166" s="1"/>
      <c r="O3166" s="1"/>
      <c r="P3166" s="51"/>
    </row>
    <row r="3167" spans="1:16" ht="16.5" customHeight="1" x14ac:dyDescent="0.25">
      <c r="A3167" s="8"/>
      <c r="B3167" s="1"/>
      <c r="C3167" s="1"/>
      <c r="D3167" s="1"/>
      <c r="E3167" s="1"/>
      <c r="F3167" s="1"/>
      <c r="G3167" s="1"/>
      <c r="H3167" s="1"/>
      <c r="I3167" s="1"/>
      <c r="J3167" s="1"/>
      <c r="K3167" s="28"/>
      <c r="L3167" s="28"/>
      <c r="M3167" s="1"/>
      <c r="N3167" s="1"/>
      <c r="O3167" s="1"/>
      <c r="P3167" s="51"/>
    </row>
    <row r="3168" spans="1:16" ht="16.5" customHeight="1" x14ac:dyDescent="0.25">
      <c r="A3168" s="8"/>
      <c r="B3168" s="1"/>
      <c r="C3168" s="1"/>
      <c r="D3168" s="1"/>
      <c r="E3168" s="1"/>
      <c r="F3168" s="1"/>
      <c r="G3168" s="1"/>
      <c r="H3168" s="1"/>
      <c r="I3168" s="1"/>
      <c r="J3168" s="1"/>
      <c r="K3168" s="28"/>
      <c r="L3168" s="28"/>
      <c r="M3168" s="1"/>
      <c r="N3168" s="1"/>
      <c r="O3168" s="1"/>
      <c r="P3168" s="51"/>
    </row>
    <row r="3169" spans="1:16" ht="16.5" customHeight="1" x14ac:dyDescent="0.25">
      <c r="A3169" s="8"/>
      <c r="B3169" s="1"/>
      <c r="C3169" s="1"/>
      <c r="D3169" s="1"/>
      <c r="E3169" s="1"/>
      <c r="F3169" s="1"/>
      <c r="G3169" s="1"/>
      <c r="H3169" s="1"/>
      <c r="I3169" s="1"/>
      <c r="J3169" s="1"/>
      <c r="K3169" s="28"/>
      <c r="L3169" s="28"/>
      <c r="M3169" s="1"/>
      <c r="N3169" s="1"/>
      <c r="O3169" s="1"/>
      <c r="P3169" s="51"/>
    </row>
    <row r="3170" spans="1:16" ht="16.5" customHeight="1" x14ac:dyDescent="0.25">
      <c r="A3170" s="8"/>
      <c r="B3170" s="1"/>
      <c r="C3170" s="1"/>
      <c r="D3170" s="1"/>
      <c r="E3170" s="1"/>
      <c r="F3170" s="1"/>
      <c r="G3170" s="1"/>
      <c r="H3170" s="1"/>
      <c r="I3170" s="1"/>
      <c r="J3170" s="1"/>
      <c r="K3170" s="28"/>
      <c r="L3170" s="28"/>
      <c r="M3170" s="1"/>
      <c r="N3170" s="1"/>
      <c r="O3170" s="1"/>
      <c r="P3170" s="51"/>
    </row>
    <row r="3171" spans="1:16" ht="16.5" customHeight="1" x14ac:dyDescent="0.25">
      <c r="A3171" s="8"/>
      <c r="B3171" s="1"/>
      <c r="C3171" s="1"/>
      <c r="D3171" s="1"/>
      <c r="E3171" s="1"/>
      <c r="F3171" s="1"/>
      <c r="G3171" s="1"/>
      <c r="H3171" s="1"/>
      <c r="I3171" s="1"/>
      <c r="J3171" s="1"/>
      <c r="K3171" s="28"/>
      <c r="L3171" s="28"/>
      <c r="M3171" s="1"/>
      <c r="N3171" s="1"/>
      <c r="O3171" s="1"/>
      <c r="P3171" s="51"/>
    </row>
    <row r="3172" spans="1:16" ht="16.5" customHeight="1" x14ac:dyDescent="0.25">
      <c r="A3172" s="8"/>
      <c r="B3172" s="1"/>
      <c r="C3172" s="1"/>
      <c r="D3172" s="1"/>
      <c r="E3172" s="1"/>
      <c r="F3172" s="1"/>
      <c r="G3172" s="1"/>
      <c r="H3172" s="1"/>
      <c r="I3172" s="1"/>
      <c r="J3172" s="1"/>
      <c r="K3172" s="28"/>
      <c r="L3172" s="28"/>
      <c r="M3172" s="1"/>
      <c r="N3172" s="1"/>
      <c r="O3172" s="1"/>
      <c r="P3172" s="51"/>
    </row>
    <row r="3173" spans="1:16" ht="16.5" customHeight="1" x14ac:dyDescent="0.25">
      <c r="A3173" s="8"/>
      <c r="B3173" s="1"/>
      <c r="C3173" s="1"/>
      <c r="D3173" s="1"/>
      <c r="E3173" s="1"/>
      <c r="F3173" s="1"/>
      <c r="G3173" s="1"/>
      <c r="H3173" s="1"/>
      <c r="I3173" s="1"/>
      <c r="J3173" s="1"/>
      <c r="K3173" s="28"/>
      <c r="L3173" s="28"/>
      <c r="M3173" s="1"/>
      <c r="N3173" s="1"/>
      <c r="O3173" s="1"/>
      <c r="P3173" s="51"/>
    </row>
    <row r="3174" spans="1:16" ht="16.5" customHeight="1" x14ac:dyDescent="0.25">
      <c r="A3174" s="8"/>
      <c r="B3174" s="1"/>
      <c r="C3174" s="1"/>
      <c r="D3174" s="1"/>
      <c r="E3174" s="1"/>
      <c r="F3174" s="1"/>
      <c r="G3174" s="1"/>
      <c r="H3174" s="1"/>
      <c r="I3174" s="1"/>
      <c r="J3174" s="1"/>
      <c r="K3174" s="28"/>
      <c r="L3174" s="28"/>
      <c r="M3174" s="1"/>
      <c r="N3174" s="1"/>
      <c r="O3174" s="1"/>
      <c r="P3174" s="51"/>
    </row>
    <row r="3175" spans="1:16" ht="16.5" customHeight="1" x14ac:dyDescent="0.25">
      <c r="A3175" s="8"/>
      <c r="B3175" s="1"/>
      <c r="C3175" s="1"/>
      <c r="D3175" s="1"/>
      <c r="E3175" s="1"/>
      <c r="F3175" s="1"/>
      <c r="G3175" s="1"/>
      <c r="H3175" s="1"/>
      <c r="I3175" s="1"/>
      <c r="J3175" s="1"/>
      <c r="K3175" s="28"/>
      <c r="L3175" s="28"/>
      <c r="M3175" s="1"/>
      <c r="N3175" s="1"/>
      <c r="O3175" s="1"/>
      <c r="P3175" s="51"/>
    </row>
    <row r="3176" spans="1:16" ht="16.5" customHeight="1" x14ac:dyDescent="0.25">
      <c r="A3176" s="8"/>
      <c r="B3176" s="1"/>
      <c r="C3176" s="1"/>
      <c r="D3176" s="1"/>
      <c r="E3176" s="1"/>
      <c r="F3176" s="1"/>
      <c r="G3176" s="1"/>
      <c r="H3176" s="1"/>
      <c r="I3176" s="1"/>
      <c r="J3176" s="1"/>
      <c r="K3176" s="28"/>
      <c r="L3176" s="28"/>
      <c r="M3176" s="1"/>
      <c r="N3176" s="1"/>
      <c r="O3176" s="1"/>
      <c r="P3176" s="51"/>
    </row>
    <row r="3177" spans="1:16" ht="16.5" customHeight="1" x14ac:dyDescent="0.25">
      <c r="A3177" s="8"/>
      <c r="B3177" s="1"/>
      <c r="C3177" s="1"/>
      <c r="D3177" s="1"/>
      <c r="E3177" s="1"/>
      <c r="F3177" s="1"/>
      <c r="G3177" s="1"/>
      <c r="H3177" s="1"/>
      <c r="I3177" s="1"/>
      <c r="J3177" s="1"/>
      <c r="K3177" s="28"/>
      <c r="L3177" s="28"/>
      <c r="M3177" s="1"/>
      <c r="N3177" s="1"/>
      <c r="O3177" s="1"/>
      <c r="P3177" s="51"/>
    </row>
    <row r="3178" spans="1:16" ht="16.5" customHeight="1" x14ac:dyDescent="0.25">
      <c r="A3178" s="8"/>
      <c r="B3178" s="1"/>
      <c r="C3178" s="1"/>
      <c r="D3178" s="1"/>
      <c r="E3178" s="1"/>
      <c r="F3178" s="1"/>
      <c r="G3178" s="1"/>
      <c r="H3178" s="1"/>
      <c r="I3178" s="1"/>
      <c r="J3178" s="1"/>
      <c r="K3178" s="28"/>
      <c r="L3178" s="28"/>
      <c r="M3178" s="1"/>
      <c r="N3178" s="1"/>
      <c r="O3178" s="1"/>
      <c r="P3178" s="51"/>
    </row>
    <row r="3179" spans="1:16" ht="16.5" customHeight="1" x14ac:dyDescent="0.25">
      <c r="A3179" s="8"/>
      <c r="B3179" s="1"/>
      <c r="C3179" s="1"/>
      <c r="D3179" s="1"/>
      <c r="E3179" s="1"/>
      <c r="F3179" s="1"/>
      <c r="G3179" s="1"/>
      <c r="H3179" s="1"/>
      <c r="I3179" s="1"/>
      <c r="J3179" s="1"/>
      <c r="K3179" s="28"/>
      <c r="L3179" s="28"/>
      <c r="M3179" s="1"/>
      <c r="N3179" s="1"/>
      <c r="O3179" s="1"/>
      <c r="P3179" s="51"/>
    </row>
    <row r="3180" spans="1:16" ht="16.5" customHeight="1" x14ac:dyDescent="0.25">
      <c r="A3180" s="8"/>
      <c r="B3180" s="1"/>
      <c r="C3180" s="1"/>
      <c r="D3180" s="1"/>
      <c r="E3180" s="1"/>
      <c r="F3180" s="1"/>
      <c r="G3180" s="1"/>
      <c r="H3180" s="1"/>
      <c r="I3180" s="1"/>
      <c r="J3180" s="1"/>
      <c r="K3180" s="28"/>
      <c r="L3180" s="28"/>
      <c r="M3180" s="1"/>
      <c r="N3180" s="1"/>
      <c r="O3180" s="1"/>
      <c r="P3180" s="51"/>
    </row>
    <row r="3181" spans="1:16" ht="16.5" customHeight="1" x14ac:dyDescent="0.25">
      <c r="A3181" s="8"/>
      <c r="B3181" s="1"/>
      <c r="C3181" s="1"/>
      <c r="D3181" s="1"/>
      <c r="E3181" s="1"/>
      <c r="F3181" s="1"/>
      <c r="G3181" s="1"/>
      <c r="H3181" s="1"/>
      <c r="I3181" s="1"/>
      <c r="J3181" s="1"/>
      <c r="K3181" s="28"/>
      <c r="L3181" s="28"/>
      <c r="M3181" s="1"/>
      <c r="N3181" s="1"/>
      <c r="O3181" s="1"/>
      <c r="P3181" s="51"/>
    </row>
    <row r="3182" spans="1:16" ht="16.5" customHeight="1" x14ac:dyDescent="0.25">
      <c r="A3182" s="8"/>
      <c r="B3182" s="1"/>
      <c r="C3182" s="1"/>
      <c r="D3182" s="1"/>
      <c r="E3182" s="1"/>
      <c r="F3182" s="1"/>
      <c r="G3182" s="1"/>
      <c r="H3182" s="1"/>
      <c r="I3182" s="1"/>
      <c r="J3182" s="1"/>
      <c r="K3182" s="28"/>
      <c r="L3182" s="28"/>
      <c r="M3182" s="1"/>
      <c r="N3182" s="26"/>
      <c r="O3182" s="1"/>
      <c r="P3182" s="51"/>
    </row>
    <row r="3183" spans="1:16" ht="16.5" customHeight="1" x14ac:dyDescent="0.25">
      <c r="A3183" s="8"/>
      <c r="B3183" s="1"/>
      <c r="C3183" s="1"/>
      <c r="D3183" s="1"/>
      <c r="E3183" s="1"/>
      <c r="F3183" s="1"/>
      <c r="G3183" s="1"/>
      <c r="H3183" s="1"/>
      <c r="I3183" s="1"/>
      <c r="J3183" s="1"/>
      <c r="K3183" s="28"/>
      <c r="L3183" s="28"/>
      <c r="M3183" s="1"/>
      <c r="N3183" s="1"/>
      <c r="O3183" s="1"/>
      <c r="P3183" s="51"/>
    </row>
    <row r="3184" spans="1:16" ht="16.5" customHeight="1" x14ac:dyDescent="0.25">
      <c r="A3184" s="8"/>
      <c r="B3184" s="1"/>
      <c r="C3184" s="1"/>
      <c r="D3184" s="1"/>
      <c r="E3184" s="1"/>
      <c r="F3184" s="1"/>
      <c r="G3184" s="1"/>
      <c r="H3184" s="1"/>
      <c r="I3184" s="1"/>
      <c r="J3184" s="1"/>
      <c r="K3184" s="28"/>
      <c r="L3184" s="28"/>
      <c r="M3184" s="1"/>
      <c r="N3184" s="1"/>
      <c r="O3184" s="1"/>
      <c r="P3184" s="51"/>
    </row>
    <row r="3185" spans="1:16" ht="16.5" customHeight="1" x14ac:dyDescent="0.25">
      <c r="A3185" s="8"/>
      <c r="B3185" s="1"/>
      <c r="C3185" s="1"/>
      <c r="D3185" s="1"/>
      <c r="E3185" s="1"/>
      <c r="F3185" s="1"/>
      <c r="G3185" s="1"/>
      <c r="H3185" s="1"/>
      <c r="I3185" s="1"/>
      <c r="J3185" s="1"/>
      <c r="K3185" s="28"/>
      <c r="L3185" s="28"/>
      <c r="M3185" s="1"/>
      <c r="N3185" s="1"/>
      <c r="O3185" s="1"/>
      <c r="P3185" s="51"/>
    </row>
    <row r="3186" spans="1:16" ht="16.5" customHeight="1" x14ac:dyDescent="0.25">
      <c r="A3186" s="8"/>
      <c r="B3186" s="1"/>
      <c r="C3186" s="1"/>
      <c r="D3186" s="1"/>
      <c r="E3186" s="1"/>
      <c r="F3186" s="1"/>
      <c r="G3186" s="1"/>
      <c r="H3186" s="1"/>
      <c r="I3186" s="1"/>
      <c r="J3186" s="1"/>
      <c r="K3186" s="28"/>
      <c r="L3186" s="28"/>
      <c r="M3186" s="1"/>
      <c r="N3186" s="1"/>
      <c r="O3186" s="1"/>
      <c r="P3186" s="51"/>
    </row>
    <row r="3187" spans="1:16" ht="16.5" customHeight="1" x14ac:dyDescent="0.25">
      <c r="A3187" s="8"/>
      <c r="B3187" s="1"/>
      <c r="C3187" s="1"/>
      <c r="D3187" s="1"/>
      <c r="E3187" s="1"/>
      <c r="F3187" s="1"/>
      <c r="G3187" s="1"/>
      <c r="H3187" s="1"/>
      <c r="I3187" s="1"/>
      <c r="J3187" s="1"/>
      <c r="K3187" s="28"/>
      <c r="L3187" s="28"/>
      <c r="M3187" s="1"/>
      <c r="N3187" s="1"/>
      <c r="O3187" s="1"/>
      <c r="P3187" s="51"/>
    </row>
    <row r="3188" spans="1:16" ht="16.5" customHeight="1" x14ac:dyDescent="0.25">
      <c r="A3188" s="8"/>
      <c r="B3188" s="1"/>
      <c r="C3188" s="1"/>
      <c r="D3188" s="1"/>
      <c r="E3188" s="1"/>
      <c r="F3188" s="1"/>
      <c r="G3188" s="1"/>
      <c r="H3188" s="1"/>
      <c r="I3188" s="1"/>
      <c r="J3188" s="1"/>
      <c r="K3188" s="28"/>
      <c r="L3188" s="28"/>
      <c r="M3188" s="1"/>
      <c r="N3188" s="35"/>
      <c r="O3188" s="1"/>
      <c r="P3188" s="51"/>
    </row>
    <row r="3189" spans="1:16" ht="16.5" customHeight="1" x14ac:dyDescent="0.25">
      <c r="A3189" s="8"/>
      <c r="B3189" s="1"/>
      <c r="C3189" s="1"/>
      <c r="D3189" s="1"/>
      <c r="E3189" s="1"/>
      <c r="F3189" s="1"/>
      <c r="G3189" s="1"/>
      <c r="H3189" s="1"/>
      <c r="I3189" s="1"/>
      <c r="J3189" s="1"/>
      <c r="K3189" s="28"/>
      <c r="L3189" s="28"/>
      <c r="M3189" s="1"/>
      <c r="N3189" s="1"/>
      <c r="O3189" s="1"/>
      <c r="P3189" s="51"/>
    </row>
    <row r="3190" spans="1:16" ht="16.5" customHeight="1" x14ac:dyDescent="0.25">
      <c r="A3190" s="8"/>
      <c r="B3190" s="1"/>
      <c r="C3190" s="1"/>
      <c r="D3190" s="1"/>
      <c r="E3190" s="1"/>
      <c r="F3190" s="1"/>
      <c r="G3190" s="1"/>
      <c r="H3190" s="1"/>
      <c r="I3190" s="1"/>
      <c r="J3190" s="1"/>
      <c r="K3190" s="28"/>
      <c r="L3190" s="28"/>
      <c r="M3190" s="1"/>
      <c r="N3190" s="1"/>
      <c r="O3190" s="1"/>
      <c r="P3190" s="51"/>
    </row>
    <row r="3191" spans="1:16" ht="16.5" customHeight="1" x14ac:dyDescent="0.25">
      <c r="A3191" s="8"/>
      <c r="B3191" s="1"/>
      <c r="C3191" s="1"/>
      <c r="D3191" s="1"/>
      <c r="E3191" s="1"/>
      <c r="F3191" s="1"/>
      <c r="G3191" s="1"/>
      <c r="H3191" s="1"/>
      <c r="I3191" s="1"/>
      <c r="J3191" s="1"/>
      <c r="K3191" s="28"/>
      <c r="L3191" s="28"/>
      <c r="M3191" s="1"/>
      <c r="N3191" s="1"/>
      <c r="O3191" s="1"/>
      <c r="P3191" s="51"/>
    </row>
    <row r="3192" spans="1:16" ht="16.5" customHeight="1" x14ac:dyDescent="0.25">
      <c r="A3192" s="8"/>
      <c r="B3192" s="1"/>
      <c r="C3192" s="1"/>
      <c r="D3192" s="1"/>
      <c r="E3192" s="1"/>
      <c r="F3192" s="1"/>
      <c r="G3192" s="1"/>
      <c r="H3192" s="1"/>
      <c r="I3192" s="1"/>
      <c r="J3192" s="1"/>
      <c r="K3192" s="28"/>
      <c r="L3192" s="28"/>
      <c r="M3192" s="1"/>
      <c r="N3192" s="1"/>
      <c r="O3192" s="1"/>
      <c r="P3192" s="51"/>
    </row>
    <row r="3193" spans="1:16" ht="16.5" customHeight="1" x14ac:dyDescent="0.25">
      <c r="A3193" s="8"/>
      <c r="B3193" s="1"/>
      <c r="C3193" s="1"/>
      <c r="D3193" s="1"/>
      <c r="E3193" s="1"/>
      <c r="F3193" s="1"/>
      <c r="G3193" s="1"/>
      <c r="H3193" s="1"/>
      <c r="I3193" s="1"/>
      <c r="J3193" s="1"/>
      <c r="K3193" s="28"/>
      <c r="L3193" s="28"/>
      <c r="M3193" s="1"/>
      <c r="N3193" s="1"/>
      <c r="O3193" s="1"/>
      <c r="P3193" s="51"/>
    </row>
    <row r="3194" spans="1:16" ht="16.5" customHeight="1" x14ac:dyDescent="0.25">
      <c r="A3194" s="8"/>
      <c r="B3194" s="1"/>
      <c r="C3194" s="1"/>
      <c r="D3194" s="1"/>
      <c r="E3194" s="1"/>
      <c r="F3194" s="1"/>
      <c r="G3194" s="1"/>
      <c r="H3194" s="1"/>
      <c r="I3194" s="1"/>
      <c r="J3194" s="1"/>
      <c r="K3194" s="28"/>
      <c r="L3194" s="28"/>
      <c r="M3194" s="1"/>
      <c r="N3194" s="1"/>
      <c r="O3194" s="1"/>
      <c r="P3194" s="51"/>
    </row>
    <row r="3195" spans="1:16" ht="16.5" customHeight="1" x14ac:dyDescent="0.25">
      <c r="A3195" s="8"/>
      <c r="B3195" s="1"/>
      <c r="C3195" s="1"/>
      <c r="D3195" s="1"/>
      <c r="E3195" s="1"/>
      <c r="F3195" s="1"/>
      <c r="G3195" s="1"/>
      <c r="H3195" s="1"/>
      <c r="I3195" s="1"/>
      <c r="J3195" s="1"/>
      <c r="K3195" s="28"/>
      <c r="L3195" s="28"/>
      <c r="M3195" s="1"/>
      <c r="N3195" s="35"/>
      <c r="O3195" s="1"/>
      <c r="P3195" s="51"/>
    </row>
    <row r="3196" spans="1:16" ht="16.5" customHeight="1" x14ac:dyDescent="0.25">
      <c r="A3196" s="8"/>
      <c r="B3196" s="1"/>
      <c r="C3196" s="1"/>
      <c r="D3196" s="1"/>
      <c r="E3196" s="1"/>
      <c r="F3196" s="1"/>
      <c r="G3196" s="1"/>
      <c r="H3196" s="1"/>
      <c r="I3196" s="1"/>
      <c r="J3196" s="1"/>
      <c r="K3196" s="28"/>
      <c r="L3196" s="28"/>
      <c r="M3196" s="1"/>
      <c r="N3196" s="1"/>
      <c r="O3196" s="1"/>
      <c r="P3196" s="51"/>
    </row>
    <row r="3197" spans="1:16" ht="16.5" customHeight="1" x14ac:dyDescent="0.25">
      <c r="A3197" s="8"/>
      <c r="B3197" s="1"/>
      <c r="C3197" s="1"/>
      <c r="D3197" s="1"/>
      <c r="E3197" s="1"/>
      <c r="F3197" s="1"/>
      <c r="G3197" s="1"/>
      <c r="H3197" s="1"/>
      <c r="I3197" s="1"/>
      <c r="J3197" s="1"/>
      <c r="K3197" s="28"/>
      <c r="L3197" s="28"/>
      <c r="M3197" s="1"/>
      <c r="N3197" s="1"/>
      <c r="O3197" s="1"/>
      <c r="P3197" s="51"/>
    </row>
    <row r="3198" spans="1:16" ht="16.5" customHeight="1" x14ac:dyDescent="0.25">
      <c r="A3198" s="8"/>
      <c r="B3198" s="1"/>
      <c r="C3198" s="1"/>
      <c r="D3198" s="1"/>
      <c r="E3198" s="1"/>
      <c r="F3198" s="1"/>
      <c r="G3198" s="1"/>
      <c r="H3198" s="1"/>
      <c r="I3198" s="1"/>
      <c r="J3198" s="1"/>
      <c r="K3198" s="28"/>
      <c r="L3198" s="28"/>
      <c r="M3198" s="1"/>
      <c r="N3198" s="1"/>
      <c r="O3198" s="1"/>
      <c r="P3198" s="51"/>
    </row>
    <row r="3199" spans="1:16" ht="16.5" customHeight="1" x14ac:dyDescent="0.25">
      <c r="A3199" s="8"/>
      <c r="B3199" s="1"/>
      <c r="C3199" s="1"/>
      <c r="D3199" s="1"/>
      <c r="E3199" s="1"/>
      <c r="F3199" s="1"/>
      <c r="G3199" s="1"/>
      <c r="H3199" s="1"/>
      <c r="I3199" s="1"/>
      <c r="J3199" s="1"/>
      <c r="K3199" s="28"/>
      <c r="L3199" s="28"/>
      <c r="M3199" s="1"/>
      <c r="N3199" s="35"/>
      <c r="O3199" s="1"/>
      <c r="P3199" s="51"/>
    </row>
    <row r="3200" spans="1:16" ht="16.5" customHeight="1" x14ac:dyDescent="0.25">
      <c r="A3200" s="8"/>
      <c r="B3200" s="1"/>
      <c r="C3200" s="1"/>
      <c r="D3200" s="1"/>
      <c r="E3200" s="1"/>
      <c r="F3200" s="1"/>
      <c r="G3200" s="1"/>
      <c r="H3200" s="1"/>
      <c r="I3200" s="1"/>
      <c r="J3200" s="1"/>
      <c r="K3200" s="28"/>
      <c r="L3200" s="28"/>
      <c r="M3200" s="1"/>
      <c r="N3200" s="1"/>
      <c r="O3200" s="1"/>
      <c r="P3200" s="51"/>
    </row>
    <row r="3201" spans="1:16" ht="16.5" customHeight="1" x14ac:dyDescent="0.25">
      <c r="A3201" s="8"/>
      <c r="B3201" s="1"/>
      <c r="C3201" s="1"/>
      <c r="D3201" s="1"/>
      <c r="E3201" s="1"/>
      <c r="F3201" s="1"/>
      <c r="G3201" s="1"/>
      <c r="H3201" s="1"/>
      <c r="I3201" s="1"/>
      <c r="J3201" s="1"/>
      <c r="K3201" s="28"/>
      <c r="L3201" s="28"/>
      <c r="M3201" s="1"/>
      <c r="N3201" s="1"/>
      <c r="O3201" s="1"/>
      <c r="P3201" s="51"/>
    </row>
    <row r="3202" spans="1:16" ht="16.5" customHeight="1" x14ac:dyDescent="0.25">
      <c r="A3202" s="8"/>
      <c r="B3202" s="1"/>
      <c r="C3202" s="1"/>
      <c r="D3202" s="1"/>
      <c r="E3202" s="1"/>
      <c r="F3202" s="1"/>
      <c r="G3202" s="1"/>
      <c r="H3202" s="1"/>
      <c r="I3202" s="1"/>
      <c r="J3202" s="1"/>
      <c r="K3202" s="28"/>
      <c r="L3202" s="28"/>
      <c r="M3202" s="1"/>
      <c r="N3202" s="1"/>
      <c r="O3202" s="1"/>
      <c r="P3202" s="51"/>
    </row>
    <row r="3203" spans="1:16" ht="16.5" customHeight="1" x14ac:dyDescent="0.25">
      <c r="A3203" s="8"/>
      <c r="B3203" s="1"/>
      <c r="C3203" s="1"/>
      <c r="D3203" s="1"/>
      <c r="E3203" s="1"/>
      <c r="F3203" s="1"/>
      <c r="G3203" s="1"/>
      <c r="H3203" s="1"/>
      <c r="I3203" s="1"/>
      <c r="J3203" s="1"/>
      <c r="K3203" s="28"/>
      <c r="L3203" s="28"/>
      <c r="M3203" s="1"/>
      <c r="N3203" s="1"/>
      <c r="O3203" s="1"/>
      <c r="P3203" s="51"/>
    </row>
    <row r="3204" spans="1:16" ht="16.5" customHeight="1" x14ac:dyDescent="0.25">
      <c r="A3204" s="8"/>
      <c r="B3204" s="1"/>
      <c r="C3204" s="1"/>
      <c r="D3204" s="1"/>
      <c r="E3204" s="1"/>
      <c r="F3204" s="1"/>
      <c r="G3204" s="1"/>
      <c r="H3204" s="1"/>
      <c r="I3204" s="1"/>
      <c r="J3204" s="1"/>
      <c r="K3204" s="28"/>
      <c r="L3204" s="28"/>
      <c r="M3204" s="1"/>
      <c r="N3204" s="1"/>
      <c r="O3204" s="1"/>
      <c r="P3204" s="51"/>
    </row>
    <row r="3205" spans="1:16" ht="16.5" customHeight="1" x14ac:dyDescent="0.25">
      <c r="A3205" s="8"/>
      <c r="B3205" s="1"/>
      <c r="C3205" s="1"/>
      <c r="D3205" s="1"/>
      <c r="E3205" s="1"/>
      <c r="F3205" s="1"/>
      <c r="G3205" s="1"/>
      <c r="H3205" s="1"/>
      <c r="I3205" s="1"/>
      <c r="J3205" s="1"/>
      <c r="K3205" s="28"/>
      <c r="L3205" s="28"/>
      <c r="M3205" s="1"/>
      <c r="N3205" s="1"/>
      <c r="O3205" s="1"/>
      <c r="P3205" s="51"/>
    </row>
    <row r="3206" spans="1:16" ht="16.5" customHeight="1" x14ac:dyDescent="0.25">
      <c r="A3206" s="8"/>
      <c r="B3206" s="1"/>
      <c r="C3206" s="1"/>
      <c r="D3206" s="1"/>
      <c r="E3206" s="1"/>
      <c r="F3206" s="1"/>
      <c r="G3206" s="1"/>
      <c r="H3206" s="1"/>
      <c r="I3206" s="1"/>
      <c r="J3206" s="1"/>
      <c r="K3206" s="28"/>
      <c r="L3206" s="28"/>
      <c r="M3206" s="1"/>
      <c r="N3206" s="1"/>
      <c r="O3206" s="1"/>
      <c r="P3206" s="51"/>
    </row>
    <row r="3207" spans="1:16" ht="16.5" customHeight="1" x14ac:dyDescent="0.25">
      <c r="A3207" s="8"/>
      <c r="B3207" s="1"/>
      <c r="C3207" s="1"/>
      <c r="D3207" s="1"/>
      <c r="E3207" s="1"/>
      <c r="F3207" s="1"/>
      <c r="G3207" s="1"/>
      <c r="H3207" s="1"/>
      <c r="I3207" s="1"/>
      <c r="J3207" s="1"/>
      <c r="K3207" s="28"/>
      <c r="L3207" s="28"/>
      <c r="M3207" s="1"/>
      <c r="N3207" s="1"/>
      <c r="O3207" s="1"/>
      <c r="P3207" s="51"/>
    </row>
    <row r="3208" spans="1:16" ht="16.5" customHeight="1" x14ac:dyDescent="0.25">
      <c r="A3208" s="8"/>
      <c r="B3208" s="1"/>
      <c r="C3208" s="1"/>
      <c r="D3208" s="1"/>
      <c r="E3208" s="1"/>
      <c r="F3208" s="1"/>
      <c r="G3208" s="1"/>
      <c r="H3208" s="1"/>
      <c r="I3208" s="1"/>
      <c r="J3208" s="1"/>
      <c r="K3208" s="28"/>
      <c r="L3208" s="28"/>
      <c r="M3208" s="1"/>
      <c r="N3208" s="1"/>
      <c r="O3208" s="1"/>
      <c r="P3208" s="51"/>
    </row>
    <row r="3209" spans="1:16" ht="16.5" customHeight="1" x14ac:dyDescent="0.25">
      <c r="A3209" s="8"/>
      <c r="B3209" s="1"/>
      <c r="C3209" s="1"/>
      <c r="D3209" s="1"/>
      <c r="E3209" s="1"/>
      <c r="F3209" s="1"/>
      <c r="G3209" s="1"/>
      <c r="H3209" s="1"/>
      <c r="I3209" s="1"/>
      <c r="J3209" s="1"/>
      <c r="K3209" s="28"/>
      <c r="L3209" s="28"/>
      <c r="M3209" s="1"/>
      <c r="N3209" s="1"/>
      <c r="O3209" s="1"/>
      <c r="P3209" s="51"/>
    </row>
    <row r="3210" spans="1:16" ht="16.5" customHeight="1" x14ac:dyDescent="0.25">
      <c r="A3210" s="8"/>
      <c r="B3210" s="1"/>
      <c r="C3210" s="1"/>
      <c r="D3210" s="1"/>
      <c r="E3210" s="1"/>
      <c r="F3210" s="1"/>
      <c r="G3210" s="1"/>
      <c r="H3210" s="1"/>
      <c r="I3210" s="1"/>
      <c r="J3210" s="1"/>
      <c r="K3210" s="28"/>
      <c r="L3210" s="28"/>
      <c r="M3210" s="1"/>
      <c r="N3210" s="1"/>
      <c r="O3210" s="1"/>
      <c r="P3210" s="51"/>
    </row>
    <row r="3211" spans="1:16" ht="16.5" customHeight="1" x14ac:dyDescent="0.25">
      <c r="A3211" s="8"/>
      <c r="B3211" s="1"/>
      <c r="C3211" s="1"/>
      <c r="D3211" s="1"/>
      <c r="E3211" s="1"/>
      <c r="F3211" s="1"/>
      <c r="G3211" s="1"/>
      <c r="H3211" s="1"/>
      <c r="I3211" s="1"/>
      <c r="J3211" s="1"/>
      <c r="K3211" s="28"/>
      <c r="L3211" s="28"/>
      <c r="M3211" s="1"/>
      <c r="N3211" s="1"/>
      <c r="O3211" s="1"/>
      <c r="P3211" s="51"/>
    </row>
    <row r="3212" spans="1:16" ht="16.5" customHeight="1" x14ac:dyDescent="0.25">
      <c r="A3212" s="8"/>
      <c r="B3212" s="1"/>
      <c r="C3212" s="1"/>
      <c r="D3212" s="1"/>
      <c r="E3212" s="1"/>
      <c r="F3212" s="1"/>
      <c r="G3212" s="1"/>
      <c r="H3212" s="1"/>
      <c r="I3212" s="1"/>
      <c r="J3212" s="1"/>
      <c r="K3212" s="28"/>
      <c r="L3212" s="28"/>
      <c r="M3212" s="1"/>
      <c r="N3212" s="1"/>
      <c r="O3212" s="1"/>
      <c r="P3212" s="51"/>
    </row>
    <row r="3213" spans="1:16" ht="16.5" customHeight="1" x14ac:dyDescent="0.25">
      <c r="A3213" s="8"/>
      <c r="B3213" s="1"/>
      <c r="C3213" s="1"/>
      <c r="D3213" s="1"/>
      <c r="E3213" s="1"/>
      <c r="F3213" s="1"/>
      <c r="G3213" s="1"/>
      <c r="H3213" s="1"/>
      <c r="I3213" s="1"/>
      <c r="J3213" s="1"/>
      <c r="K3213" s="28"/>
      <c r="L3213" s="28"/>
      <c r="M3213" s="1"/>
      <c r="N3213" s="1"/>
      <c r="O3213" s="1"/>
      <c r="P3213" s="51"/>
    </row>
    <row r="3214" spans="1:16" ht="16.5" customHeight="1" x14ac:dyDescent="0.25">
      <c r="A3214" s="8"/>
      <c r="B3214" s="1"/>
      <c r="C3214" s="1"/>
      <c r="D3214" s="1"/>
      <c r="E3214" s="1"/>
      <c r="F3214" s="1"/>
      <c r="G3214" s="1"/>
      <c r="H3214" s="1"/>
      <c r="I3214" s="1"/>
      <c r="J3214" s="1"/>
      <c r="K3214" s="28"/>
      <c r="L3214" s="28"/>
      <c r="M3214" s="1"/>
      <c r="N3214" s="1"/>
      <c r="O3214" s="1"/>
      <c r="P3214" s="51"/>
    </row>
    <row r="3215" spans="1:16" ht="16.5" customHeight="1" x14ac:dyDescent="0.25">
      <c r="A3215" s="8"/>
      <c r="B3215" s="1"/>
      <c r="C3215" s="1"/>
      <c r="D3215" s="1"/>
      <c r="E3215" s="1"/>
      <c r="F3215" s="1"/>
      <c r="G3215" s="1"/>
      <c r="H3215" s="1"/>
      <c r="I3215" s="1"/>
      <c r="J3215" s="1"/>
      <c r="K3215" s="28"/>
      <c r="L3215" s="28"/>
      <c r="M3215" s="1"/>
      <c r="N3215" s="1"/>
      <c r="O3215" s="1"/>
      <c r="P3215" s="51"/>
    </row>
    <row r="3216" spans="1:16" ht="16.5" customHeight="1" x14ac:dyDescent="0.25">
      <c r="A3216" s="8"/>
      <c r="B3216" s="1"/>
      <c r="C3216" s="1"/>
      <c r="D3216" s="1"/>
      <c r="E3216" s="1"/>
      <c r="F3216" s="1"/>
      <c r="G3216" s="1"/>
      <c r="H3216" s="1"/>
      <c r="I3216" s="1"/>
      <c r="J3216" s="1"/>
      <c r="K3216" s="28"/>
      <c r="L3216" s="28"/>
      <c r="M3216" s="1"/>
      <c r="N3216" s="1"/>
      <c r="O3216" s="1"/>
      <c r="P3216" s="51"/>
    </row>
    <row r="3217" spans="1:16" ht="16.5" customHeight="1" x14ac:dyDescent="0.25">
      <c r="A3217" s="8"/>
      <c r="B3217" s="1"/>
      <c r="C3217" s="1"/>
      <c r="D3217" s="1"/>
      <c r="E3217" s="1"/>
      <c r="F3217" s="1"/>
      <c r="G3217" s="1"/>
      <c r="H3217" s="1"/>
      <c r="I3217" s="1"/>
      <c r="J3217" s="1"/>
      <c r="K3217" s="28"/>
      <c r="L3217" s="28"/>
      <c r="M3217" s="1"/>
      <c r="N3217" s="26"/>
      <c r="O3217" s="1"/>
      <c r="P3217" s="51"/>
    </row>
    <row r="3218" spans="1:16" ht="16.5" customHeight="1" x14ac:dyDescent="0.25">
      <c r="A3218" s="8"/>
      <c r="B3218" s="1"/>
      <c r="C3218" s="1"/>
      <c r="D3218" s="1"/>
      <c r="E3218" s="1"/>
      <c r="F3218" s="1"/>
      <c r="G3218" s="1"/>
      <c r="H3218" s="1"/>
      <c r="I3218" s="1"/>
      <c r="J3218" s="1"/>
      <c r="K3218" s="28"/>
      <c r="L3218" s="28"/>
      <c r="M3218" s="1"/>
      <c r="N3218" s="1"/>
      <c r="O3218" s="1"/>
      <c r="P3218" s="51"/>
    </row>
    <row r="3219" spans="1:16" ht="16.5" customHeight="1" x14ac:dyDescent="0.25">
      <c r="A3219" s="8"/>
      <c r="B3219" s="1"/>
      <c r="C3219" s="1"/>
      <c r="D3219" s="1"/>
      <c r="E3219" s="1"/>
      <c r="F3219" s="1"/>
      <c r="G3219" s="1"/>
      <c r="H3219" s="1"/>
      <c r="I3219" s="1"/>
      <c r="J3219" s="1"/>
      <c r="K3219" s="28"/>
      <c r="L3219" s="28"/>
      <c r="M3219" s="1"/>
      <c r="N3219" s="1"/>
      <c r="O3219" s="1"/>
      <c r="P3219" s="51"/>
    </row>
    <row r="3220" spans="1:16" ht="16.5" customHeight="1" x14ac:dyDescent="0.25">
      <c r="A3220" s="8"/>
      <c r="B3220" s="1"/>
      <c r="C3220" s="1"/>
      <c r="D3220" s="1"/>
      <c r="E3220" s="1"/>
      <c r="F3220" s="1"/>
      <c r="G3220" s="1"/>
      <c r="H3220" s="1"/>
      <c r="I3220" s="1"/>
      <c r="J3220" s="1"/>
      <c r="K3220" s="28"/>
      <c r="L3220" s="28"/>
      <c r="M3220" s="1"/>
      <c r="N3220" s="1"/>
      <c r="O3220" s="1"/>
      <c r="P3220" s="51"/>
    </row>
    <row r="3221" spans="1:16" ht="16.5" customHeight="1" x14ac:dyDescent="0.25">
      <c r="A3221" s="8"/>
      <c r="B3221" s="1"/>
      <c r="C3221" s="1"/>
      <c r="D3221" s="1"/>
      <c r="E3221" s="1"/>
      <c r="F3221" s="1"/>
      <c r="G3221" s="1"/>
      <c r="H3221" s="1"/>
      <c r="I3221" s="1"/>
      <c r="J3221" s="1"/>
      <c r="K3221" s="28"/>
      <c r="L3221" s="28"/>
      <c r="M3221" s="1"/>
      <c r="N3221" s="1"/>
      <c r="O3221" s="1"/>
      <c r="P3221" s="51"/>
    </row>
    <row r="3222" spans="1:16" ht="16.5" customHeight="1" x14ac:dyDescent="0.25">
      <c r="A3222" s="8"/>
      <c r="B3222" s="1"/>
      <c r="C3222" s="1"/>
      <c r="D3222" s="1"/>
      <c r="E3222" s="1"/>
      <c r="F3222" s="1"/>
      <c r="G3222" s="1"/>
      <c r="H3222" s="1"/>
      <c r="I3222" s="1"/>
      <c r="J3222" s="1"/>
      <c r="K3222" s="28"/>
      <c r="L3222" s="28"/>
      <c r="M3222" s="1"/>
      <c r="N3222" s="1"/>
      <c r="O3222" s="1"/>
      <c r="P3222" s="51"/>
    </row>
    <row r="3223" spans="1:16" ht="16.5" customHeight="1" x14ac:dyDescent="0.25">
      <c r="A3223" s="8"/>
      <c r="B3223" s="1"/>
      <c r="C3223" s="1"/>
      <c r="D3223" s="1"/>
      <c r="E3223" s="1"/>
      <c r="F3223" s="1"/>
      <c r="G3223" s="1"/>
      <c r="H3223" s="1"/>
      <c r="I3223" s="1"/>
      <c r="J3223" s="1"/>
      <c r="K3223" s="28"/>
      <c r="L3223" s="28"/>
      <c r="M3223" s="1"/>
      <c r="N3223" s="1"/>
      <c r="O3223" s="1"/>
      <c r="P3223" s="51"/>
    </row>
    <row r="3224" spans="1:16" ht="16.5" customHeight="1" x14ac:dyDescent="0.25">
      <c r="A3224" s="8"/>
      <c r="B3224" s="1"/>
      <c r="C3224" s="1"/>
      <c r="D3224" s="1"/>
      <c r="E3224" s="1"/>
      <c r="F3224" s="1"/>
      <c r="G3224" s="1"/>
      <c r="H3224" s="1"/>
      <c r="I3224" s="1"/>
      <c r="J3224" s="1"/>
      <c r="K3224" s="28"/>
      <c r="L3224" s="28"/>
      <c r="M3224" s="1"/>
      <c r="N3224" s="1"/>
      <c r="O3224" s="1"/>
      <c r="P3224" s="51"/>
    </row>
    <row r="3225" spans="1:16" ht="16.5" customHeight="1" x14ac:dyDescent="0.25">
      <c r="A3225" s="8"/>
      <c r="B3225" s="1"/>
      <c r="C3225" s="1"/>
      <c r="D3225" s="1"/>
      <c r="E3225" s="1"/>
      <c r="F3225" s="1"/>
      <c r="G3225" s="1"/>
      <c r="H3225" s="1"/>
      <c r="I3225" s="1"/>
      <c r="J3225" s="1"/>
      <c r="K3225" s="28"/>
      <c r="L3225" s="28"/>
      <c r="M3225" s="1"/>
      <c r="N3225" s="1"/>
      <c r="O3225" s="1"/>
      <c r="P3225" s="51"/>
    </row>
    <row r="3226" spans="1:16" ht="16.5" customHeight="1" x14ac:dyDescent="0.25">
      <c r="A3226" s="8"/>
      <c r="B3226" s="1"/>
      <c r="C3226" s="1"/>
      <c r="D3226" s="1"/>
      <c r="E3226" s="1"/>
      <c r="F3226" s="1"/>
      <c r="G3226" s="1"/>
      <c r="H3226" s="1"/>
      <c r="I3226" s="1"/>
      <c r="J3226" s="1"/>
      <c r="K3226" s="28"/>
      <c r="L3226" s="28"/>
      <c r="M3226" s="1"/>
      <c r="N3226" s="35"/>
      <c r="O3226" s="1"/>
      <c r="P3226" s="51"/>
    </row>
    <row r="3227" spans="1:16" ht="16.5" customHeight="1" x14ac:dyDescent="0.25">
      <c r="A3227" s="8"/>
      <c r="B3227" s="1"/>
      <c r="C3227" s="1"/>
      <c r="D3227" s="1"/>
      <c r="E3227" s="1"/>
      <c r="F3227" s="1"/>
      <c r="G3227" s="1"/>
      <c r="H3227" s="1"/>
      <c r="I3227" s="1"/>
      <c r="J3227" s="1"/>
      <c r="K3227" s="28"/>
      <c r="L3227" s="28"/>
      <c r="M3227" s="1"/>
      <c r="N3227" s="1"/>
      <c r="O3227" s="1"/>
      <c r="P3227" s="51"/>
    </row>
    <row r="3228" spans="1:16" ht="16.5" customHeight="1" x14ac:dyDescent="0.25">
      <c r="A3228" s="8"/>
      <c r="B3228" s="1"/>
      <c r="C3228" s="1"/>
      <c r="D3228" s="1"/>
      <c r="E3228" s="1"/>
      <c r="F3228" s="1"/>
      <c r="G3228" s="1"/>
      <c r="H3228" s="1"/>
      <c r="I3228" s="1"/>
      <c r="J3228" s="1"/>
      <c r="K3228" s="28"/>
      <c r="L3228" s="28"/>
      <c r="M3228" s="1"/>
      <c r="N3228" s="1"/>
      <c r="O3228" s="1"/>
      <c r="P3228" s="51"/>
    </row>
    <row r="3229" spans="1:16" ht="16.5" customHeight="1" x14ac:dyDescent="0.25">
      <c r="A3229" s="8"/>
      <c r="B3229" s="1"/>
      <c r="C3229" s="1"/>
      <c r="D3229" s="1"/>
      <c r="E3229" s="1"/>
      <c r="F3229" s="1"/>
      <c r="G3229" s="1"/>
      <c r="H3229" s="1"/>
      <c r="I3229" s="1"/>
      <c r="J3229" s="1"/>
      <c r="K3229" s="28"/>
      <c r="L3229" s="28"/>
      <c r="M3229" s="1"/>
      <c r="N3229" s="1"/>
      <c r="O3229" s="1"/>
      <c r="P3229" s="51"/>
    </row>
    <row r="3230" spans="1:16" ht="16.5" customHeight="1" x14ac:dyDescent="0.25">
      <c r="A3230" s="8"/>
      <c r="B3230" s="1"/>
      <c r="C3230" s="1"/>
      <c r="D3230" s="1"/>
      <c r="E3230" s="1"/>
      <c r="F3230" s="1"/>
      <c r="G3230" s="1"/>
      <c r="H3230" s="1"/>
      <c r="I3230" s="1"/>
      <c r="J3230" s="1"/>
      <c r="K3230" s="28"/>
      <c r="L3230" s="28"/>
      <c r="M3230" s="1"/>
      <c r="N3230" s="35"/>
      <c r="O3230" s="1"/>
      <c r="P3230" s="51"/>
    </row>
    <row r="3231" spans="1:16" ht="16.5" customHeight="1" x14ac:dyDescent="0.25">
      <c r="A3231" s="8"/>
      <c r="B3231" s="1"/>
      <c r="C3231" s="1"/>
      <c r="D3231" s="1"/>
      <c r="E3231" s="1"/>
      <c r="F3231" s="1"/>
      <c r="G3231" s="1"/>
      <c r="H3231" s="1"/>
      <c r="I3231" s="1"/>
      <c r="J3231" s="1"/>
      <c r="K3231" s="28"/>
      <c r="L3231" s="28"/>
      <c r="M3231" s="1"/>
      <c r="N3231" s="1"/>
      <c r="O3231" s="1"/>
      <c r="P3231" s="51"/>
    </row>
    <row r="3232" spans="1:16" ht="16.5" customHeight="1" x14ac:dyDescent="0.25">
      <c r="A3232" s="8"/>
      <c r="B3232" s="1"/>
      <c r="C3232" s="1"/>
      <c r="D3232" s="1"/>
      <c r="E3232" s="1"/>
      <c r="F3232" s="1"/>
      <c r="G3232" s="1"/>
      <c r="H3232" s="1"/>
      <c r="I3232" s="1"/>
      <c r="J3232" s="1"/>
      <c r="K3232" s="28"/>
      <c r="L3232" s="28"/>
      <c r="M3232" s="1"/>
      <c r="N3232" s="1"/>
      <c r="O3232" s="1"/>
      <c r="P3232" s="51"/>
    </row>
    <row r="3233" spans="1:16" ht="16.5" customHeight="1" x14ac:dyDescent="0.25">
      <c r="A3233" s="8"/>
      <c r="B3233" s="1"/>
      <c r="C3233" s="1"/>
      <c r="D3233" s="1"/>
      <c r="E3233" s="1"/>
      <c r="F3233" s="1"/>
      <c r="G3233" s="1"/>
      <c r="H3233" s="1"/>
      <c r="I3233" s="1"/>
      <c r="J3233" s="1"/>
      <c r="K3233" s="28"/>
      <c r="L3233" s="28"/>
      <c r="M3233" s="1"/>
      <c r="N3233" s="1"/>
      <c r="O3233" s="1"/>
      <c r="P3233" s="51"/>
    </row>
    <row r="3234" spans="1:16" ht="16.5" customHeight="1" x14ac:dyDescent="0.25">
      <c r="A3234" s="8"/>
      <c r="B3234" s="1"/>
      <c r="C3234" s="1"/>
      <c r="D3234" s="1"/>
      <c r="E3234" s="1"/>
      <c r="F3234" s="1"/>
      <c r="G3234" s="1"/>
      <c r="H3234" s="1"/>
      <c r="I3234" s="1"/>
      <c r="J3234" s="1"/>
      <c r="K3234" s="28"/>
      <c r="L3234" s="28"/>
      <c r="M3234" s="1"/>
      <c r="N3234" s="1"/>
      <c r="O3234" s="1"/>
      <c r="P3234" s="51"/>
    </row>
    <row r="3235" spans="1:16" ht="16.5" customHeight="1" x14ac:dyDescent="0.25">
      <c r="A3235" s="8"/>
      <c r="B3235" s="1"/>
      <c r="C3235" s="1"/>
      <c r="D3235" s="1"/>
      <c r="E3235" s="1"/>
      <c r="F3235" s="1"/>
      <c r="G3235" s="1"/>
      <c r="H3235" s="1"/>
      <c r="I3235" s="1"/>
      <c r="J3235" s="1"/>
      <c r="K3235" s="28"/>
      <c r="L3235" s="28"/>
      <c r="M3235" s="1"/>
      <c r="N3235" s="1"/>
      <c r="O3235" s="1"/>
      <c r="P3235" s="51"/>
    </row>
    <row r="3236" spans="1:16" ht="16.5" customHeight="1" x14ac:dyDescent="0.25">
      <c r="A3236" s="8"/>
      <c r="B3236" s="1"/>
      <c r="C3236" s="1"/>
      <c r="D3236" s="1"/>
      <c r="E3236" s="1"/>
      <c r="F3236" s="1"/>
      <c r="G3236" s="1"/>
      <c r="H3236" s="1"/>
      <c r="I3236" s="1"/>
      <c r="J3236" s="1"/>
      <c r="K3236" s="28"/>
      <c r="L3236" s="28"/>
      <c r="M3236" s="1"/>
      <c r="N3236" s="1"/>
      <c r="O3236" s="1"/>
      <c r="P3236" s="51"/>
    </row>
    <row r="3237" spans="1:16" ht="16.5" customHeight="1" x14ac:dyDescent="0.25">
      <c r="A3237" s="8"/>
      <c r="B3237" s="1"/>
      <c r="C3237" s="1"/>
      <c r="D3237" s="1"/>
      <c r="E3237" s="1"/>
      <c r="F3237" s="1"/>
      <c r="G3237" s="1"/>
      <c r="H3237" s="1"/>
      <c r="I3237" s="1"/>
      <c r="J3237" s="1"/>
      <c r="K3237" s="28"/>
      <c r="L3237" s="28"/>
      <c r="M3237" s="1"/>
      <c r="N3237" s="1"/>
      <c r="O3237" s="1"/>
      <c r="P3237" s="51"/>
    </row>
    <row r="3238" spans="1:16" ht="16.5" customHeight="1" x14ac:dyDescent="0.25">
      <c r="A3238" s="8"/>
      <c r="B3238" s="1"/>
      <c r="C3238" s="1"/>
      <c r="D3238" s="1"/>
      <c r="E3238" s="1"/>
      <c r="F3238" s="1"/>
      <c r="G3238" s="1"/>
      <c r="H3238" s="1"/>
      <c r="I3238" s="1"/>
      <c r="J3238" s="1"/>
      <c r="K3238" s="28"/>
      <c r="L3238" s="28"/>
      <c r="M3238" s="1"/>
      <c r="N3238" s="1"/>
      <c r="O3238" s="1"/>
      <c r="P3238" s="51"/>
    </row>
    <row r="3239" spans="1:16" ht="16.5" customHeight="1" x14ac:dyDescent="0.25">
      <c r="A3239" s="8"/>
      <c r="B3239" s="1"/>
      <c r="C3239" s="1"/>
      <c r="D3239" s="1"/>
      <c r="E3239" s="1"/>
      <c r="F3239" s="1"/>
      <c r="G3239" s="1"/>
      <c r="H3239" s="1"/>
      <c r="I3239" s="1"/>
      <c r="J3239" s="1"/>
      <c r="K3239" s="28"/>
      <c r="L3239" s="28"/>
      <c r="M3239" s="1"/>
      <c r="N3239" s="1"/>
      <c r="O3239" s="1"/>
      <c r="P3239" s="51"/>
    </row>
    <row r="3240" spans="1:16" ht="16.5" customHeight="1" x14ac:dyDescent="0.25">
      <c r="A3240" s="8"/>
      <c r="B3240" s="1"/>
      <c r="C3240" s="1"/>
      <c r="D3240" s="1"/>
      <c r="E3240" s="1"/>
      <c r="F3240" s="1"/>
      <c r="G3240" s="1"/>
      <c r="H3240" s="1"/>
      <c r="I3240" s="1"/>
      <c r="J3240" s="1"/>
      <c r="K3240" s="28"/>
      <c r="L3240" s="28"/>
      <c r="M3240" s="1"/>
      <c r="N3240" s="1"/>
      <c r="O3240" s="1"/>
      <c r="P3240" s="51"/>
    </row>
    <row r="3241" spans="1:16" ht="16.5" customHeight="1" x14ac:dyDescent="0.25">
      <c r="A3241" s="8"/>
      <c r="B3241" s="1"/>
      <c r="C3241" s="1"/>
      <c r="D3241" s="1"/>
      <c r="E3241" s="1"/>
      <c r="F3241" s="1"/>
      <c r="G3241" s="1"/>
      <c r="H3241" s="1"/>
      <c r="I3241" s="1"/>
      <c r="J3241" s="1"/>
      <c r="K3241" s="28"/>
      <c r="L3241" s="28"/>
      <c r="M3241" s="1"/>
      <c r="N3241" s="1"/>
      <c r="O3241" s="1"/>
      <c r="P3241" s="51"/>
    </row>
    <row r="3242" spans="1:16" ht="16.5" customHeight="1" x14ac:dyDescent="0.25">
      <c r="A3242" s="8"/>
      <c r="B3242" s="1"/>
      <c r="C3242" s="1"/>
      <c r="D3242" s="1"/>
      <c r="E3242" s="1"/>
      <c r="F3242" s="1"/>
      <c r="G3242" s="1"/>
      <c r="H3242" s="1"/>
      <c r="I3242" s="1"/>
      <c r="J3242" s="1"/>
      <c r="K3242" s="28"/>
      <c r="L3242" s="28"/>
      <c r="M3242" s="1"/>
      <c r="N3242" s="1"/>
      <c r="O3242" s="1"/>
      <c r="P3242" s="51"/>
    </row>
    <row r="3243" spans="1:16" ht="16.5" customHeight="1" x14ac:dyDescent="0.25">
      <c r="A3243" s="8"/>
      <c r="B3243" s="1"/>
      <c r="C3243" s="1"/>
      <c r="D3243" s="1"/>
      <c r="E3243" s="1"/>
      <c r="F3243" s="1"/>
      <c r="G3243" s="1"/>
      <c r="H3243" s="1"/>
      <c r="I3243" s="1"/>
      <c r="J3243" s="1"/>
      <c r="K3243" s="28"/>
      <c r="L3243" s="28"/>
      <c r="M3243" s="1"/>
      <c r="N3243" s="1"/>
      <c r="O3243" s="1"/>
      <c r="P3243" s="51"/>
    </row>
    <row r="3244" spans="1:16" ht="16.5" customHeight="1" x14ac:dyDescent="0.25">
      <c r="A3244" s="8"/>
      <c r="B3244" s="1"/>
      <c r="C3244" s="1"/>
      <c r="D3244" s="1"/>
      <c r="E3244" s="1"/>
      <c r="F3244" s="1"/>
      <c r="G3244" s="1"/>
      <c r="H3244" s="1"/>
      <c r="I3244" s="1"/>
      <c r="J3244" s="1"/>
      <c r="K3244" s="28"/>
      <c r="L3244" s="28"/>
      <c r="M3244" s="1"/>
      <c r="N3244" s="26"/>
      <c r="O3244" s="1"/>
      <c r="P3244" s="51"/>
    </row>
    <row r="3245" spans="1:16" ht="16.5" customHeight="1" x14ac:dyDescent="0.25">
      <c r="A3245" s="8"/>
      <c r="B3245" s="1"/>
      <c r="C3245" s="1"/>
      <c r="D3245" s="1"/>
      <c r="E3245" s="1"/>
      <c r="F3245" s="1"/>
      <c r="G3245" s="1"/>
      <c r="H3245" s="1"/>
      <c r="I3245" s="1"/>
      <c r="J3245" s="1"/>
      <c r="K3245" s="28"/>
      <c r="L3245" s="28"/>
      <c r="M3245" s="1"/>
      <c r="N3245" s="1"/>
      <c r="O3245" s="1"/>
      <c r="P3245" s="51"/>
    </row>
    <row r="3246" spans="1:16" ht="16.5" customHeight="1" x14ac:dyDescent="0.25">
      <c r="A3246" s="8"/>
      <c r="B3246" s="1"/>
      <c r="C3246" s="1"/>
      <c r="D3246" s="1"/>
      <c r="E3246" s="1"/>
      <c r="F3246" s="1"/>
      <c r="G3246" s="1"/>
      <c r="H3246" s="1"/>
      <c r="I3246" s="1"/>
      <c r="J3246" s="1"/>
      <c r="K3246" s="28"/>
      <c r="L3246" s="28"/>
      <c r="M3246" s="1"/>
      <c r="N3246" s="1"/>
      <c r="O3246" s="1"/>
      <c r="P3246" s="51"/>
    </row>
    <row r="3247" spans="1:16" ht="16.5" customHeight="1" x14ac:dyDescent="0.25">
      <c r="A3247" s="8"/>
      <c r="B3247" s="1"/>
      <c r="C3247" s="1"/>
      <c r="D3247" s="1"/>
      <c r="E3247" s="1"/>
      <c r="F3247" s="1"/>
      <c r="G3247" s="1"/>
      <c r="H3247" s="1"/>
      <c r="I3247" s="1"/>
      <c r="J3247" s="1"/>
      <c r="K3247" s="28"/>
      <c r="L3247" s="28"/>
      <c r="M3247" s="1"/>
      <c r="N3247" s="1"/>
      <c r="O3247" s="1"/>
      <c r="P3247" s="51"/>
    </row>
    <row r="3248" spans="1:16" ht="16.5" customHeight="1" x14ac:dyDescent="0.25">
      <c r="A3248" s="8"/>
      <c r="B3248" s="1"/>
      <c r="C3248" s="1"/>
      <c r="D3248" s="1"/>
      <c r="E3248" s="1"/>
      <c r="F3248" s="1"/>
      <c r="G3248" s="1"/>
      <c r="H3248" s="1"/>
      <c r="I3248" s="1"/>
      <c r="J3248" s="1"/>
      <c r="K3248" s="28"/>
      <c r="L3248" s="28"/>
      <c r="M3248" s="1"/>
      <c r="N3248" s="1"/>
      <c r="O3248" s="1"/>
      <c r="P3248" s="51"/>
    </row>
    <row r="3249" spans="1:16" ht="16.5" customHeight="1" x14ac:dyDescent="0.25">
      <c r="A3249" s="8"/>
      <c r="B3249" s="1"/>
      <c r="C3249" s="1"/>
      <c r="D3249" s="1"/>
      <c r="E3249" s="1"/>
      <c r="F3249" s="1"/>
      <c r="G3249" s="1"/>
      <c r="H3249" s="1"/>
      <c r="I3249" s="1"/>
      <c r="J3249" s="1"/>
      <c r="K3249" s="28"/>
      <c r="L3249" s="28"/>
      <c r="M3249" s="1"/>
      <c r="N3249" s="1"/>
      <c r="O3249" s="1"/>
      <c r="P3249" s="51"/>
    </row>
    <row r="3250" spans="1:16" ht="16.5" customHeight="1" x14ac:dyDescent="0.25">
      <c r="A3250" s="8"/>
      <c r="B3250" s="1"/>
      <c r="C3250" s="1"/>
      <c r="D3250" s="1"/>
      <c r="E3250" s="1"/>
      <c r="F3250" s="1"/>
      <c r="G3250" s="1"/>
      <c r="H3250" s="1"/>
      <c r="I3250" s="1"/>
      <c r="J3250" s="1"/>
      <c r="K3250" s="28"/>
      <c r="L3250" s="28"/>
      <c r="M3250" s="1"/>
      <c r="N3250" s="1"/>
      <c r="O3250" s="1"/>
      <c r="P3250" s="51"/>
    </row>
    <row r="3251" spans="1:16" ht="16.5" customHeight="1" x14ac:dyDescent="0.25">
      <c r="A3251" s="8"/>
      <c r="B3251" s="1"/>
      <c r="C3251" s="1"/>
      <c r="D3251" s="1"/>
      <c r="E3251" s="1"/>
      <c r="F3251" s="1"/>
      <c r="G3251" s="1"/>
      <c r="H3251" s="1"/>
      <c r="I3251" s="1"/>
      <c r="J3251" s="1"/>
      <c r="K3251" s="28"/>
      <c r="L3251" s="28"/>
      <c r="M3251" s="1"/>
      <c r="N3251" s="1"/>
      <c r="O3251" s="1"/>
      <c r="P3251" s="51"/>
    </row>
    <row r="3252" spans="1:16" ht="16.5" customHeight="1" x14ac:dyDescent="0.25">
      <c r="A3252" s="8"/>
      <c r="B3252" s="1"/>
      <c r="C3252" s="1"/>
      <c r="D3252" s="1"/>
      <c r="E3252" s="1"/>
      <c r="F3252" s="1"/>
      <c r="G3252" s="1"/>
      <c r="H3252" s="1"/>
      <c r="I3252" s="1"/>
      <c r="J3252" s="1"/>
      <c r="K3252" s="28"/>
      <c r="L3252" s="28"/>
      <c r="M3252" s="1"/>
      <c r="N3252" s="1"/>
      <c r="O3252" s="1"/>
      <c r="P3252" s="51"/>
    </row>
    <row r="3253" spans="1:16" ht="16.5" customHeight="1" x14ac:dyDescent="0.25">
      <c r="A3253" s="8"/>
      <c r="B3253" s="1"/>
      <c r="C3253" s="1"/>
      <c r="D3253" s="1"/>
      <c r="E3253" s="1"/>
      <c r="F3253" s="1"/>
      <c r="G3253" s="1"/>
      <c r="H3253" s="1"/>
      <c r="I3253" s="1"/>
      <c r="J3253" s="1"/>
      <c r="K3253" s="28"/>
      <c r="L3253" s="28"/>
      <c r="M3253" s="1"/>
      <c r="N3253" s="35"/>
      <c r="O3253" s="1"/>
      <c r="P3253" s="51"/>
    </row>
    <row r="3254" spans="1:16" ht="16.5" customHeight="1" x14ac:dyDescent="0.25">
      <c r="A3254" s="8"/>
      <c r="B3254" s="1"/>
      <c r="C3254" s="1"/>
      <c r="D3254" s="1"/>
      <c r="E3254" s="1"/>
      <c r="F3254" s="1"/>
      <c r="G3254" s="1"/>
      <c r="H3254" s="1"/>
      <c r="I3254" s="1"/>
      <c r="J3254" s="1"/>
      <c r="K3254" s="28"/>
      <c r="L3254" s="28"/>
      <c r="M3254" s="1"/>
      <c r="N3254" s="35"/>
      <c r="O3254" s="1"/>
      <c r="P3254" s="51"/>
    </row>
    <row r="3255" spans="1:16" ht="16.5" customHeight="1" x14ac:dyDescent="0.25">
      <c r="A3255" s="8"/>
      <c r="B3255" s="1"/>
      <c r="C3255" s="1"/>
      <c r="D3255" s="1"/>
      <c r="E3255" s="1"/>
      <c r="F3255" s="1"/>
      <c r="G3255" s="1"/>
      <c r="H3255" s="1"/>
      <c r="I3255" s="1"/>
      <c r="J3255" s="1"/>
      <c r="K3255" s="28"/>
      <c r="L3255" s="28"/>
      <c r="M3255" s="1"/>
      <c r="N3255" s="1"/>
      <c r="O3255" s="1"/>
      <c r="P3255" s="51"/>
    </row>
    <row r="3256" spans="1:16" ht="16.5" customHeight="1" x14ac:dyDescent="0.25">
      <c r="A3256" s="8"/>
      <c r="B3256" s="1"/>
      <c r="C3256" s="1"/>
      <c r="D3256" s="1"/>
      <c r="E3256" s="1"/>
      <c r="F3256" s="1"/>
      <c r="G3256" s="1"/>
      <c r="H3256" s="1"/>
      <c r="I3256" s="1"/>
      <c r="J3256" s="1"/>
      <c r="K3256" s="28"/>
      <c r="L3256" s="28"/>
      <c r="M3256" s="1"/>
      <c r="N3256" s="1"/>
      <c r="O3256" s="1"/>
      <c r="P3256" s="51"/>
    </row>
    <row r="3257" spans="1:16" ht="16.5" customHeight="1" x14ac:dyDescent="0.25">
      <c r="A3257" s="8"/>
      <c r="B3257" s="1"/>
      <c r="C3257" s="1"/>
      <c r="D3257" s="1"/>
      <c r="E3257" s="1"/>
      <c r="F3257" s="1"/>
      <c r="G3257" s="1"/>
      <c r="H3257" s="1"/>
      <c r="I3257" s="1"/>
      <c r="J3257" s="1"/>
      <c r="K3257" s="28"/>
      <c r="L3257" s="28"/>
      <c r="M3257" s="1"/>
      <c r="N3257" s="1"/>
      <c r="O3257" s="1"/>
      <c r="P3257" s="51"/>
    </row>
    <row r="3258" spans="1:16" ht="16.5" customHeight="1" x14ac:dyDescent="0.25">
      <c r="A3258" s="8"/>
      <c r="B3258" s="1"/>
      <c r="C3258" s="1"/>
      <c r="D3258" s="1"/>
      <c r="E3258" s="1"/>
      <c r="F3258" s="1"/>
      <c r="G3258" s="1"/>
      <c r="H3258" s="1"/>
      <c r="I3258" s="1"/>
      <c r="J3258" s="1"/>
      <c r="K3258" s="28"/>
      <c r="L3258" s="28"/>
      <c r="M3258" s="1"/>
      <c r="N3258" s="1"/>
      <c r="O3258" s="1"/>
      <c r="P3258" s="51"/>
    </row>
    <row r="3259" spans="1:16" ht="16.5" customHeight="1" x14ac:dyDescent="0.25">
      <c r="A3259" s="8"/>
      <c r="B3259" s="1"/>
      <c r="C3259" s="1"/>
      <c r="D3259" s="1"/>
      <c r="E3259" s="1"/>
      <c r="F3259" s="1"/>
      <c r="G3259" s="1"/>
      <c r="H3259" s="1"/>
      <c r="I3259" s="1"/>
      <c r="J3259" s="1"/>
      <c r="K3259" s="28"/>
      <c r="L3259" s="28"/>
      <c r="M3259" s="1"/>
      <c r="N3259" s="1"/>
      <c r="O3259" s="1"/>
      <c r="P3259" s="51"/>
    </row>
    <row r="3260" spans="1:16" ht="16.5" customHeight="1" x14ac:dyDescent="0.25">
      <c r="A3260" s="8"/>
      <c r="B3260" s="1"/>
      <c r="C3260" s="1"/>
      <c r="D3260" s="1"/>
      <c r="E3260" s="1"/>
      <c r="F3260" s="1"/>
      <c r="G3260" s="1"/>
      <c r="H3260" s="1"/>
      <c r="I3260" s="1"/>
      <c r="J3260" s="1"/>
      <c r="K3260" s="28"/>
      <c r="L3260" s="28"/>
      <c r="M3260" s="1"/>
      <c r="N3260" s="1"/>
      <c r="O3260" s="1"/>
      <c r="P3260" s="51"/>
    </row>
    <row r="3261" spans="1:16" ht="16.5" customHeight="1" x14ac:dyDescent="0.25">
      <c r="A3261" s="8"/>
      <c r="B3261" s="1"/>
      <c r="C3261" s="1"/>
      <c r="D3261" s="1"/>
      <c r="E3261" s="1"/>
      <c r="F3261" s="1"/>
      <c r="G3261" s="1"/>
      <c r="H3261" s="1"/>
      <c r="I3261" s="1"/>
      <c r="J3261" s="1"/>
      <c r="K3261" s="28"/>
      <c r="L3261" s="28"/>
      <c r="M3261" s="1"/>
      <c r="N3261" s="1"/>
      <c r="O3261" s="1"/>
      <c r="P3261" s="51"/>
    </row>
    <row r="3262" spans="1:16" ht="16.5" customHeight="1" x14ac:dyDescent="0.25">
      <c r="A3262" s="8"/>
      <c r="B3262" s="1"/>
      <c r="C3262" s="1"/>
      <c r="D3262" s="1"/>
      <c r="E3262" s="1"/>
      <c r="F3262" s="1"/>
      <c r="G3262" s="1"/>
      <c r="H3262" s="1"/>
      <c r="I3262" s="1"/>
      <c r="J3262" s="1"/>
      <c r="K3262" s="28"/>
      <c r="L3262" s="28"/>
      <c r="M3262" s="1"/>
      <c r="N3262" s="1"/>
      <c r="O3262" s="1"/>
      <c r="P3262" s="51"/>
    </row>
    <row r="3263" spans="1:16" ht="16.5" customHeight="1" x14ac:dyDescent="0.25">
      <c r="A3263" s="8"/>
      <c r="B3263" s="1"/>
      <c r="C3263" s="1"/>
      <c r="D3263" s="1"/>
      <c r="E3263" s="1"/>
      <c r="F3263" s="1"/>
      <c r="G3263" s="1"/>
      <c r="H3263" s="1"/>
      <c r="I3263" s="1"/>
      <c r="J3263" s="1"/>
      <c r="K3263" s="28"/>
      <c r="L3263" s="28"/>
      <c r="M3263" s="1"/>
      <c r="N3263" s="1"/>
      <c r="O3263" s="1"/>
      <c r="P3263" s="51"/>
    </row>
    <row r="3264" spans="1:16" ht="16.5" customHeight="1" x14ac:dyDescent="0.25">
      <c r="A3264" s="8"/>
      <c r="B3264" s="1"/>
      <c r="C3264" s="1"/>
      <c r="D3264" s="1"/>
      <c r="E3264" s="1"/>
      <c r="F3264" s="1"/>
      <c r="G3264" s="1"/>
      <c r="H3264" s="1"/>
      <c r="I3264" s="1"/>
      <c r="J3264" s="1"/>
      <c r="K3264" s="28"/>
      <c r="L3264" s="28"/>
      <c r="M3264" s="1"/>
      <c r="N3264" s="1"/>
      <c r="O3264" s="1"/>
      <c r="P3264" s="51"/>
    </row>
    <row r="3265" spans="1:16" ht="16.5" customHeight="1" x14ac:dyDescent="0.25">
      <c r="A3265" s="8"/>
      <c r="B3265" s="1"/>
      <c r="C3265" s="1"/>
      <c r="D3265" s="1"/>
      <c r="E3265" s="1"/>
      <c r="F3265" s="1"/>
      <c r="G3265" s="1"/>
      <c r="H3265" s="1"/>
      <c r="I3265" s="1"/>
      <c r="J3265" s="1"/>
      <c r="K3265" s="28"/>
      <c r="L3265" s="28"/>
      <c r="M3265" s="1"/>
      <c r="N3265" s="1"/>
      <c r="O3265" s="1"/>
      <c r="P3265" s="51"/>
    </row>
    <row r="3266" spans="1:16" ht="16.5" customHeight="1" x14ac:dyDescent="0.25">
      <c r="A3266" s="8"/>
      <c r="B3266" s="1"/>
      <c r="C3266" s="1"/>
      <c r="D3266" s="1"/>
      <c r="E3266" s="1"/>
      <c r="F3266" s="1"/>
      <c r="G3266" s="1"/>
      <c r="H3266" s="1"/>
      <c r="I3266" s="1"/>
      <c r="J3266" s="1"/>
      <c r="K3266" s="28"/>
      <c r="L3266" s="28"/>
      <c r="M3266" s="1"/>
      <c r="N3266" s="1"/>
      <c r="O3266" s="1"/>
      <c r="P3266" s="51"/>
    </row>
    <row r="3267" spans="1:16" ht="16.5" customHeight="1" x14ac:dyDescent="0.25">
      <c r="A3267" s="8"/>
      <c r="B3267" s="1"/>
      <c r="C3267" s="1"/>
      <c r="D3267" s="1"/>
      <c r="E3267" s="1"/>
      <c r="F3267" s="1"/>
      <c r="G3267" s="1"/>
      <c r="H3267" s="1"/>
      <c r="I3267" s="1"/>
      <c r="J3267" s="1"/>
      <c r="K3267" s="28"/>
      <c r="L3267" s="28"/>
      <c r="M3267" s="1"/>
      <c r="N3267" s="1"/>
      <c r="O3267" s="1"/>
      <c r="P3267" s="51"/>
    </row>
    <row r="3268" spans="1:16" ht="16.5" customHeight="1" x14ac:dyDescent="0.25">
      <c r="A3268" s="8"/>
      <c r="B3268" s="1"/>
      <c r="C3268" s="1"/>
      <c r="D3268" s="1"/>
      <c r="E3268" s="1"/>
      <c r="F3268" s="1"/>
      <c r="G3268" s="1"/>
      <c r="H3268" s="1"/>
      <c r="I3268" s="1"/>
      <c r="J3268" s="1"/>
      <c r="K3268" s="28"/>
      <c r="L3268" s="28"/>
      <c r="M3268" s="1"/>
      <c r="N3268" s="1"/>
      <c r="O3268" s="1"/>
      <c r="P3268" s="51"/>
    </row>
    <row r="3269" spans="1:16" ht="16.5" customHeight="1" x14ac:dyDescent="0.25">
      <c r="A3269" s="8"/>
      <c r="B3269" s="1"/>
      <c r="C3269" s="1"/>
      <c r="D3269" s="1"/>
      <c r="E3269" s="1"/>
      <c r="F3269" s="1"/>
      <c r="G3269" s="1"/>
      <c r="H3269" s="1"/>
      <c r="I3269" s="1"/>
      <c r="J3269" s="1"/>
      <c r="K3269" s="28"/>
      <c r="L3269" s="28"/>
      <c r="M3269" s="1"/>
      <c r="N3269" s="1"/>
      <c r="O3269" s="1"/>
      <c r="P3269" s="51"/>
    </row>
    <row r="3270" spans="1:16" ht="16.5" customHeight="1" x14ac:dyDescent="0.25">
      <c r="A3270" s="8"/>
      <c r="B3270" s="1"/>
      <c r="C3270" s="1"/>
      <c r="D3270" s="1"/>
      <c r="E3270" s="1"/>
      <c r="F3270" s="1"/>
      <c r="G3270" s="1"/>
      <c r="H3270" s="1"/>
      <c r="I3270" s="1"/>
      <c r="J3270" s="1"/>
      <c r="K3270" s="28"/>
      <c r="L3270" s="28"/>
      <c r="M3270" s="1"/>
      <c r="N3270" s="1"/>
      <c r="O3270" s="1"/>
      <c r="P3270" s="51"/>
    </row>
    <row r="3271" spans="1:16" ht="16.5" customHeight="1" x14ac:dyDescent="0.25">
      <c r="A3271" s="8"/>
      <c r="B3271" s="1"/>
      <c r="C3271" s="1"/>
      <c r="D3271" s="1"/>
      <c r="E3271" s="1"/>
      <c r="F3271" s="1"/>
      <c r="G3271" s="1"/>
      <c r="H3271" s="1"/>
      <c r="I3271" s="1"/>
      <c r="J3271" s="1"/>
      <c r="K3271" s="28"/>
      <c r="L3271" s="28"/>
      <c r="M3271" s="1"/>
      <c r="N3271" s="1"/>
      <c r="O3271" s="1"/>
      <c r="P3271" s="51"/>
    </row>
    <row r="3272" spans="1:16" ht="16.5" customHeight="1" x14ac:dyDescent="0.25">
      <c r="A3272" s="8"/>
      <c r="B3272" s="1"/>
      <c r="C3272" s="1"/>
      <c r="D3272" s="1"/>
      <c r="E3272" s="1"/>
      <c r="F3272" s="1"/>
      <c r="G3272" s="1"/>
      <c r="H3272" s="1"/>
      <c r="I3272" s="1"/>
      <c r="J3272" s="1"/>
      <c r="K3272" s="28"/>
      <c r="L3272" s="28"/>
      <c r="M3272" s="1"/>
      <c r="N3272" s="1"/>
      <c r="O3272" s="1"/>
      <c r="P3272" s="51"/>
    </row>
    <row r="3273" spans="1:16" ht="16.5" customHeight="1" x14ac:dyDescent="0.25">
      <c r="A3273" s="8"/>
      <c r="B3273" s="1"/>
      <c r="C3273" s="1"/>
      <c r="D3273" s="1"/>
      <c r="E3273" s="1"/>
      <c r="F3273" s="1"/>
      <c r="G3273" s="1"/>
      <c r="H3273" s="1"/>
      <c r="I3273" s="1"/>
      <c r="J3273" s="1"/>
      <c r="K3273" s="28"/>
      <c r="L3273" s="28"/>
      <c r="M3273" s="1"/>
      <c r="N3273" s="1"/>
      <c r="O3273" s="1"/>
      <c r="P3273" s="51"/>
    </row>
    <row r="3274" spans="1:16" ht="16.5" customHeight="1" x14ac:dyDescent="0.25">
      <c r="A3274" s="8"/>
      <c r="B3274" s="1"/>
      <c r="C3274" s="1"/>
      <c r="D3274" s="1"/>
      <c r="E3274" s="1"/>
      <c r="F3274" s="1"/>
      <c r="G3274" s="1"/>
      <c r="H3274" s="1"/>
      <c r="I3274" s="1"/>
      <c r="J3274" s="1"/>
      <c r="K3274" s="28"/>
      <c r="L3274" s="28"/>
      <c r="M3274" s="1"/>
      <c r="N3274" s="1"/>
      <c r="O3274" s="1"/>
      <c r="P3274" s="51"/>
    </row>
    <row r="3275" spans="1:16" ht="16.5" customHeight="1" x14ac:dyDescent="0.25">
      <c r="A3275" s="8"/>
      <c r="B3275" s="1"/>
      <c r="C3275" s="1"/>
      <c r="D3275" s="1"/>
      <c r="E3275" s="1"/>
      <c r="F3275" s="1"/>
      <c r="G3275" s="1"/>
      <c r="H3275" s="1"/>
      <c r="I3275" s="1"/>
      <c r="J3275" s="1"/>
      <c r="K3275" s="28"/>
      <c r="L3275" s="28"/>
      <c r="M3275" s="1"/>
      <c r="N3275" s="1"/>
      <c r="O3275" s="1"/>
      <c r="P3275" s="51"/>
    </row>
    <row r="3276" spans="1:16" ht="16.5" customHeight="1" x14ac:dyDescent="0.25">
      <c r="A3276" s="8"/>
      <c r="B3276" s="1"/>
      <c r="C3276" s="1"/>
      <c r="D3276" s="1"/>
      <c r="E3276" s="1"/>
      <c r="F3276" s="1"/>
      <c r="G3276" s="1"/>
      <c r="H3276" s="1"/>
      <c r="I3276" s="1"/>
      <c r="J3276" s="1"/>
      <c r="K3276" s="28"/>
      <c r="L3276" s="28"/>
      <c r="M3276" s="1"/>
      <c r="N3276" s="35"/>
      <c r="O3276" s="1"/>
      <c r="P3276" s="51"/>
    </row>
    <row r="3277" spans="1:16" ht="16.5" customHeight="1" x14ac:dyDescent="0.25">
      <c r="A3277" s="8"/>
      <c r="B3277" s="1"/>
      <c r="C3277" s="1"/>
      <c r="D3277" s="1"/>
      <c r="E3277" s="1"/>
      <c r="F3277" s="1"/>
      <c r="G3277" s="1"/>
      <c r="H3277" s="1"/>
      <c r="I3277" s="1"/>
      <c r="J3277" s="1"/>
      <c r="K3277" s="28"/>
      <c r="L3277" s="28"/>
      <c r="M3277" s="1"/>
      <c r="N3277" s="26"/>
      <c r="O3277" s="1"/>
      <c r="P3277" s="51"/>
    </row>
    <row r="3278" spans="1:16" ht="16.5" customHeight="1" x14ac:dyDescent="0.25">
      <c r="A3278" s="8"/>
      <c r="B3278" s="1"/>
      <c r="C3278" s="1"/>
      <c r="D3278" s="1"/>
      <c r="E3278" s="1"/>
      <c r="F3278" s="1"/>
      <c r="G3278" s="1"/>
      <c r="H3278" s="1"/>
      <c r="I3278" s="1"/>
      <c r="J3278" s="1"/>
      <c r="K3278" s="28"/>
      <c r="L3278" s="28"/>
      <c r="M3278" s="1"/>
      <c r="N3278" s="1"/>
      <c r="O3278" s="1"/>
      <c r="P3278" s="51"/>
    </row>
    <row r="3279" spans="1:16" ht="16.5" customHeight="1" x14ac:dyDescent="0.25">
      <c r="A3279" s="8"/>
      <c r="B3279" s="1"/>
      <c r="C3279" s="1"/>
      <c r="D3279" s="1"/>
      <c r="E3279" s="1"/>
      <c r="F3279" s="1"/>
      <c r="G3279" s="1"/>
      <c r="H3279" s="1"/>
      <c r="I3279" s="1"/>
      <c r="J3279" s="1"/>
      <c r="K3279" s="28"/>
      <c r="L3279" s="28"/>
      <c r="M3279" s="1"/>
      <c r="N3279" s="26"/>
      <c r="O3279" s="1"/>
      <c r="P3279" s="51"/>
    </row>
    <row r="3280" spans="1:16" ht="16.5" customHeight="1" x14ac:dyDescent="0.25">
      <c r="A3280" s="8"/>
      <c r="B3280" s="1"/>
      <c r="C3280" s="1"/>
      <c r="D3280" s="1"/>
      <c r="E3280" s="1"/>
      <c r="F3280" s="1"/>
      <c r="G3280" s="1"/>
      <c r="H3280" s="1"/>
      <c r="I3280" s="1"/>
      <c r="J3280" s="1"/>
      <c r="K3280" s="28"/>
      <c r="L3280" s="28"/>
      <c r="M3280" s="1"/>
      <c r="N3280" s="26"/>
      <c r="O3280" s="1"/>
      <c r="P3280" s="51"/>
    </row>
    <row r="3281" spans="1:16" ht="16.5" customHeight="1" x14ac:dyDescent="0.25">
      <c r="A3281" s="8"/>
      <c r="B3281" s="1"/>
      <c r="C3281" s="1"/>
      <c r="D3281" s="1"/>
      <c r="E3281" s="1"/>
      <c r="F3281" s="1"/>
      <c r="G3281" s="1"/>
      <c r="H3281" s="1"/>
      <c r="I3281" s="1"/>
      <c r="J3281" s="1"/>
      <c r="K3281" s="28"/>
      <c r="L3281" s="28"/>
      <c r="M3281" s="1"/>
      <c r="N3281" s="1"/>
      <c r="O3281" s="1"/>
      <c r="P3281" s="51"/>
    </row>
    <row r="3282" spans="1:16" ht="16.5" customHeight="1" x14ac:dyDescent="0.25">
      <c r="A3282" s="8"/>
      <c r="B3282" s="1"/>
      <c r="C3282" s="1"/>
      <c r="D3282" s="1"/>
      <c r="E3282" s="1"/>
      <c r="F3282" s="1"/>
      <c r="G3282" s="1"/>
      <c r="H3282" s="1"/>
      <c r="I3282" s="1"/>
      <c r="J3282" s="1"/>
      <c r="K3282" s="28"/>
      <c r="L3282" s="28"/>
      <c r="M3282" s="1"/>
      <c r="N3282" s="1"/>
      <c r="O3282" s="1"/>
      <c r="P3282" s="51"/>
    </row>
    <row r="3283" spans="1:16" ht="16.5" customHeight="1" x14ac:dyDescent="0.25">
      <c r="A3283" s="8"/>
      <c r="B3283" s="1"/>
      <c r="C3283" s="1"/>
      <c r="D3283" s="1"/>
      <c r="E3283" s="1"/>
      <c r="F3283" s="1"/>
      <c r="G3283" s="1"/>
      <c r="H3283" s="1"/>
      <c r="I3283" s="1"/>
      <c r="J3283" s="1"/>
      <c r="K3283" s="28"/>
      <c r="L3283" s="28"/>
      <c r="M3283" s="1"/>
      <c r="N3283" s="1"/>
      <c r="O3283" s="1"/>
      <c r="P3283" s="51"/>
    </row>
    <row r="3284" spans="1:16" ht="16.5" customHeight="1" x14ac:dyDescent="0.25">
      <c r="A3284" s="8"/>
      <c r="B3284" s="1"/>
      <c r="C3284" s="1"/>
      <c r="D3284" s="1"/>
      <c r="E3284" s="1"/>
      <c r="F3284" s="1"/>
      <c r="G3284" s="1"/>
      <c r="H3284" s="1"/>
      <c r="I3284" s="1"/>
      <c r="J3284" s="1"/>
      <c r="K3284" s="28"/>
      <c r="L3284" s="28"/>
      <c r="M3284" s="1"/>
      <c r="N3284" s="1"/>
      <c r="O3284" s="1"/>
      <c r="P3284" s="51"/>
    </row>
    <row r="3285" spans="1:16" ht="16.5" customHeight="1" x14ac:dyDescent="0.25">
      <c r="A3285" s="8"/>
      <c r="B3285" s="1"/>
      <c r="C3285" s="1"/>
      <c r="D3285" s="1"/>
      <c r="E3285" s="1"/>
      <c r="F3285" s="1"/>
      <c r="G3285" s="1"/>
      <c r="H3285" s="1"/>
      <c r="I3285" s="1"/>
      <c r="J3285" s="1"/>
      <c r="K3285" s="28"/>
      <c r="L3285" s="28"/>
      <c r="M3285" s="1"/>
      <c r="N3285" s="1"/>
      <c r="O3285" s="1"/>
      <c r="P3285" s="51"/>
    </row>
    <row r="3286" spans="1:16" ht="16.5" customHeight="1" x14ac:dyDescent="0.25">
      <c r="A3286" s="8"/>
      <c r="B3286" s="1"/>
      <c r="C3286" s="1"/>
      <c r="D3286" s="1"/>
      <c r="E3286" s="1"/>
      <c r="F3286" s="1"/>
      <c r="G3286" s="1"/>
      <c r="H3286" s="1"/>
      <c r="I3286" s="1"/>
      <c r="J3286" s="1"/>
      <c r="K3286" s="28"/>
      <c r="L3286" s="28"/>
      <c r="M3286" s="1"/>
      <c r="N3286" s="1"/>
      <c r="O3286" s="1"/>
      <c r="P3286" s="51"/>
    </row>
    <row r="3287" spans="1:16" ht="16.5" customHeight="1" x14ac:dyDescent="0.25">
      <c r="A3287" s="8"/>
      <c r="B3287" s="1"/>
      <c r="C3287" s="1"/>
      <c r="D3287" s="1"/>
      <c r="E3287" s="1"/>
      <c r="F3287" s="1"/>
      <c r="G3287" s="1"/>
      <c r="H3287" s="1"/>
      <c r="I3287" s="1"/>
      <c r="J3287" s="1"/>
      <c r="K3287" s="28"/>
      <c r="L3287" s="28"/>
      <c r="M3287" s="1"/>
      <c r="N3287" s="35"/>
      <c r="O3287" s="1"/>
      <c r="P3287" s="51"/>
    </row>
    <row r="3288" spans="1:16" ht="16.5" customHeight="1" x14ac:dyDescent="0.25">
      <c r="A3288" s="8"/>
      <c r="B3288" s="1"/>
      <c r="C3288" s="1"/>
      <c r="D3288" s="1"/>
      <c r="E3288" s="1"/>
      <c r="F3288" s="1"/>
      <c r="G3288" s="1"/>
      <c r="H3288" s="1"/>
      <c r="I3288" s="1"/>
      <c r="J3288" s="1"/>
      <c r="K3288" s="28"/>
      <c r="L3288" s="28"/>
      <c r="M3288" s="1"/>
      <c r="N3288" s="1"/>
      <c r="O3288" s="1"/>
      <c r="P3288" s="51"/>
    </row>
    <row r="3289" spans="1:16" ht="16.5" customHeight="1" x14ac:dyDescent="0.25">
      <c r="A3289" s="8"/>
      <c r="B3289" s="1"/>
      <c r="C3289" s="1"/>
      <c r="D3289" s="1"/>
      <c r="E3289" s="1"/>
      <c r="F3289" s="1"/>
      <c r="G3289" s="1"/>
      <c r="H3289" s="1"/>
      <c r="I3289" s="1"/>
      <c r="J3289" s="1"/>
      <c r="K3289" s="28"/>
      <c r="L3289" s="28"/>
      <c r="M3289" s="1"/>
      <c r="N3289" s="35"/>
      <c r="O3289" s="1"/>
      <c r="P3289" s="51"/>
    </row>
    <row r="3290" spans="1:16" ht="16.5" customHeight="1" x14ac:dyDescent="0.25">
      <c r="A3290" s="8"/>
      <c r="B3290" s="1"/>
      <c r="C3290" s="1"/>
      <c r="D3290" s="1"/>
      <c r="E3290" s="1"/>
      <c r="F3290" s="1"/>
      <c r="G3290" s="1"/>
      <c r="H3290" s="1"/>
      <c r="I3290" s="1"/>
      <c r="J3290" s="1"/>
      <c r="K3290" s="28"/>
      <c r="L3290" s="28"/>
      <c r="M3290" s="1"/>
      <c r="N3290" s="35"/>
      <c r="O3290" s="1"/>
      <c r="P3290" s="51"/>
    </row>
    <row r="3291" spans="1:16" ht="16.5" customHeight="1" x14ac:dyDescent="0.25">
      <c r="A3291" s="8"/>
      <c r="B3291" s="1"/>
      <c r="C3291" s="1"/>
      <c r="D3291" s="1"/>
      <c r="E3291" s="1"/>
      <c r="F3291" s="1"/>
      <c r="G3291" s="1"/>
      <c r="H3291" s="1"/>
      <c r="I3291" s="1"/>
      <c r="J3291" s="1"/>
      <c r="K3291" s="28"/>
      <c r="L3291" s="28"/>
      <c r="M3291" s="1"/>
      <c r="N3291" s="35"/>
      <c r="O3291" s="1"/>
      <c r="P3291" s="51"/>
    </row>
    <row r="3292" spans="1:16" ht="16.5" customHeight="1" x14ac:dyDescent="0.25">
      <c r="A3292" s="8"/>
      <c r="B3292" s="1"/>
      <c r="C3292" s="1"/>
      <c r="D3292" s="1"/>
      <c r="E3292" s="1"/>
      <c r="F3292" s="1"/>
      <c r="G3292" s="1"/>
      <c r="H3292" s="1"/>
      <c r="I3292" s="1"/>
      <c r="J3292" s="1"/>
      <c r="K3292" s="28"/>
      <c r="L3292" s="28"/>
      <c r="M3292" s="1"/>
      <c r="N3292" s="35"/>
      <c r="O3292" s="1"/>
      <c r="P3292" s="51"/>
    </row>
    <row r="3293" spans="1:16" ht="16.5" customHeight="1" x14ac:dyDescent="0.25">
      <c r="A3293" s="8"/>
      <c r="B3293" s="1"/>
      <c r="C3293" s="1"/>
      <c r="D3293" s="1"/>
      <c r="E3293" s="1"/>
      <c r="F3293" s="1"/>
      <c r="G3293" s="1"/>
      <c r="H3293" s="1"/>
      <c r="I3293" s="1"/>
      <c r="J3293" s="1"/>
      <c r="K3293" s="28"/>
      <c r="L3293" s="28"/>
      <c r="M3293" s="1"/>
      <c r="N3293" s="35"/>
      <c r="O3293" s="1"/>
      <c r="P3293" s="51"/>
    </row>
    <row r="3294" spans="1:16" ht="16.5" customHeight="1" x14ac:dyDescent="0.25">
      <c r="A3294" s="8"/>
      <c r="B3294" s="1"/>
      <c r="C3294" s="1"/>
      <c r="D3294" s="1"/>
      <c r="E3294" s="1"/>
      <c r="F3294" s="1"/>
      <c r="G3294" s="1"/>
      <c r="H3294" s="1"/>
      <c r="I3294" s="1"/>
      <c r="J3294" s="1"/>
      <c r="K3294" s="28"/>
      <c r="L3294" s="28"/>
      <c r="M3294" s="1"/>
      <c r="N3294" s="35"/>
      <c r="O3294" s="1"/>
      <c r="P3294" s="51"/>
    </row>
    <row r="3295" spans="1:16" ht="16.5" customHeight="1" x14ac:dyDescent="0.25">
      <c r="A3295" s="8"/>
      <c r="B3295" s="1"/>
      <c r="C3295" s="1"/>
      <c r="D3295" s="1"/>
      <c r="E3295" s="1"/>
      <c r="F3295" s="1"/>
      <c r="G3295" s="1"/>
      <c r="H3295" s="1"/>
      <c r="I3295" s="1"/>
      <c r="J3295" s="1"/>
      <c r="K3295" s="28"/>
      <c r="L3295" s="28"/>
      <c r="M3295" s="1"/>
      <c r="N3295" s="1"/>
      <c r="O3295" s="1"/>
      <c r="P3295" s="51"/>
    </row>
    <row r="3296" spans="1:16" ht="16.5" customHeight="1" x14ac:dyDescent="0.25">
      <c r="A3296" s="8"/>
      <c r="B3296" s="1"/>
      <c r="C3296" s="1"/>
      <c r="D3296" s="1"/>
      <c r="E3296" s="1"/>
      <c r="F3296" s="1"/>
      <c r="G3296" s="1"/>
      <c r="H3296" s="1"/>
      <c r="I3296" s="1"/>
      <c r="J3296" s="1"/>
      <c r="K3296" s="28"/>
      <c r="L3296" s="28"/>
      <c r="M3296" s="1"/>
      <c r="N3296" s="1"/>
      <c r="O3296" s="1"/>
      <c r="P3296" s="51"/>
    </row>
    <row r="3297" spans="1:16" ht="16.5" customHeight="1" x14ac:dyDescent="0.25">
      <c r="A3297" s="8"/>
      <c r="B3297" s="1"/>
      <c r="C3297" s="1"/>
      <c r="D3297" s="1"/>
      <c r="E3297" s="1"/>
      <c r="F3297" s="1"/>
      <c r="G3297" s="1"/>
      <c r="H3297" s="1"/>
      <c r="I3297" s="1"/>
      <c r="J3297" s="1"/>
      <c r="K3297" s="28"/>
      <c r="L3297" s="28"/>
      <c r="M3297" s="1"/>
      <c r="N3297" s="1"/>
      <c r="O3297" s="1"/>
      <c r="P3297" s="51"/>
    </row>
    <row r="3298" spans="1:16" ht="16.5" customHeight="1" x14ac:dyDescent="0.25">
      <c r="A3298" s="8"/>
      <c r="B3298" s="1"/>
      <c r="C3298" s="1"/>
      <c r="D3298" s="1"/>
      <c r="E3298" s="1"/>
      <c r="F3298" s="1"/>
      <c r="G3298" s="1"/>
      <c r="H3298" s="1"/>
      <c r="I3298" s="1"/>
      <c r="J3298" s="1"/>
      <c r="K3298" s="28"/>
      <c r="L3298" s="28"/>
      <c r="M3298" s="1"/>
      <c r="N3298" s="1"/>
      <c r="O3298" s="1"/>
      <c r="P3298" s="51"/>
    </row>
    <row r="3299" spans="1:16" ht="16.5" customHeight="1" x14ac:dyDescent="0.25">
      <c r="A3299" s="8"/>
      <c r="B3299" s="1"/>
      <c r="C3299" s="1"/>
      <c r="D3299" s="1"/>
      <c r="E3299" s="1"/>
      <c r="F3299" s="1"/>
      <c r="G3299" s="1"/>
      <c r="H3299" s="1"/>
      <c r="I3299" s="1"/>
      <c r="J3299" s="1"/>
      <c r="K3299" s="28"/>
      <c r="L3299" s="28"/>
      <c r="M3299" s="1"/>
      <c r="N3299" s="1"/>
      <c r="O3299" s="1"/>
      <c r="P3299" s="51"/>
    </row>
    <row r="3300" spans="1:16" ht="16.5" customHeight="1" x14ac:dyDescent="0.25">
      <c r="A3300" s="8"/>
      <c r="B3300" s="1"/>
      <c r="C3300" s="1"/>
      <c r="D3300" s="1"/>
      <c r="E3300" s="1"/>
      <c r="F3300" s="1"/>
      <c r="G3300" s="1"/>
      <c r="H3300" s="1"/>
      <c r="I3300" s="1"/>
      <c r="J3300" s="1"/>
      <c r="K3300" s="28"/>
      <c r="L3300" s="28"/>
      <c r="M3300" s="1"/>
      <c r="N3300" s="1"/>
      <c r="O3300" s="1"/>
      <c r="P3300" s="51"/>
    </row>
    <row r="3301" spans="1:16" ht="16.5" customHeight="1" x14ac:dyDescent="0.25">
      <c r="A3301" s="8"/>
      <c r="B3301" s="1"/>
      <c r="C3301" s="1"/>
      <c r="D3301" s="1"/>
      <c r="E3301" s="1"/>
      <c r="F3301" s="1"/>
      <c r="G3301" s="1"/>
      <c r="H3301" s="1"/>
      <c r="I3301" s="1"/>
      <c r="J3301" s="1"/>
      <c r="K3301" s="28"/>
      <c r="L3301" s="28"/>
      <c r="M3301" s="1"/>
      <c r="N3301" s="1"/>
      <c r="O3301" s="1"/>
      <c r="P3301" s="51"/>
    </row>
    <row r="3302" spans="1:16" ht="16.5" customHeight="1" x14ac:dyDescent="0.25">
      <c r="A3302" s="8"/>
      <c r="B3302" s="1"/>
      <c r="C3302" s="1"/>
      <c r="D3302" s="1"/>
      <c r="E3302" s="1"/>
      <c r="F3302" s="1"/>
      <c r="G3302" s="1"/>
      <c r="H3302" s="1"/>
      <c r="I3302" s="1"/>
      <c r="J3302" s="1"/>
      <c r="K3302" s="28"/>
      <c r="L3302" s="28"/>
      <c r="M3302" s="1"/>
      <c r="N3302" s="1"/>
      <c r="O3302" s="1"/>
      <c r="P3302" s="51"/>
    </row>
    <row r="3303" spans="1:16" ht="16.5" customHeight="1" x14ac:dyDescent="0.25">
      <c r="A3303" s="8"/>
      <c r="B3303" s="1"/>
      <c r="C3303" s="1"/>
      <c r="D3303" s="1"/>
      <c r="E3303" s="1"/>
      <c r="F3303" s="1"/>
      <c r="G3303" s="1"/>
      <c r="H3303" s="1"/>
      <c r="I3303" s="1"/>
      <c r="J3303" s="1"/>
      <c r="K3303" s="28"/>
      <c r="L3303" s="28"/>
      <c r="M3303" s="1"/>
      <c r="N3303" s="1"/>
      <c r="O3303" s="1"/>
      <c r="P3303" s="51"/>
    </row>
    <row r="3304" spans="1:16" ht="16.5" customHeight="1" x14ac:dyDescent="0.25">
      <c r="A3304" s="8"/>
      <c r="B3304" s="1"/>
      <c r="C3304" s="1"/>
      <c r="D3304" s="1"/>
      <c r="E3304" s="1"/>
      <c r="F3304" s="1"/>
      <c r="G3304" s="1"/>
      <c r="H3304" s="1"/>
      <c r="I3304" s="1"/>
      <c r="J3304" s="1"/>
      <c r="K3304" s="28"/>
      <c r="L3304" s="28"/>
      <c r="M3304" s="1"/>
      <c r="N3304" s="1"/>
      <c r="O3304" s="1"/>
      <c r="P3304" s="51"/>
    </row>
    <row r="3305" spans="1:16" ht="16.5" customHeight="1" x14ac:dyDescent="0.25">
      <c r="A3305" s="8"/>
      <c r="B3305" s="1"/>
      <c r="C3305" s="1"/>
      <c r="D3305" s="1"/>
      <c r="E3305" s="1"/>
      <c r="F3305" s="1"/>
      <c r="G3305" s="1"/>
      <c r="H3305" s="1"/>
      <c r="I3305" s="1"/>
      <c r="J3305" s="1"/>
      <c r="K3305" s="28"/>
      <c r="L3305" s="28"/>
      <c r="M3305" s="1"/>
      <c r="N3305" s="1"/>
      <c r="O3305" s="1"/>
      <c r="P3305" s="51"/>
    </row>
    <row r="3306" spans="1:16" ht="16.5" customHeight="1" x14ac:dyDescent="0.25">
      <c r="A3306" s="8"/>
      <c r="B3306" s="1"/>
      <c r="C3306" s="1"/>
      <c r="D3306" s="1"/>
      <c r="E3306" s="1"/>
      <c r="F3306" s="1"/>
      <c r="G3306" s="1"/>
      <c r="H3306" s="1"/>
      <c r="I3306" s="1"/>
      <c r="J3306" s="1"/>
      <c r="K3306" s="28"/>
      <c r="L3306" s="28"/>
      <c r="M3306" s="1"/>
      <c r="N3306" s="1"/>
      <c r="O3306" s="1"/>
      <c r="P3306" s="51"/>
    </row>
    <row r="3307" spans="1:16" ht="16.5" customHeight="1" x14ac:dyDescent="0.25">
      <c r="A3307" s="8"/>
      <c r="B3307" s="1"/>
      <c r="C3307" s="1"/>
      <c r="D3307" s="1"/>
      <c r="E3307" s="1"/>
      <c r="F3307" s="1"/>
      <c r="G3307" s="1"/>
      <c r="H3307" s="1"/>
      <c r="I3307" s="1"/>
      <c r="J3307" s="1"/>
      <c r="K3307" s="28"/>
      <c r="L3307" s="28"/>
      <c r="M3307" s="1"/>
      <c r="N3307" s="1"/>
      <c r="O3307" s="1"/>
      <c r="P3307" s="51"/>
    </row>
    <row r="3308" spans="1:16" ht="16.5" customHeight="1" x14ac:dyDescent="0.25">
      <c r="A3308" s="8"/>
      <c r="B3308" s="1"/>
      <c r="C3308" s="1"/>
      <c r="D3308" s="1"/>
      <c r="E3308" s="1"/>
      <c r="F3308" s="1"/>
      <c r="G3308" s="1"/>
      <c r="H3308" s="1"/>
      <c r="I3308" s="1"/>
      <c r="J3308" s="1"/>
      <c r="K3308" s="28"/>
      <c r="L3308" s="28"/>
      <c r="M3308" s="1"/>
      <c r="N3308" s="1"/>
      <c r="O3308" s="1"/>
      <c r="P3308" s="51"/>
    </row>
    <row r="3309" spans="1:16" ht="16.5" customHeight="1" x14ac:dyDescent="0.25">
      <c r="A3309" s="8"/>
      <c r="B3309" s="1"/>
      <c r="C3309" s="1"/>
      <c r="D3309" s="1"/>
      <c r="E3309" s="1"/>
      <c r="F3309" s="1"/>
      <c r="G3309" s="1"/>
      <c r="H3309" s="1"/>
      <c r="I3309" s="1"/>
      <c r="J3309" s="1"/>
      <c r="K3309" s="28"/>
      <c r="L3309" s="28"/>
      <c r="M3309" s="1"/>
      <c r="N3309" s="1"/>
      <c r="O3309" s="1"/>
      <c r="P3309" s="51"/>
    </row>
    <row r="3310" spans="1:16" ht="16.5" customHeight="1" x14ac:dyDescent="0.25">
      <c r="A3310" s="8"/>
      <c r="B3310" s="1"/>
      <c r="C3310" s="1"/>
      <c r="D3310" s="1"/>
      <c r="E3310" s="1"/>
      <c r="F3310" s="1"/>
      <c r="G3310" s="1"/>
      <c r="H3310" s="1"/>
      <c r="I3310" s="1"/>
      <c r="J3310" s="1"/>
      <c r="K3310" s="28"/>
      <c r="L3310" s="28"/>
      <c r="M3310" s="1"/>
      <c r="N3310" s="1"/>
      <c r="O3310" s="1"/>
      <c r="P3310" s="51"/>
    </row>
    <row r="3311" spans="1:16" ht="16.5" customHeight="1" x14ac:dyDescent="0.25">
      <c r="A3311" s="8"/>
      <c r="B3311" s="1"/>
      <c r="C3311" s="1"/>
      <c r="D3311" s="1"/>
      <c r="E3311" s="1"/>
      <c r="F3311" s="1"/>
      <c r="G3311" s="1"/>
      <c r="H3311" s="1"/>
      <c r="I3311" s="1"/>
      <c r="J3311" s="1"/>
      <c r="K3311" s="28"/>
      <c r="L3311" s="28"/>
      <c r="M3311" s="1"/>
      <c r="N3311" s="1"/>
      <c r="O3311" s="1"/>
      <c r="P3311" s="51"/>
    </row>
    <row r="3312" spans="1:16" ht="16.5" customHeight="1" x14ac:dyDescent="0.25">
      <c r="A3312" s="8"/>
      <c r="B3312" s="1"/>
      <c r="C3312" s="1"/>
      <c r="D3312" s="1"/>
      <c r="E3312" s="1"/>
      <c r="F3312" s="1"/>
      <c r="G3312" s="1"/>
      <c r="H3312" s="1"/>
      <c r="I3312" s="1"/>
      <c r="J3312" s="1"/>
      <c r="K3312" s="28"/>
      <c r="L3312" s="28"/>
      <c r="M3312" s="1"/>
      <c r="N3312" s="1"/>
      <c r="O3312" s="1"/>
      <c r="P3312" s="51"/>
    </row>
    <row r="3313" spans="1:16" ht="16.5" customHeight="1" x14ac:dyDescent="0.25">
      <c r="A3313" s="8"/>
      <c r="B3313" s="1"/>
      <c r="C3313" s="1"/>
      <c r="D3313" s="1"/>
      <c r="E3313" s="1"/>
      <c r="F3313" s="1"/>
      <c r="G3313" s="1"/>
      <c r="H3313" s="1"/>
      <c r="I3313" s="1"/>
      <c r="J3313" s="1"/>
      <c r="K3313" s="28"/>
      <c r="L3313" s="28"/>
      <c r="M3313" s="1"/>
      <c r="N3313" s="26"/>
      <c r="O3313" s="1"/>
      <c r="P3313" s="51"/>
    </row>
    <row r="3314" spans="1:16" ht="16.5" customHeight="1" x14ac:dyDescent="0.25">
      <c r="A3314" s="8"/>
      <c r="B3314" s="1"/>
      <c r="C3314" s="1"/>
      <c r="D3314" s="1"/>
      <c r="E3314" s="1"/>
      <c r="F3314" s="1"/>
      <c r="G3314" s="1"/>
      <c r="H3314" s="1"/>
      <c r="I3314" s="1"/>
      <c r="J3314" s="1"/>
      <c r="K3314" s="28"/>
      <c r="L3314" s="28"/>
      <c r="M3314" s="1"/>
      <c r="N3314" s="1"/>
      <c r="O3314" s="1"/>
      <c r="P3314" s="51"/>
    </row>
    <row r="3315" spans="1:16" ht="16.5" customHeight="1" x14ac:dyDescent="0.25">
      <c r="A3315" s="8"/>
      <c r="B3315" s="1"/>
      <c r="C3315" s="1"/>
      <c r="D3315" s="1"/>
      <c r="E3315" s="1"/>
      <c r="F3315" s="1"/>
      <c r="G3315" s="1"/>
      <c r="H3315" s="1"/>
      <c r="I3315" s="1"/>
      <c r="J3315" s="1"/>
      <c r="K3315" s="28"/>
      <c r="L3315" s="28"/>
      <c r="M3315" s="1"/>
      <c r="N3315" s="1"/>
      <c r="O3315" s="1"/>
      <c r="P3315" s="51"/>
    </row>
    <row r="3316" spans="1:16" ht="16.5" customHeight="1" x14ac:dyDescent="0.25">
      <c r="A3316" s="8"/>
      <c r="B3316" s="1"/>
      <c r="C3316" s="1"/>
      <c r="D3316" s="1"/>
      <c r="E3316" s="1"/>
      <c r="F3316" s="1"/>
      <c r="G3316" s="1"/>
      <c r="H3316" s="1"/>
      <c r="I3316" s="1"/>
      <c r="J3316" s="1"/>
      <c r="K3316" s="28"/>
      <c r="L3316" s="28"/>
      <c r="M3316" s="1"/>
      <c r="N3316" s="26"/>
      <c r="O3316" s="1"/>
      <c r="P3316" s="51"/>
    </row>
    <row r="3317" spans="1:16" ht="16.5" customHeight="1" x14ac:dyDescent="0.25">
      <c r="A3317" s="8"/>
      <c r="B3317" s="1"/>
      <c r="C3317" s="1"/>
      <c r="D3317" s="1"/>
      <c r="E3317" s="1"/>
      <c r="F3317" s="1"/>
      <c r="G3317" s="1"/>
      <c r="H3317" s="1"/>
      <c r="I3317" s="1"/>
      <c r="J3317" s="1"/>
      <c r="K3317" s="28"/>
      <c r="L3317" s="28"/>
      <c r="M3317" s="1"/>
      <c r="N3317" s="26"/>
      <c r="O3317" s="1"/>
      <c r="P3317" s="51"/>
    </row>
    <row r="3318" spans="1:16" ht="16.5" customHeight="1" x14ac:dyDescent="0.25">
      <c r="A3318" s="8"/>
      <c r="B3318" s="1"/>
      <c r="C3318" s="1"/>
      <c r="D3318" s="1"/>
      <c r="E3318" s="1"/>
      <c r="F3318" s="1"/>
      <c r="G3318" s="1"/>
      <c r="H3318" s="1"/>
      <c r="I3318" s="1"/>
      <c r="J3318" s="1"/>
      <c r="K3318" s="28"/>
      <c r="L3318" s="28"/>
      <c r="M3318" s="1"/>
      <c r="N3318" s="26"/>
      <c r="O3318" s="1"/>
      <c r="P3318" s="51"/>
    </row>
    <row r="3319" spans="1:16" ht="16.5" customHeight="1" x14ac:dyDescent="0.25">
      <c r="A3319" s="8"/>
      <c r="B3319" s="1"/>
      <c r="C3319" s="1"/>
      <c r="D3319" s="1"/>
      <c r="E3319" s="1"/>
      <c r="F3319" s="1"/>
      <c r="G3319" s="1"/>
      <c r="H3319" s="1"/>
      <c r="I3319" s="1"/>
      <c r="J3319" s="1"/>
      <c r="K3319" s="28"/>
      <c r="L3319" s="28"/>
      <c r="M3319" s="1"/>
      <c r="N3319" s="1"/>
      <c r="O3319" s="1"/>
      <c r="P3319" s="51"/>
    </row>
    <row r="3320" spans="1:16" ht="16.5" customHeight="1" x14ac:dyDescent="0.25">
      <c r="A3320" s="8"/>
      <c r="B3320" s="1"/>
      <c r="C3320" s="1"/>
      <c r="D3320" s="1"/>
      <c r="E3320" s="1"/>
      <c r="F3320" s="1"/>
      <c r="G3320" s="1"/>
      <c r="H3320" s="1"/>
      <c r="I3320" s="1"/>
      <c r="J3320" s="1"/>
      <c r="K3320" s="28"/>
      <c r="L3320" s="28"/>
      <c r="M3320" s="1"/>
      <c r="N3320" s="1"/>
      <c r="O3320" s="1"/>
      <c r="P3320" s="51"/>
    </row>
    <row r="3321" spans="1:16" ht="16.5" customHeight="1" x14ac:dyDescent="0.25">
      <c r="A3321" s="8"/>
      <c r="B3321" s="1"/>
      <c r="C3321" s="1"/>
      <c r="D3321" s="1"/>
      <c r="E3321" s="1"/>
      <c r="F3321" s="1"/>
      <c r="G3321" s="1"/>
      <c r="H3321" s="1"/>
      <c r="I3321" s="1"/>
      <c r="J3321" s="1"/>
      <c r="K3321" s="28"/>
      <c r="L3321" s="28"/>
      <c r="M3321" s="1"/>
      <c r="N3321" s="1"/>
      <c r="O3321" s="1"/>
      <c r="P3321" s="51"/>
    </row>
    <row r="3322" spans="1:16" ht="16.5" customHeight="1" x14ac:dyDescent="0.25">
      <c r="A3322" s="8"/>
      <c r="B3322" s="1"/>
      <c r="C3322" s="1"/>
      <c r="D3322" s="1"/>
      <c r="E3322" s="1"/>
      <c r="F3322" s="1"/>
      <c r="G3322" s="1"/>
      <c r="H3322" s="1"/>
      <c r="I3322" s="1"/>
      <c r="J3322" s="1"/>
      <c r="K3322" s="28"/>
      <c r="L3322" s="28"/>
      <c r="M3322" s="1"/>
      <c r="N3322" s="1"/>
      <c r="O3322" s="1"/>
      <c r="P3322" s="51"/>
    </row>
    <row r="3323" spans="1:16" ht="16.5" customHeight="1" x14ac:dyDescent="0.25">
      <c r="A3323" s="8"/>
      <c r="B3323" s="1"/>
      <c r="C3323" s="1"/>
      <c r="D3323" s="1"/>
      <c r="E3323" s="1"/>
      <c r="F3323" s="1"/>
      <c r="G3323" s="1"/>
      <c r="H3323" s="1"/>
      <c r="I3323" s="1"/>
      <c r="J3323" s="1"/>
      <c r="K3323" s="28"/>
      <c r="L3323" s="28"/>
      <c r="M3323" s="1"/>
      <c r="N3323" s="1"/>
      <c r="O3323" s="1"/>
      <c r="P3323" s="51"/>
    </row>
    <row r="3324" spans="1:16" ht="16.5" customHeight="1" x14ac:dyDescent="0.25">
      <c r="A3324" s="8"/>
      <c r="B3324" s="1"/>
      <c r="C3324" s="1"/>
      <c r="D3324" s="1"/>
      <c r="E3324" s="1"/>
      <c r="F3324" s="1"/>
      <c r="G3324" s="1"/>
      <c r="H3324" s="1"/>
      <c r="I3324" s="1"/>
      <c r="J3324" s="1"/>
      <c r="K3324" s="28"/>
      <c r="L3324" s="28"/>
      <c r="M3324" s="1"/>
      <c r="N3324" s="1"/>
      <c r="O3324" s="1"/>
      <c r="P3324" s="51"/>
    </row>
    <row r="3325" spans="1:16" ht="16.5" customHeight="1" x14ac:dyDescent="0.25">
      <c r="A3325" s="8"/>
      <c r="B3325" s="1"/>
      <c r="C3325" s="1"/>
      <c r="D3325" s="1"/>
      <c r="E3325" s="1"/>
      <c r="F3325" s="1"/>
      <c r="G3325" s="1"/>
      <c r="H3325" s="1"/>
      <c r="I3325" s="1"/>
      <c r="J3325" s="1"/>
      <c r="K3325" s="28"/>
      <c r="L3325" s="28"/>
      <c r="M3325" s="1"/>
      <c r="N3325" s="35"/>
      <c r="O3325" s="1"/>
      <c r="P3325" s="51"/>
    </row>
    <row r="3326" spans="1:16" ht="16.5" customHeight="1" x14ac:dyDescent="0.25">
      <c r="A3326" s="8"/>
      <c r="B3326" s="1"/>
      <c r="C3326" s="1"/>
      <c r="D3326" s="1"/>
      <c r="E3326" s="1"/>
      <c r="F3326" s="1"/>
      <c r="G3326" s="1"/>
      <c r="H3326" s="1"/>
      <c r="I3326" s="1"/>
      <c r="J3326" s="1"/>
      <c r="K3326" s="28"/>
      <c r="L3326" s="28"/>
      <c r="M3326" s="1"/>
      <c r="N3326" s="26"/>
      <c r="O3326" s="1"/>
      <c r="P3326" s="51"/>
    </row>
    <row r="3327" spans="1:16" ht="16.5" customHeight="1" x14ac:dyDescent="0.25">
      <c r="A3327" s="8"/>
      <c r="B3327" s="1"/>
      <c r="C3327" s="1"/>
      <c r="D3327" s="1"/>
      <c r="E3327" s="1"/>
      <c r="F3327" s="1"/>
      <c r="G3327" s="1"/>
      <c r="H3327" s="1"/>
      <c r="I3327" s="1"/>
      <c r="J3327" s="1"/>
      <c r="K3327" s="28"/>
      <c r="L3327" s="28"/>
      <c r="M3327" s="1"/>
      <c r="N3327" s="1"/>
      <c r="O3327" s="1"/>
      <c r="P3327" s="51"/>
    </row>
    <row r="3328" spans="1:16" ht="16.5" customHeight="1" x14ac:dyDescent="0.25">
      <c r="A3328" s="8"/>
      <c r="B3328" s="1"/>
      <c r="C3328" s="1"/>
      <c r="D3328" s="1"/>
      <c r="E3328" s="1"/>
      <c r="F3328" s="1"/>
      <c r="G3328" s="1"/>
      <c r="H3328" s="1"/>
      <c r="I3328" s="1"/>
      <c r="J3328" s="1"/>
      <c r="K3328" s="28"/>
      <c r="L3328" s="28"/>
      <c r="M3328" s="1"/>
      <c r="N3328" s="1"/>
      <c r="O3328" s="1"/>
      <c r="P3328" s="51"/>
    </row>
    <row r="3329" spans="1:16" ht="16.5" customHeight="1" x14ac:dyDescent="0.25">
      <c r="A3329" s="8"/>
      <c r="B3329" s="1"/>
      <c r="C3329" s="1"/>
      <c r="D3329" s="1"/>
      <c r="E3329" s="1"/>
      <c r="F3329" s="1"/>
      <c r="G3329" s="1"/>
      <c r="H3329" s="1"/>
      <c r="I3329" s="1"/>
      <c r="J3329" s="1"/>
      <c r="K3329" s="28"/>
      <c r="L3329" s="28"/>
      <c r="M3329" s="1"/>
      <c r="N3329" s="1"/>
      <c r="O3329" s="1"/>
      <c r="P3329" s="51"/>
    </row>
    <row r="3330" spans="1:16" ht="16.5" customHeight="1" x14ac:dyDescent="0.25">
      <c r="A3330" s="8"/>
      <c r="B3330" s="1"/>
      <c r="C3330" s="1"/>
      <c r="D3330" s="1"/>
      <c r="E3330" s="1"/>
      <c r="F3330" s="1"/>
      <c r="G3330" s="1"/>
      <c r="H3330" s="1"/>
      <c r="I3330" s="1"/>
      <c r="J3330" s="1"/>
      <c r="K3330" s="28"/>
      <c r="L3330" s="28"/>
      <c r="M3330" s="1"/>
      <c r="N3330" s="1"/>
      <c r="O3330" s="1"/>
      <c r="P3330" s="51"/>
    </row>
    <row r="3331" spans="1:16" ht="16.5" customHeight="1" x14ac:dyDescent="0.25">
      <c r="A3331" s="8"/>
      <c r="B3331" s="1"/>
      <c r="C3331" s="1"/>
      <c r="D3331" s="1"/>
      <c r="E3331" s="1"/>
      <c r="F3331" s="1"/>
      <c r="G3331" s="1"/>
      <c r="H3331" s="1"/>
      <c r="I3331" s="1"/>
      <c r="J3331" s="1"/>
      <c r="K3331" s="28"/>
      <c r="L3331" s="28"/>
      <c r="M3331" s="1"/>
      <c r="N3331" s="1"/>
      <c r="O3331" s="1"/>
      <c r="P3331" s="51"/>
    </row>
    <row r="3332" spans="1:16" ht="16.5" customHeight="1" x14ac:dyDescent="0.25">
      <c r="A3332" s="8"/>
      <c r="B3332" s="1"/>
      <c r="C3332" s="1"/>
      <c r="D3332" s="1"/>
      <c r="E3332" s="1"/>
      <c r="F3332" s="1"/>
      <c r="G3332" s="1"/>
      <c r="H3332" s="1"/>
      <c r="I3332" s="1"/>
      <c r="J3332" s="1"/>
      <c r="K3332" s="28"/>
      <c r="L3332" s="28"/>
      <c r="M3332" s="1"/>
      <c r="N3332" s="1"/>
      <c r="O3332" s="1"/>
      <c r="P3332" s="51"/>
    </row>
    <row r="3333" spans="1:16" ht="16.5" customHeight="1" x14ac:dyDescent="0.25">
      <c r="A3333" s="8"/>
      <c r="B3333" s="1"/>
      <c r="C3333" s="1"/>
      <c r="D3333" s="1"/>
      <c r="E3333" s="1"/>
      <c r="F3333" s="1"/>
      <c r="G3333" s="1"/>
      <c r="H3333" s="1"/>
      <c r="I3333" s="1"/>
      <c r="J3333" s="1"/>
      <c r="K3333" s="28"/>
      <c r="L3333" s="28"/>
      <c r="M3333" s="1"/>
      <c r="N3333" s="1"/>
      <c r="O3333" s="1"/>
      <c r="P3333" s="51"/>
    </row>
    <row r="3334" spans="1:16" ht="16.5" customHeight="1" x14ac:dyDescent="0.25">
      <c r="A3334" s="8"/>
      <c r="B3334" s="1"/>
      <c r="C3334" s="1"/>
      <c r="D3334" s="1"/>
      <c r="E3334" s="1"/>
      <c r="F3334" s="1"/>
      <c r="G3334" s="1"/>
      <c r="H3334" s="1"/>
      <c r="I3334" s="1"/>
      <c r="J3334" s="1"/>
      <c r="K3334" s="28"/>
      <c r="L3334" s="28"/>
      <c r="M3334" s="1"/>
      <c r="N3334" s="1"/>
      <c r="O3334" s="1"/>
      <c r="P3334" s="51"/>
    </row>
    <row r="3335" spans="1:16" ht="16.5" customHeight="1" x14ac:dyDescent="0.25">
      <c r="A3335" s="8"/>
      <c r="B3335" s="1"/>
      <c r="C3335" s="1"/>
      <c r="D3335" s="1"/>
      <c r="E3335" s="1"/>
      <c r="F3335" s="1"/>
      <c r="G3335" s="1"/>
      <c r="H3335" s="1"/>
      <c r="I3335" s="1"/>
      <c r="J3335" s="1"/>
      <c r="K3335" s="28"/>
      <c r="L3335" s="28"/>
      <c r="M3335" s="1"/>
      <c r="N3335" s="1"/>
      <c r="O3335" s="1"/>
      <c r="P3335" s="51"/>
    </row>
    <row r="3336" spans="1:16" ht="16.5" customHeight="1" x14ac:dyDescent="0.25">
      <c r="A3336" s="8"/>
      <c r="B3336" s="1"/>
      <c r="C3336" s="1"/>
      <c r="D3336" s="1"/>
      <c r="E3336" s="1"/>
      <c r="F3336" s="1"/>
      <c r="G3336" s="1"/>
      <c r="H3336" s="1"/>
      <c r="I3336" s="1"/>
      <c r="J3336" s="1"/>
      <c r="K3336" s="28"/>
      <c r="L3336" s="28"/>
      <c r="M3336" s="1"/>
      <c r="N3336" s="1"/>
      <c r="O3336" s="1"/>
      <c r="P3336" s="51"/>
    </row>
    <row r="3337" spans="1:16" ht="16.5" customHeight="1" x14ac:dyDescent="0.25">
      <c r="A3337" s="8"/>
      <c r="B3337" s="1"/>
      <c r="C3337" s="1"/>
      <c r="D3337" s="1"/>
      <c r="E3337" s="1"/>
      <c r="F3337" s="1"/>
      <c r="G3337" s="1"/>
      <c r="H3337" s="1"/>
      <c r="I3337" s="1"/>
      <c r="J3337" s="1"/>
      <c r="K3337" s="28"/>
      <c r="L3337" s="28"/>
      <c r="M3337" s="1"/>
      <c r="N3337" s="1"/>
      <c r="O3337" s="1"/>
      <c r="P3337" s="51"/>
    </row>
    <row r="3338" spans="1:16" ht="16.5" customHeight="1" x14ac:dyDescent="0.25">
      <c r="A3338" s="8"/>
      <c r="B3338" s="1"/>
      <c r="C3338" s="1"/>
      <c r="D3338" s="1"/>
      <c r="E3338" s="1"/>
      <c r="F3338" s="1"/>
      <c r="G3338" s="1"/>
      <c r="H3338" s="1"/>
      <c r="I3338" s="1"/>
      <c r="J3338" s="1"/>
      <c r="K3338" s="28"/>
      <c r="L3338" s="28"/>
      <c r="M3338" s="1"/>
      <c r="N3338" s="1"/>
      <c r="O3338" s="1"/>
      <c r="P3338" s="51"/>
    </row>
    <row r="3339" spans="1:16" ht="16.5" customHeight="1" x14ac:dyDescent="0.25">
      <c r="A3339" s="8"/>
      <c r="B3339" s="1"/>
      <c r="C3339" s="1"/>
      <c r="D3339" s="1"/>
      <c r="E3339" s="1"/>
      <c r="F3339" s="1"/>
      <c r="G3339" s="1"/>
      <c r="H3339" s="1"/>
      <c r="I3339" s="1"/>
      <c r="J3339" s="1"/>
      <c r="K3339" s="28"/>
      <c r="L3339" s="28"/>
      <c r="M3339" s="1"/>
      <c r="N3339" s="1"/>
      <c r="O3339" s="1"/>
      <c r="P3339" s="51"/>
    </row>
    <row r="3340" spans="1:16" ht="16.5" customHeight="1" x14ac:dyDescent="0.25">
      <c r="A3340" s="8"/>
      <c r="B3340" s="1"/>
      <c r="C3340" s="1"/>
      <c r="D3340" s="1"/>
      <c r="E3340" s="1"/>
      <c r="F3340" s="1"/>
      <c r="G3340" s="1"/>
      <c r="H3340" s="1"/>
      <c r="I3340" s="1"/>
      <c r="J3340" s="1"/>
      <c r="K3340" s="28"/>
      <c r="L3340" s="28"/>
      <c r="M3340" s="1"/>
      <c r="N3340" s="1"/>
      <c r="O3340" s="1"/>
      <c r="P3340" s="51"/>
    </row>
    <row r="3341" spans="1:16" ht="16.5" customHeight="1" x14ac:dyDescent="0.25">
      <c r="A3341" s="8"/>
      <c r="B3341" s="1"/>
      <c r="C3341" s="1"/>
      <c r="D3341" s="1"/>
      <c r="E3341" s="1"/>
      <c r="F3341" s="1"/>
      <c r="G3341" s="1"/>
      <c r="H3341" s="1"/>
      <c r="I3341" s="1"/>
      <c r="J3341" s="1"/>
      <c r="K3341" s="28"/>
      <c r="L3341" s="28"/>
      <c r="M3341" s="1"/>
      <c r="N3341" s="1"/>
      <c r="O3341" s="1"/>
      <c r="P3341" s="51"/>
    </row>
    <row r="3342" spans="1:16" ht="16.5" customHeight="1" x14ac:dyDescent="0.25">
      <c r="A3342" s="8"/>
      <c r="B3342" s="1"/>
      <c r="C3342" s="1"/>
      <c r="D3342" s="1"/>
      <c r="E3342" s="1"/>
      <c r="F3342" s="1"/>
      <c r="G3342" s="1"/>
      <c r="H3342" s="1"/>
      <c r="I3342" s="1"/>
      <c r="J3342" s="1"/>
      <c r="K3342" s="28"/>
      <c r="L3342" s="28"/>
      <c r="M3342" s="1"/>
      <c r="N3342" s="1"/>
      <c r="O3342" s="1"/>
      <c r="P3342" s="51"/>
    </row>
    <row r="3343" spans="1:16" ht="16.5" customHeight="1" x14ac:dyDescent="0.25">
      <c r="A3343" s="8"/>
      <c r="B3343" s="1"/>
      <c r="C3343" s="1"/>
      <c r="D3343" s="1"/>
      <c r="E3343" s="1"/>
      <c r="F3343" s="1"/>
      <c r="G3343" s="1"/>
      <c r="H3343" s="1"/>
      <c r="I3343" s="1"/>
      <c r="J3343" s="1"/>
      <c r="K3343" s="28"/>
      <c r="L3343" s="28"/>
      <c r="M3343" s="1"/>
      <c r="N3343" s="1"/>
      <c r="O3343" s="1"/>
      <c r="P3343" s="51"/>
    </row>
    <row r="3344" spans="1:16" ht="16.5" customHeight="1" x14ac:dyDescent="0.25">
      <c r="A3344" s="8"/>
      <c r="B3344" s="1"/>
      <c r="C3344" s="1"/>
      <c r="D3344" s="1"/>
      <c r="E3344" s="1"/>
      <c r="F3344" s="1"/>
      <c r="G3344" s="1"/>
      <c r="H3344" s="1"/>
      <c r="I3344" s="1"/>
      <c r="J3344" s="1"/>
      <c r="K3344" s="28"/>
      <c r="L3344" s="28"/>
      <c r="M3344" s="1"/>
      <c r="N3344" s="35"/>
      <c r="O3344" s="1"/>
      <c r="P3344" s="51"/>
    </row>
    <row r="3345" spans="1:16" ht="16.5" customHeight="1" x14ac:dyDescent="0.25">
      <c r="A3345" s="8"/>
      <c r="B3345" s="1"/>
      <c r="C3345" s="1"/>
      <c r="D3345" s="1"/>
      <c r="E3345" s="1"/>
      <c r="F3345" s="1"/>
      <c r="G3345" s="1"/>
      <c r="H3345" s="1"/>
      <c r="I3345" s="1"/>
      <c r="J3345" s="1"/>
      <c r="K3345" s="28"/>
      <c r="L3345" s="28"/>
      <c r="M3345" s="1"/>
      <c r="N3345" s="26"/>
      <c r="O3345" s="1"/>
      <c r="P3345" s="51"/>
    </row>
    <row r="3346" spans="1:16" ht="16.5" customHeight="1" x14ac:dyDescent="0.25">
      <c r="A3346" s="8"/>
      <c r="B3346" s="1"/>
      <c r="C3346" s="1"/>
      <c r="D3346" s="1"/>
      <c r="E3346" s="1"/>
      <c r="F3346" s="1"/>
      <c r="G3346" s="1"/>
      <c r="H3346" s="1"/>
      <c r="I3346" s="1"/>
      <c r="J3346" s="1"/>
      <c r="K3346" s="28"/>
      <c r="L3346" s="28"/>
      <c r="M3346" s="1"/>
      <c r="N3346" s="1"/>
      <c r="O3346" s="1"/>
      <c r="P3346" s="51"/>
    </row>
    <row r="3347" spans="1:16" ht="16.5" customHeight="1" x14ac:dyDescent="0.25">
      <c r="A3347" s="8"/>
      <c r="B3347" s="1"/>
      <c r="C3347" s="1"/>
      <c r="D3347" s="1"/>
      <c r="E3347" s="1"/>
      <c r="F3347" s="1"/>
      <c r="G3347" s="1"/>
      <c r="H3347" s="1"/>
      <c r="I3347" s="1"/>
      <c r="J3347" s="1"/>
      <c r="K3347" s="28"/>
      <c r="L3347" s="28"/>
      <c r="M3347" s="1"/>
      <c r="N3347" s="1"/>
      <c r="O3347" s="1"/>
      <c r="P3347" s="51"/>
    </row>
    <row r="3348" spans="1:16" ht="16.5" customHeight="1" x14ac:dyDescent="0.25">
      <c r="A3348" s="8"/>
      <c r="B3348" s="1"/>
      <c r="C3348" s="1"/>
      <c r="D3348" s="1"/>
      <c r="E3348" s="1"/>
      <c r="F3348" s="1"/>
      <c r="G3348" s="1"/>
      <c r="H3348" s="1"/>
      <c r="I3348" s="1"/>
      <c r="J3348" s="1"/>
      <c r="K3348" s="28"/>
      <c r="L3348" s="28"/>
      <c r="M3348" s="1"/>
      <c r="N3348" s="1"/>
      <c r="O3348" s="1"/>
      <c r="P3348" s="51"/>
    </row>
    <row r="3349" spans="1:16" ht="16.5" customHeight="1" x14ac:dyDescent="0.25">
      <c r="A3349" s="8"/>
      <c r="B3349" s="1"/>
      <c r="C3349" s="1"/>
      <c r="D3349" s="1"/>
      <c r="E3349" s="1"/>
      <c r="F3349" s="1"/>
      <c r="G3349" s="1"/>
      <c r="H3349" s="1"/>
      <c r="I3349" s="1"/>
      <c r="J3349" s="1"/>
      <c r="K3349" s="28"/>
      <c r="L3349" s="28"/>
      <c r="M3349" s="1"/>
      <c r="N3349" s="1"/>
      <c r="O3349" s="1"/>
      <c r="P3349" s="51"/>
    </row>
    <row r="3350" spans="1:16" ht="16.5" customHeight="1" x14ac:dyDescent="0.25">
      <c r="A3350" s="8"/>
      <c r="B3350" s="1"/>
      <c r="C3350" s="1"/>
      <c r="D3350" s="1"/>
      <c r="E3350" s="1"/>
      <c r="F3350" s="1"/>
      <c r="G3350" s="1"/>
      <c r="H3350" s="1"/>
      <c r="I3350" s="1"/>
      <c r="J3350" s="1"/>
      <c r="K3350" s="28"/>
      <c r="L3350" s="28"/>
      <c r="M3350" s="1"/>
      <c r="N3350" s="1"/>
      <c r="O3350" s="1"/>
      <c r="P3350" s="51"/>
    </row>
    <row r="3351" spans="1:16" ht="16.5" customHeight="1" x14ac:dyDescent="0.25">
      <c r="A3351" s="8"/>
      <c r="B3351" s="1"/>
      <c r="C3351" s="1"/>
      <c r="D3351" s="1"/>
      <c r="E3351" s="1"/>
      <c r="F3351" s="1"/>
      <c r="G3351" s="1"/>
      <c r="H3351" s="1"/>
      <c r="I3351" s="1"/>
      <c r="J3351" s="1"/>
      <c r="K3351" s="28"/>
      <c r="L3351" s="28"/>
      <c r="M3351" s="1"/>
      <c r="N3351" s="1"/>
      <c r="O3351" s="1"/>
      <c r="P3351" s="51"/>
    </row>
    <row r="3352" spans="1:16" ht="16.5" customHeight="1" x14ac:dyDescent="0.25">
      <c r="A3352" s="8"/>
      <c r="B3352" s="1"/>
      <c r="C3352" s="1"/>
      <c r="D3352" s="1"/>
      <c r="E3352" s="1"/>
      <c r="F3352" s="1"/>
      <c r="G3352" s="1"/>
      <c r="H3352" s="1"/>
      <c r="I3352" s="1"/>
      <c r="J3352" s="1"/>
      <c r="K3352" s="28"/>
      <c r="L3352" s="28"/>
      <c r="M3352" s="1"/>
      <c r="N3352" s="1"/>
      <c r="O3352" s="1"/>
      <c r="P3352" s="51"/>
    </row>
    <row r="3353" spans="1:16" ht="16.5" customHeight="1" x14ac:dyDescent="0.25">
      <c r="A3353" s="8"/>
      <c r="B3353" s="1"/>
      <c r="C3353" s="1"/>
      <c r="D3353" s="1"/>
      <c r="E3353" s="1"/>
      <c r="F3353" s="1"/>
      <c r="G3353" s="1"/>
      <c r="H3353" s="1"/>
      <c r="I3353" s="1"/>
      <c r="J3353" s="1"/>
      <c r="K3353" s="28"/>
      <c r="L3353" s="28"/>
      <c r="M3353" s="1"/>
      <c r="N3353" s="1"/>
      <c r="O3353" s="1"/>
      <c r="P3353" s="51"/>
    </row>
    <row r="3354" spans="1:16" ht="16.5" customHeight="1" x14ac:dyDescent="0.25">
      <c r="A3354" s="8"/>
      <c r="B3354" s="1"/>
      <c r="C3354" s="1"/>
      <c r="D3354" s="1"/>
      <c r="E3354" s="1"/>
      <c r="F3354" s="1"/>
      <c r="G3354" s="1"/>
      <c r="H3354" s="1"/>
      <c r="I3354" s="1"/>
      <c r="J3354" s="1"/>
      <c r="K3354" s="28"/>
      <c r="L3354" s="28"/>
      <c r="M3354" s="1"/>
      <c r="N3354" s="1"/>
      <c r="O3354" s="1"/>
      <c r="P3354" s="51"/>
    </row>
    <row r="3355" spans="1:16" ht="16.5" customHeight="1" x14ac:dyDescent="0.25">
      <c r="A3355" s="8"/>
      <c r="B3355" s="1"/>
      <c r="C3355" s="1"/>
      <c r="D3355" s="1"/>
      <c r="E3355" s="1"/>
      <c r="F3355" s="1"/>
      <c r="G3355" s="1"/>
      <c r="H3355" s="1"/>
      <c r="I3355" s="1"/>
      <c r="J3355" s="1"/>
      <c r="K3355" s="28"/>
      <c r="L3355" s="28"/>
      <c r="M3355" s="1"/>
      <c r="N3355" s="1"/>
      <c r="O3355" s="1"/>
      <c r="P3355" s="51"/>
    </row>
    <row r="3356" spans="1:16" ht="16.5" customHeight="1" x14ac:dyDescent="0.25">
      <c r="A3356" s="8"/>
      <c r="B3356" s="1"/>
      <c r="C3356" s="1"/>
      <c r="D3356" s="1"/>
      <c r="E3356" s="1"/>
      <c r="F3356" s="1"/>
      <c r="G3356" s="1"/>
      <c r="H3356" s="1"/>
      <c r="I3356" s="1"/>
      <c r="J3356" s="1"/>
      <c r="K3356" s="28"/>
      <c r="L3356" s="28"/>
      <c r="M3356" s="1"/>
      <c r="N3356" s="1"/>
      <c r="O3356" s="1"/>
      <c r="P3356" s="51"/>
    </row>
    <row r="3357" spans="1:16" ht="16.5" customHeight="1" x14ac:dyDescent="0.25">
      <c r="A3357" s="8"/>
      <c r="B3357" s="1"/>
      <c r="C3357" s="1"/>
      <c r="D3357" s="1"/>
      <c r="E3357" s="1"/>
      <c r="F3357" s="1"/>
      <c r="G3357" s="1"/>
      <c r="H3357" s="1"/>
      <c r="I3357" s="1"/>
      <c r="J3357" s="1"/>
      <c r="K3357" s="28"/>
      <c r="L3357" s="28"/>
      <c r="M3357" s="1"/>
      <c r="N3357" s="1"/>
      <c r="O3357" s="1"/>
      <c r="P3357" s="51"/>
    </row>
    <row r="3358" spans="1:16" ht="16.5" customHeight="1" x14ac:dyDescent="0.25">
      <c r="A3358" s="8"/>
      <c r="B3358" s="1"/>
      <c r="C3358" s="1"/>
      <c r="D3358" s="1"/>
      <c r="E3358" s="1"/>
      <c r="F3358" s="1"/>
      <c r="G3358" s="1"/>
      <c r="H3358" s="1"/>
      <c r="I3358" s="1"/>
      <c r="J3358" s="1"/>
      <c r="K3358" s="28"/>
      <c r="L3358" s="28"/>
      <c r="M3358" s="1"/>
      <c r="N3358" s="26"/>
      <c r="O3358" s="1"/>
      <c r="P3358" s="51"/>
    </row>
    <row r="3359" spans="1:16" ht="16.5" customHeight="1" x14ac:dyDescent="0.25">
      <c r="A3359" s="8"/>
      <c r="B3359" s="1"/>
      <c r="C3359" s="1"/>
      <c r="D3359" s="1"/>
      <c r="E3359" s="1"/>
      <c r="F3359" s="1"/>
      <c r="G3359" s="1"/>
      <c r="H3359" s="1"/>
      <c r="I3359" s="1"/>
      <c r="J3359" s="1"/>
      <c r="K3359" s="28"/>
      <c r="L3359" s="28"/>
      <c r="M3359" s="1"/>
      <c r="N3359" s="1"/>
      <c r="O3359" s="1"/>
      <c r="P3359" s="51"/>
    </row>
    <row r="3360" spans="1:16" ht="16.5" customHeight="1" x14ac:dyDescent="0.25">
      <c r="A3360" s="8"/>
      <c r="B3360" s="1"/>
      <c r="C3360" s="1"/>
      <c r="D3360" s="1"/>
      <c r="E3360" s="1"/>
      <c r="F3360" s="1"/>
      <c r="G3360" s="1"/>
      <c r="H3360" s="1"/>
      <c r="I3360" s="1"/>
      <c r="J3360" s="1"/>
      <c r="K3360" s="28"/>
      <c r="L3360" s="28"/>
      <c r="M3360" s="1"/>
      <c r="N3360" s="1"/>
      <c r="O3360" s="1"/>
      <c r="P3360" s="51"/>
    </row>
    <row r="3361" spans="1:16" ht="16.5" customHeight="1" x14ac:dyDescent="0.25">
      <c r="A3361" s="8"/>
      <c r="B3361" s="1"/>
      <c r="C3361" s="1"/>
      <c r="D3361" s="1"/>
      <c r="E3361" s="1"/>
      <c r="F3361" s="1"/>
      <c r="G3361" s="1"/>
      <c r="H3361" s="1"/>
      <c r="I3361" s="1"/>
      <c r="J3361" s="1"/>
      <c r="K3361" s="28"/>
      <c r="L3361" s="28"/>
      <c r="M3361" s="1"/>
      <c r="N3361" s="1"/>
      <c r="O3361" s="1"/>
      <c r="P3361" s="51"/>
    </row>
    <row r="3362" spans="1:16" ht="16.5" customHeight="1" x14ac:dyDescent="0.25">
      <c r="A3362" s="8"/>
      <c r="B3362" s="1"/>
      <c r="C3362" s="1"/>
      <c r="D3362" s="1"/>
      <c r="E3362" s="1"/>
      <c r="F3362" s="1"/>
      <c r="G3362" s="1"/>
      <c r="H3362" s="1"/>
      <c r="I3362" s="1"/>
      <c r="J3362" s="1"/>
      <c r="K3362" s="28"/>
      <c r="L3362" s="28"/>
      <c r="M3362" s="1"/>
      <c r="N3362" s="1"/>
      <c r="O3362" s="1"/>
      <c r="P3362" s="51"/>
    </row>
    <row r="3363" spans="1:16" ht="16.5" customHeight="1" x14ac:dyDescent="0.25">
      <c r="A3363" s="8"/>
      <c r="B3363" s="1"/>
      <c r="C3363" s="1"/>
      <c r="D3363" s="1"/>
      <c r="E3363" s="1"/>
      <c r="F3363" s="1"/>
      <c r="G3363" s="1"/>
      <c r="H3363" s="1"/>
      <c r="I3363" s="1"/>
      <c r="J3363" s="1"/>
      <c r="K3363" s="28"/>
      <c r="L3363" s="28"/>
      <c r="M3363" s="1"/>
      <c r="N3363" s="1"/>
      <c r="O3363" s="1"/>
      <c r="P3363" s="51"/>
    </row>
    <row r="3364" spans="1:16" ht="16.5" customHeight="1" x14ac:dyDescent="0.25">
      <c r="A3364" s="8"/>
      <c r="B3364" s="1"/>
      <c r="C3364" s="1"/>
      <c r="D3364" s="1"/>
      <c r="E3364" s="1"/>
      <c r="F3364" s="1"/>
      <c r="G3364" s="1"/>
      <c r="H3364" s="1"/>
      <c r="I3364" s="1"/>
      <c r="J3364" s="1"/>
      <c r="K3364" s="28"/>
      <c r="L3364" s="28"/>
      <c r="M3364" s="1"/>
      <c r="N3364" s="1"/>
      <c r="O3364" s="1"/>
      <c r="P3364" s="51"/>
    </row>
    <row r="3365" spans="1:16" ht="16.5" customHeight="1" x14ac:dyDescent="0.25">
      <c r="A3365" s="8"/>
      <c r="B3365" s="1"/>
      <c r="C3365" s="1"/>
      <c r="D3365" s="1"/>
      <c r="E3365" s="1"/>
      <c r="F3365" s="1"/>
      <c r="G3365" s="1"/>
      <c r="H3365" s="1"/>
      <c r="I3365" s="1"/>
      <c r="J3365" s="1"/>
      <c r="K3365" s="28"/>
      <c r="L3365" s="28"/>
      <c r="M3365" s="1"/>
      <c r="N3365" s="1"/>
      <c r="O3365" s="1"/>
      <c r="P3365" s="51"/>
    </row>
    <row r="3366" spans="1:16" ht="16.5" customHeight="1" x14ac:dyDescent="0.25">
      <c r="A3366" s="8"/>
      <c r="B3366" s="1"/>
      <c r="C3366" s="1"/>
      <c r="D3366" s="1"/>
      <c r="E3366" s="1"/>
      <c r="F3366" s="1"/>
      <c r="G3366" s="1"/>
      <c r="H3366" s="1"/>
      <c r="I3366" s="1"/>
      <c r="J3366" s="1"/>
      <c r="K3366" s="28"/>
      <c r="L3366" s="28"/>
      <c r="M3366" s="1"/>
      <c r="N3366" s="1"/>
      <c r="O3366" s="1"/>
      <c r="P3366" s="51"/>
    </row>
    <row r="3367" spans="1:16" ht="16.5" customHeight="1" x14ac:dyDescent="0.25">
      <c r="A3367" s="8"/>
      <c r="B3367" s="1"/>
      <c r="C3367" s="1"/>
      <c r="D3367" s="1"/>
      <c r="E3367" s="1"/>
      <c r="F3367" s="1"/>
      <c r="G3367" s="1"/>
      <c r="H3367" s="1"/>
      <c r="I3367" s="1"/>
      <c r="J3367" s="1"/>
      <c r="K3367" s="28"/>
      <c r="L3367" s="28"/>
      <c r="M3367" s="1"/>
      <c r="N3367" s="1"/>
      <c r="O3367" s="1"/>
      <c r="P3367" s="51"/>
    </row>
    <row r="3368" spans="1:16" ht="16.5" customHeight="1" x14ac:dyDescent="0.25">
      <c r="A3368" s="8"/>
      <c r="B3368" s="1"/>
      <c r="C3368" s="1"/>
      <c r="D3368" s="1"/>
      <c r="E3368" s="1"/>
      <c r="F3368" s="1"/>
      <c r="G3368" s="1"/>
      <c r="H3368" s="1"/>
      <c r="I3368" s="1"/>
      <c r="J3368" s="1"/>
      <c r="K3368" s="28"/>
      <c r="L3368" s="28"/>
      <c r="M3368" s="1"/>
      <c r="N3368" s="1"/>
      <c r="O3368" s="1"/>
      <c r="P3368" s="51"/>
    </row>
    <row r="3369" spans="1:16" ht="16.5" customHeight="1" x14ac:dyDescent="0.25">
      <c r="A3369" s="8"/>
      <c r="B3369" s="1"/>
      <c r="C3369" s="1"/>
      <c r="D3369" s="1"/>
      <c r="E3369" s="1"/>
      <c r="F3369" s="1"/>
      <c r="G3369" s="1"/>
      <c r="H3369" s="1"/>
      <c r="I3369" s="1"/>
      <c r="J3369" s="1"/>
      <c r="K3369" s="28"/>
      <c r="L3369" s="28"/>
      <c r="M3369" s="1"/>
      <c r="N3369" s="1"/>
      <c r="O3369" s="1"/>
      <c r="P3369" s="51"/>
    </row>
    <row r="3370" spans="1:16" ht="16.5" customHeight="1" x14ac:dyDescent="0.25">
      <c r="A3370" s="8"/>
      <c r="B3370" s="1"/>
      <c r="C3370" s="1"/>
      <c r="D3370" s="1"/>
      <c r="E3370" s="1"/>
      <c r="F3370" s="1"/>
      <c r="G3370" s="1"/>
      <c r="H3370" s="1"/>
      <c r="I3370" s="1"/>
      <c r="J3370" s="1"/>
      <c r="K3370" s="28"/>
      <c r="L3370" s="28"/>
      <c r="M3370" s="1"/>
      <c r="N3370" s="1"/>
      <c r="O3370" s="1"/>
      <c r="P3370" s="51"/>
    </row>
    <row r="3371" spans="1:16" ht="16.5" customHeight="1" x14ac:dyDescent="0.25">
      <c r="A3371" s="8"/>
      <c r="B3371" s="1"/>
      <c r="C3371" s="1"/>
      <c r="D3371" s="1"/>
      <c r="E3371" s="1"/>
      <c r="F3371" s="1"/>
      <c r="G3371" s="1"/>
      <c r="H3371" s="1"/>
      <c r="I3371" s="1"/>
      <c r="J3371" s="1"/>
      <c r="K3371" s="28"/>
      <c r="L3371" s="28"/>
      <c r="M3371" s="1"/>
      <c r="N3371" s="1"/>
      <c r="O3371" s="1"/>
      <c r="P3371" s="51"/>
    </row>
    <row r="3372" spans="1:16" ht="16.5" customHeight="1" x14ac:dyDescent="0.25">
      <c r="A3372" s="8"/>
      <c r="B3372" s="1"/>
      <c r="C3372" s="1"/>
      <c r="D3372" s="1"/>
      <c r="E3372" s="1"/>
      <c r="F3372" s="1"/>
      <c r="G3372" s="1"/>
      <c r="H3372" s="1"/>
      <c r="I3372" s="1"/>
      <c r="J3372" s="1"/>
      <c r="K3372" s="28"/>
      <c r="L3372" s="28"/>
      <c r="M3372" s="1"/>
      <c r="N3372" s="1"/>
      <c r="O3372" s="1"/>
      <c r="P3372" s="51"/>
    </row>
    <row r="3373" spans="1:16" ht="16.5" customHeight="1" x14ac:dyDescent="0.25">
      <c r="A3373" s="8"/>
      <c r="B3373" s="1"/>
      <c r="C3373" s="1"/>
      <c r="D3373" s="1"/>
      <c r="E3373" s="1"/>
      <c r="F3373" s="1"/>
      <c r="G3373" s="1"/>
      <c r="H3373" s="1"/>
      <c r="I3373" s="1"/>
      <c r="J3373" s="1"/>
      <c r="K3373" s="28"/>
      <c r="L3373" s="28"/>
      <c r="M3373" s="1"/>
      <c r="N3373" s="1"/>
      <c r="O3373" s="1"/>
      <c r="P3373" s="51"/>
    </row>
    <row r="3374" spans="1:16" ht="16.5" customHeight="1" x14ac:dyDescent="0.25">
      <c r="A3374" s="8"/>
      <c r="B3374" s="1"/>
      <c r="C3374" s="1"/>
      <c r="D3374" s="1"/>
      <c r="E3374" s="1"/>
      <c r="F3374" s="1"/>
      <c r="G3374" s="1"/>
      <c r="H3374" s="1"/>
      <c r="I3374" s="1"/>
      <c r="J3374" s="1"/>
      <c r="K3374" s="28"/>
      <c r="L3374" s="28"/>
      <c r="M3374" s="1"/>
      <c r="N3374" s="1"/>
      <c r="O3374" s="1"/>
      <c r="P3374" s="51"/>
    </row>
    <row r="3375" spans="1:16" ht="16.5" customHeight="1" x14ac:dyDescent="0.25">
      <c r="A3375" s="8"/>
      <c r="B3375" s="1"/>
      <c r="C3375" s="1"/>
      <c r="D3375" s="1"/>
      <c r="E3375" s="1"/>
      <c r="F3375" s="1"/>
      <c r="G3375" s="1"/>
      <c r="H3375" s="1"/>
      <c r="I3375" s="1"/>
      <c r="J3375" s="1"/>
      <c r="K3375" s="28"/>
      <c r="L3375" s="28"/>
      <c r="M3375" s="1"/>
      <c r="N3375" s="1"/>
      <c r="O3375" s="1"/>
      <c r="P3375" s="51"/>
    </row>
    <row r="3376" spans="1:16" ht="16.5" customHeight="1" x14ac:dyDescent="0.25">
      <c r="A3376" s="8"/>
      <c r="B3376" s="1"/>
      <c r="C3376" s="1"/>
      <c r="D3376" s="1"/>
      <c r="E3376" s="1"/>
      <c r="F3376" s="1"/>
      <c r="G3376" s="1"/>
      <c r="H3376" s="1"/>
      <c r="I3376" s="1"/>
      <c r="J3376" s="1"/>
      <c r="K3376" s="28"/>
      <c r="L3376" s="28"/>
      <c r="M3376" s="1"/>
      <c r="N3376" s="1"/>
      <c r="O3376" s="1"/>
      <c r="P3376" s="51"/>
    </row>
    <row r="3377" spans="1:16" ht="16.5" customHeight="1" x14ac:dyDescent="0.25">
      <c r="A3377" s="8"/>
      <c r="B3377" s="1"/>
      <c r="C3377" s="1"/>
      <c r="D3377" s="1"/>
      <c r="E3377" s="1"/>
      <c r="F3377" s="1"/>
      <c r="G3377" s="1"/>
      <c r="H3377" s="1"/>
      <c r="I3377" s="1"/>
      <c r="J3377" s="1"/>
      <c r="K3377" s="28"/>
      <c r="L3377" s="28"/>
      <c r="M3377" s="1"/>
      <c r="N3377" s="1"/>
      <c r="O3377" s="1"/>
      <c r="P3377" s="51"/>
    </row>
    <row r="3378" spans="1:16" ht="16.5" customHeight="1" x14ac:dyDescent="0.25">
      <c r="A3378" s="8"/>
      <c r="B3378" s="1"/>
      <c r="C3378" s="1"/>
      <c r="D3378" s="1"/>
      <c r="E3378" s="1"/>
      <c r="F3378" s="1"/>
      <c r="G3378" s="1"/>
      <c r="H3378" s="1"/>
      <c r="I3378" s="1"/>
      <c r="J3378" s="1"/>
      <c r="K3378" s="28"/>
      <c r="L3378" s="28"/>
      <c r="M3378" s="1"/>
      <c r="N3378" s="1"/>
      <c r="O3378" s="1"/>
      <c r="P3378" s="51"/>
    </row>
    <row r="3379" spans="1:16" ht="16.5" customHeight="1" x14ac:dyDescent="0.25">
      <c r="A3379" s="8"/>
      <c r="B3379" s="1"/>
      <c r="C3379" s="1"/>
      <c r="D3379" s="1"/>
      <c r="E3379" s="1"/>
      <c r="F3379" s="1"/>
      <c r="G3379" s="1"/>
      <c r="H3379" s="1"/>
      <c r="I3379" s="1"/>
      <c r="J3379" s="1"/>
      <c r="K3379" s="28"/>
      <c r="L3379" s="28"/>
      <c r="M3379" s="1"/>
      <c r="N3379" s="1"/>
      <c r="O3379" s="1"/>
      <c r="P3379" s="51"/>
    </row>
    <row r="3380" spans="1:16" ht="16.5" customHeight="1" x14ac:dyDescent="0.25">
      <c r="A3380" s="8"/>
      <c r="B3380" s="1"/>
      <c r="C3380" s="1"/>
      <c r="D3380" s="1"/>
      <c r="E3380" s="1"/>
      <c r="F3380" s="1"/>
      <c r="G3380" s="1"/>
      <c r="H3380" s="1"/>
      <c r="I3380" s="1"/>
      <c r="J3380" s="1"/>
      <c r="K3380" s="28"/>
      <c r="L3380" s="28"/>
      <c r="M3380" s="1"/>
      <c r="N3380" s="1"/>
      <c r="O3380" s="1"/>
      <c r="P3380" s="51"/>
    </row>
    <row r="3381" spans="1:16" ht="16.5" customHeight="1" x14ac:dyDescent="0.25">
      <c r="A3381" s="8"/>
      <c r="B3381" s="1"/>
      <c r="C3381" s="1"/>
      <c r="D3381" s="1"/>
      <c r="E3381" s="1"/>
      <c r="F3381" s="1"/>
      <c r="G3381" s="1"/>
      <c r="H3381" s="1"/>
      <c r="I3381" s="1"/>
      <c r="J3381" s="1"/>
      <c r="K3381" s="28"/>
      <c r="L3381" s="28"/>
      <c r="M3381" s="1"/>
      <c r="N3381" s="26"/>
      <c r="O3381" s="1"/>
      <c r="P3381" s="51"/>
    </row>
    <row r="3382" spans="1:16" ht="16.5" customHeight="1" x14ac:dyDescent="0.25">
      <c r="A3382" s="8"/>
      <c r="B3382" s="1"/>
      <c r="C3382" s="1"/>
      <c r="D3382" s="1"/>
      <c r="E3382" s="1"/>
      <c r="F3382" s="1"/>
      <c r="G3382" s="1"/>
      <c r="H3382" s="1"/>
      <c r="I3382" s="1"/>
      <c r="J3382" s="1"/>
      <c r="K3382" s="28"/>
      <c r="L3382" s="28"/>
      <c r="M3382" s="1"/>
      <c r="N3382" s="1"/>
      <c r="O3382" s="1"/>
      <c r="P3382" s="51"/>
    </row>
    <row r="3383" spans="1:16" ht="16.5" customHeight="1" x14ac:dyDescent="0.25">
      <c r="A3383" s="8"/>
      <c r="B3383" s="1"/>
      <c r="C3383" s="1"/>
      <c r="D3383" s="1"/>
      <c r="E3383" s="1"/>
      <c r="F3383" s="1"/>
      <c r="G3383" s="1"/>
      <c r="H3383" s="1"/>
      <c r="I3383" s="1"/>
      <c r="J3383" s="1"/>
      <c r="K3383" s="28"/>
      <c r="L3383" s="28"/>
      <c r="M3383" s="1"/>
      <c r="N3383" s="1"/>
      <c r="O3383" s="1"/>
      <c r="P3383" s="51"/>
    </row>
    <row r="3384" spans="1:16" ht="16.5" customHeight="1" x14ac:dyDescent="0.25">
      <c r="A3384" s="8"/>
      <c r="B3384" s="1"/>
      <c r="C3384" s="1"/>
      <c r="D3384" s="1"/>
      <c r="E3384" s="1"/>
      <c r="F3384" s="1"/>
      <c r="G3384" s="1"/>
      <c r="H3384" s="1"/>
      <c r="I3384" s="1"/>
      <c r="J3384" s="1"/>
      <c r="K3384" s="28"/>
      <c r="L3384" s="28"/>
      <c r="M3384" s="1"/>
      <c r="N3384" s="26"/>
      <c r="O3384" s="1"/>
      <c r="P3384" s="51"/>
    </row>
    <row r="3385" spans="1:16" ht="16.5" customHeight="1" x14ac:dyDescent="0.25">
      <c r="A3385" s="8"/>
      <c r="B3385" s="1"/>
      <c r="C3385" s="1"/>
      <c r="D3385" s="1"/>
      <c r="E3385" s="1"/>
      <c r="F3385" s="1"/>
      <c r="G3385" s="1"/>
      <c r="H3385" s="1"/>
      <c r="I3385" s="1"/>
      <c r="J3385" s="1"/>
      <c r="K3385" s="28"/>
      <c r="L3385" s="28"/>
      <c r="M3385" s="1"/>
      <c r="N3385" s="1"/>
      <c r="O3385" s="1"/>
      <c r="P3385" s="51"/>
    </row>
    <row r="3386" spans="1:16" ht="16.5" customHeight="1" x14ac:dyDescent="0.25">
      <c r="A3386" s="8"/>
      <c r="B3386" s="1"/>
      <c r="C3386" s="1"/>
      <c r="D3386" s="1"/>
      <c r="E3386" s="1"/>
      <c r="F3386" s="1"/>
      <c r="G3386" s="1"/>
      <c r="H3386" s="1"/>
      <c r="I3386" s="1"/>
      <c r="J3386" s="1"/>
      <c r="K3386" s="28"/>
      <c r="L3386" s="28"/>
      <c r="M3386" s="1"/>
      <c r="N3386" s="1"/>
      <c r="O3386" s="1"/>
      <c r="P3386" s="51"/>
    </row>
    <row r="3387" spans="1:16" ht="16.5" customHeight="1" x14ac:dyDescent="0.25">
      <c r="A3387" s="8"/>
      <c r="B3387" s="1"/>
      <c r="C3387" s="1"/>
      <c r="D3387" s="1"/>
      <c r="E3387" s="1"/>
      <c r="F3387" s="1"/>
      <c r="G3387" s="1"/>
      <c r="H3387" s="1"/>
      <c r="I3387" s="1"/>
      <c r="J3387" s="1"/>
      <c r="K3387" s="28"/>
      <c r="L3387" s="28"/>
      <c r="M3387" s="1"/>
      <c r="N3387" s="1"/>
      <c r="O3387" s="1"/>
      <c r="P3387" s="51"/>
    </row>
    <row r="3388" spans="1:16" ht="16.5" customHeight="1" x14ac:dyDescent="0.25">
      <c r="A3388" s="8"/>
      <c r="B3388" s="1"/>
      <c r="C3388" s="1"/>
      <c r="D3388" s="1"/>
      <c r="E3388" s="1"/>
      <c r="F3388" s="1"/>
      <c r="G3388" s="1"/>
      <c r="H3388" s="1"/>
      <c r="I3388" s="1"/>
      <c r="J3388" s="1"/>
      <c r="K3388" s="28"/>
      <c r="L3388" s="28"/>
      <c r="M3388" s="1"/>
      <c r="N3388" s="1"/>
      <c r="O3388" s="1"/>
      <c r="P3388" s="51"/>
    </row>
    <row r="3389" spans="1:16" ht="16.5" customHeight="1" x14ac:dyDescent="0.25">
      <c r="A3389" s="8"/>
      <c r="B3389" s="1"/>
      <c r="C3389" s="1"/>
      <c r="D3389" s="1"/>
      <c r="E3389" s="1"/>
      <c r="F3389" s="1"/>
      <c r="G3389" s="1"/>
      <c r="H3389" s="1"/>
      <c r="I3389" s="1"/>
      <c r="J3389" s="1"/>
      <c r="K3389" s="28"/>
      <c r="L3389" s="28"/>
      <c r="M3389" s="1"/>
      <c r="N3389" s="1"/>
      <c r="O3389" s="1"/>
      <c r="P3389" s="51"/>
    </row>
    <row r="3390" spans="1:16" ht="16.5" customHeight="1" x14ac:dyDescent="0.25">
      <c r="A3390" s="8"/>
      <c r="B3390" s="1"/>
      <c r="C3390" s="1"/>
      <c r="D3390" s="1"/>
      <c r="E3390" s="1"/>
      <c r="F3390" s="1"/>
      <c r="G3390" s="1"/>
      <c r="H3390" s="1"/>
      <c r="I3390" s="1"/>
      <c r="J3390" s="1"/>
      <c r="K3390" s="28"/>
      <c r="L3390" s="28"/>
      <c r="M3390" s="1"/>
      <c r="N3390" s="1"/>
      <c r="O3390" s="1"/>
      <c r="P3390" s="51"/>
    </row>
    <row r="3391" spans="1:16" ht="16.5" customHeight="1" x14ac:dyDescent="0.25">
      <c r="A3391" s="8"/>
      <c r="B3391" s="1"/>
      <c r="C3391" s="1"/>
      <c r="D3391" s="1"/>
      <c r="E3391" s="1"/>
      <c r="F3391" s="1"/>
      <c r="G3391" s="1"/>
      <c r="H3391" s="1"/>
      <c r="I3391" s="1"/>
      <c r="J3391" s="1"/>
      <c r="K3391" s="28"/>
      <c r="L3391" s="28"/>
      <c r="M3391" s="1"/>
      <c r="N3391" s="1"/>
      <c r="O3391" s="1"/>
      <c r="P3391" s="51"/>
    </row>
    <row r="3392" spans="1:16" ht="16.5" customHeight="1" x14ac:dyDescent="0.25">
      <c r="A3392" s="8"/>
      <c r="B3392" s="1"/>
      <c r="C3392" s="1"/>
      <c r="D3392" s="1"/>
      <c r="E3392" s="1"/>
      <c r="F3392" s="1"/>
      <c r="G3392" s="1"/>
      <c r="H3392" s="1"/>
      <c r="I3392" s="1"/>
      <c r="J3392" s="1"/>
      <c r="K3392" s="28"/>
      <c r="L3392" s="28"/>
      <c r="M3392" s="1"/>
      <c r="N3392" s="1"/>
      <c r="O3392" s="1"/>
      <c r="P3392" s="51"/>
    </row>
    <row r="3393" spans="1:16" ht="16.5" customHeight="1" x14ac:dyDescent="0.25">
      <c r="A3393" s="8"/>
      <c r="B3393" s="1"/>
      <c r="C3393" s="1"/>
      <c r="D3393" s="1"/>
      <c r="E3393" s="1"/>
      <c r="F3393" s="1"/>
      <c r="G3393" s="1"/>
      <c r="H3393" s="1"/>
      <c r="I3393" s="1"/>
      <c r="J3393" s="1"/>
      <c r="K3393" s="28"/>
      <c r="L3393" s="28"/>
      <c r="M3393" s="1"/>
      <c r="N3393" s="1"/>
      <c r="O3393" s="1"/>
      <c r="P3393" s="51"/>
    </row>
    <row r="3394" spans="1:16" ht="16.5" customHeight="1" x14ac:dyDescent="0.25">
      <c r="A3394" s="8"/>
      <c r="B3394" s="1"/>
      <c r="C3394" s="1"/>
      <c r="D3394" s="1"/>
      <c r="E3394" s="1"/>
      <c r="F3394" s="1"/>
      <c r="G3394" s="1"/>
      <c r="H3394" s="1"/>
      <c r="I3394" s="1"/>
      <c r="J3394" s="1"/>
      <c r="K3394" s="28"/>
      <c r="L3394" s="28"/>
      <c r="M3394" s="1"/>
      <c r="N3394" s="1"/>
      <c r="O3394" s="1"/>
      <c r="P3394" s="51"/>
    </row>
    <row r="3395" spans="1:16" ht="16.5" customHeight="1" x14ac:dyDescent="0.25">
      <c r="A3395" s="8"/>
      <c r="B3395" s="1"/>
      <c r="C3395" s="1"/>
      <c r="D3395" s="1"/>
      <c r="E3395" s="1"/>
      <c r="F3395" s="1"/>
      <c r="G3395" s="1"/>
      <c r="H3395" s="1"/>
      <c r="I3395" s="1"/>
      <c r="J3395" s="1"/>
      <c r="K3395" s="28"/>
      <c r="L3395" s="28"/>
      <c r="M3395" s="1"/>
      <c r="N3395" s="1"/>
      <c r="O3395" s="1"/>
      <c r="P3395" s="51"/>
    </row>
    <row r="3396" spans="1:16" ht="16.5" customHeight="1" x14ac:dyDescent="0.25">
      <c r="A3396" s="8"/>
      <c r="B3396" s="1"/>
      <c r="C3396" s="1"/>
      <c r="D3396" s="1"/>
      <c r="E3396" s="1"/>
      <c r="F3396" s="1"/>
      <c r="G3396" s="1"/>
      <c r="H3396" s="1"/>
      <c r="I3396" s="1"/>
      <c r="J3396" s="1"/>
      <c r="K3396" s="28"/>
      <c r="L3396" s="28"/>
      <c r="M3396" s="1"/>
      <c r="N3396" s="1"/>
      <c r="O3396" s="1"/>
      <c r="P3396" s="51"/>
    </row>
    <row r="3397" spans="1:16" ht="16.5" customHeight="1" x14ac:dyDescent="0.25">
      <c r="A3397" s="8"/>
      <c r="B3397" s="1"/>
      <c r="C3397" s="1"/>
      <c r="D3397" s="1"/>
      <c r="E3397" s="1"/>
      <c r="F3397" s="1"/>
      <c r="G3397" s="1"/>
      <c r="H3397" s="1"/>
      <c r="I3397" s="1"/>
      <c r="J3397" s="1"/>
      <c r="K3397" s="28"/>
      <c r="L3397" s="28"/>
      <c r="M3397" s="1"/>
      <c r="N3397" s="1"/>
      <c r="O3397" s="1"/>
      <c r="P3397" s="51"/>
    </row>
    <row r="3398" spans="1:16" ht="16.5" customHeight="1" x14ac:dyDescent="0.25">
      <c r="A3398" s="8"/>
      <c r="B3398" s="1"/>
      <c r="C3398" s="1"/>
      <c r="D3398" s="1"/>
      <c r="E3398" s="1"/>
      <c r="F3398" s="1"/>
      <c r="G3398" s="1"/>
      <c r="H3398" s="1"/>
      <c r="I3398" s="1"/>
      <c r="J3398" s="1"/>
      <c r="K3398" s="28"/>
      <c r="L3398" s="28"/>
      <c r="M3398" s="1"/>
      <c r="N3398" s="1"/>
      <c r="O3398" s="1"/>
      <c r="P3398" s="51"/>
    </row>
    <row r="3399" spans="1:16" ht="16.5" customHeight="1" x14ac:dyDescent="0.25">
      <c r="A3399" s="8"/>
      <c r="B3399" s="1"/>
      <c r="C3399" s="1"/>
      <c r="D3399" s="1"/>
      <c r="E3399" s="1"/>
      <c r="F3399" s="1"/>
      <c r="G3399" s="1"/>
      <c r="H3399" s="1"/>
      <c r="I3399" s="1"/>
      <c r="J3399" s="1"/>
      <c r="K3399" s="28"/>
      <c r="L3399" s="28"/>
      <c r="M3399" s="1"/>
      <c r="N3399" s="1"/>
      <c r="O3399" s="1"/>
      <c r="P3399" s="51"/>
    </row>
    <row r="3400" spans="1:16" ht="16.5" customHeight="1" x14ac:dyDescent="0.25">
      <c r="A3400" s="8"/>
      <c r="B3400" s="1"/>
      <c r="C3400" s="1"/>
      <c r="D3400" s="1"/>
      <c r="E3400" s="1"/>
      <c r="F3400" s="1"/>
      <c r="G3400" s="1"/>
      <c r="H3400" s="1"/>
      <c r="I3400" s="1"/>
      <c r="J3400" s="1"/>
      <c r="K3400" s="28"/>
      <c r="L3400" s="28"/>
      <c r="M3400" s="1"/>
      <c r="N3400" s="1"/>
      <c r="O3400" s="1"/>
      <c r="P3400" s="51"/>
    </row>
    <row r="3401" spans="1:16" ht="16.5" customHeight="1" x14ac:dyDescent="0.25">
      <c r="A3401" s="8"/>
      <c r="B3401" s="1"/>
      <c r="C3401" s="1"/>
      <c r="D3401" s="1"/>
      <c r="E3401" s="1"/>
      <c r="F3401" s="1"/>
      <c r="G3401" s="1"/>
      <c r="H3401" s="1"/>
      <c r="I3401" s="1"/>
      <c r="J3401" s="1"/>
      <c r="K3401" s="28"/>
      <c r="L3401" s="28"/>
      <c r="M3401" s="1"/>
      <c r="N3401" s="1"/>
      <c r="O3401" s="1"/>
      <c r="P3401" s="51"/>
    </row>
    <row r="3402" spans="1:16" ht="16.5" customHeight="1" x14ac:dyDescent="0.25">
      <c r="A3402" s="8"/>
      <c r="B3402" s="1"/>
      <c r="C3402" s="1"/>
      <c r="D3402" s="1"/>
      <c r="E3402" s="1"/>
      <c r="F3402" s="1"/>
      <c r="G3402" s="1"/>
      <c r="H3402" s="1"/>
      <c r="I3402" s="1"/>
      <c r="J3402" s="1"/>
      <c r="K3402" s="28"/>
      <c r="L3402" s="28"/>
      <c r="M3402" s="1"/>
      <c r="N3402" s="1"/>
      <c r="O3402" s="1"/>
      <c r="P3402" s="51"/>
    </row>
    <row r="3403" spans="1:16" ht="16.5" customHeight="1" x14ac:dyDescent="0.25">
      <c r="A3403" s="8"/>
      <c r="B3403" s="1"/>
      <c r="C3403" s="1"/>
      <c r="D3403" s="1"/>
      <c r="E3403" s="1"/>
      <c r="F3403" s="1"/>
      <c r="G3403" s="1"/>
      <c r="H3403" s="1"/>
      <c r="I3403" s="1"/>
      <c r="J3403" s="1"/>
      <c r="K3403" s="28"/>
      <c r="L3403" s="28"/>
      <c r="M3403" s="1"/>
      <c r="N3403" s="1"/>
      <c r="O3403" s="1"/>
      <c r="P3403" s="51"/>
    </row>
    <row r="3404" spans="1:16" ht="16.5" customHeight="1" x14ac:dyDescent="0.25">
      <c r="A3404" s="8"/>
      <c r="B3404" s="1"/>
      <c r="C3404" s="1"/>
      <c r="D3404" s="1"/>
      <c r="E3404" s="1"/>
      <c r="F3404" s="1"/>
      <c r="G3404" s="1"/>
      <c r="H3404" s="1"/>
      <c r="I3404" s="1"/>
      <c r="J3404" s="1"/>
      <c r="K3404" s="28"/>
      <c r="L3404" s="28"/>
      <c r="M3404" s="1"/>
      <c r="N3404" s="1"/>
      <c r="O3404" s="1"/>
      <c r="P3404" s="51"/>
    </row>
    <row r="3405" spans="1:16" ht="16.5" customHeight="1" x14ac:dyDescent="0.25">
      <c r="A3405" s="8"/>
      <c r="B3405" s="1"/>
      <c r="C3405" s="1"/>
      <c r="D3405" s="1"/>
      <c r="E3405" s="1"/>
      <c r="F3405" s="1"/>
      <c r="G3405" s="1"/>
      <c r="H3405" s="1"/>
      <c r="I3405" s="1"/>
      <c r="J3405" s="1"/>
      <c r="K3405" s="28"/>
      <c r="L3405" s="28"/>
      <c r="M3405" s="1"/>
      <c r="N3405" s="1"/>
      <c r="O3405" s="1"/>
      <c r="P3405" s="51"/>
    </row>
    <row r="3406" spans="1:16" ht="16.5" customHeight="1" x14ac:dyDescent="0.25">
      <c r="A3406" s="8"/>
      <c r="B3406" s="1"/>
      <c r="C3406" s="1"/>
      <c r="D3406" s="1"/>
      <c r="E3406" s="1"/>
      <c r="F3406" s="1"/>
      <c r="G3406" s="1"/>
      <c r="H3406" s="1"/>
      <c r="I3406" s="1"/>
      <c r="J3406" s="1"/>
      <c r="K3406" s="28"/>
      <c r="L3406" s="28"/>
      <c r="M3406" s="1"/>
      <c r="N3406" s="1"/>
      <c r="O3406" s="1"/>
      <c r="P3406" s="51"/>
    </row>
    <row r="3407" spans="1:16" ht="16.5" customHeight="1" x14ac:dyDescent="0.25">
      <c r="A3407" s="8"/>
      <c r="B3407" s="1"/>
      <c r="C3407" s="1"/>
      <c r="D3407" s="1"/>
      <c r="E3407" s="1"/>
      <c r="F3407" s="1"/>
      <c r="G3407" s="1"/>
      <c r="H3407" s="1"/>
      <c r="I3407" s="1"/>
      <c r="J3407" s="1"/>
      <c r="K3407" s="28"/>
      <c r="L3407" s="28"/>
      <c r="M3407" s="1"/>
      <c r="N3407" s="1"/>
      <c r="O3407" s="1"/>
      <c r="P3407" s="51"/>
    </row>
    <row r="3408" spans="1:16" ht="16.5" customHeight="1" x14ac:dyDescent="0.25">
      <c r="A3408" s="8"/>
      <c r="B3408" s="1"/>
      <c r="C3408" s="1"/>
      <c r="D3408" s="1"/>
      <c r="E3408" s="1"/>
      <c r="F3408" s="1"/>
      <c r="G3408" s="1"/>
      <c r="H3408" s="1"/>
      <c r="I3408" s="1"/>
      <c r="J3408" s="1"/>
      <c r="K3408" s="28"/>
      <c r="L3408" s="28"/>
      <c r="M3408" s="1"/>
      <c r="N3408" s="1"/>
      <c r="O3408" s="1"/>
      <c r="P3408" s="51"/>
    </row>
    <row r="3409" spans="1:16" ht="16.5" customHeight="1" x14ac:dyDescent="0.25">
      <c r="A3409" s="8"/>
      <c r="B3409" s="1"/>
      <c r="C3409" s="1"/>
      <c r="D3409" s="1"/>
      <c r="E3409" s="1"/>
      <c r="F3409" s="1"/>
      <c r="G3409" s="1"/>
      <c r="H3409" s="1"/>
      <c r="I3409" s="1"/>
      <c r="J3409" s="1"/>
      <c r="K3409" s="28"/>
      <c r="L3409" s="28"/>
      <c r="M3409" s="1"/>
      <c r="N3409" s="1"/>
      <c r="O3409" s="1"/>
      <c r="P3409" s="51"/>
    </row>
    <row r="3410" spans="1:16" ht="16.5" customHeight="1" x14ac:dyDescent="0.25">
      <c r="A3410" s="8"/>
      <c r="B3410" s="1"/>
      <c r="C3410" s="1"/>
      <c r="D3410" s="1"/>
      <c r="E3410" s="1"/>
      <c r="F3410" s="1"/>
      <c r="G3410" s="1"/>
      <c r="H3410" s="1"/>
      <c r="I3410" s="1"/>
      <c r="J3410" s="1"/>
      <c r="K3410" s="28"/>
      <c r="L3410" s="28"/>
      <c r="M3410" s="1"/>
      <c r="N3410" s="1"/>
      <c r="O3410" s="1"/>
      <c r="P3410" s="51"/>
    </row>
    <row r="3411" spans="1:16" ht="16.5" customHeight="1" x14ac:dyDescent="0.25">
      <c r="A3411" s="8"/>
      <c r="B3411" s="1"/>
      <c r="C3411" s="1"/>
      <c r="D3411" s="1"/>
      <c r="E3411" s="1"/>
      <c r="F3411" s="1"/>
      <c r="G3411" s="1"/>
      <c r="H3411" s="1"/>
      <c r="I3411" s="1"/>
      <c r="J3411" s="1"/>
      <c r="K3411" s="28"/>
      <c r="L3411" s="28"/>
      <c r="M3411" s="1"/>
      <c r="N3411" s="1"/>
      <c r="O3411" s="1"/>
      <c r="P3411" s="51"/>
    </row>
    <row r="3412" spans="1:16" ht="16.5" customHeight="1" x14ac:dyDescent="0.25">
      <c r="A3412" s="8"/>
      <c r="B3412" s="1"/>
      <c r="C3412" s="1"/>
      <c r="D3412" s="1"/>
      <c r="E3412" s="1"/>
      <c r="F3412" s="1"/>
      <c r="G3412" s="1"/>
      <c r="H3412" s="1"/>
      <c r="I3412" s="1"/>
      <c r="J3412" s="1"/>
      <c r="K3412" s="28"/>
      <c r="L3412" s="28"/>
      <c r="M3412" s="1"/>
      <c r="N3412" s="1"/>
      <c r="O3412" s="1"/>
      <c r="P3412" s="51"/>
    </row>
    <row r="3413" spans="1:16" ht="16.5" customHeight="1" x14ac:dyDescent="0.25">
      <c r="A3413" s="8"/>
      <c r="B3413" s="1"/>
      <c r="C3413" s="1"/>
      <c r="D3413" s="1"/>
      <c r="E3413" s="1"/>
      <c r="F3413" s="1"/>
      <c r="G3413" s="1"/>
      <c r="H3413" s="1"/>
      <c r="I3413" s="1"/>
      <c r="J3413" s="1"/>
      <c r="K3413" s="28"/>
      <c r="L3413" s="28"/>
      <c r="M3413" s="1"/>
      <c r="N3413" s="1"/>
      <c r="O3413" s="1"/>
      <c r="P3413" s="51"/>
    </row>
    <row r="3414" spans="1:16" ht="16.5" customHeight="1" x14ac:dyDescent="0.25">
      <c r="A3414" s="8"/>
      <c r="B3414" s="1"/>
      <c r="C3414" s="1"/>
      <c r="D3414" s="1"/>
      <c r="E3414" s="1"/>
      <c r="F3414" s="1"/>
      <c r="G3414" s="1"/>
      <c r="H3414" s="1"/>
      <c r="I3414" s="1"/>
      <c r="J3414" s="1"/>
      <c r="K3414" s="28"/>
      <c r="L3414" s="28"/>
      <c r="M3414" s="1"/>
      <c r="N3414" s="1"/>
      <c r="O3414" s="1"/>
      <c r="P3414" s="51"/>
    </row>
    <row r="3415" spans="1:16" ht="16.5" customHeight="1" x14ac:dyDescent="0.25">
      <c r="A3415" s="8"/>
      <c r="B3415" s="1"/>
      <c r="C3415" s="1"/>
      <c r="D3415" s="1"/>
      <c r="E3415" s="1"/>
      <c r="F3415" s="1"/>
      <c r="G3415" s="1"/>
      <c r="H3415" s="1"/>
      <c r="I3415" s="1"/>
      <c r="J3415" s="1"/>
      <c r="K3415" s="28"/>
      <c r="L3415" s="28"/>
      <c r="M3415" s="1"/>
      <c r="N3415" s="1"/>
      <c r="O3415" s="1"/>
      <c r="P3415" s="51"/>
    </row>
    <row r="3416" spans="1:16" ht="16.5" customHeight="1" x14ac:dyDescent="0.25">
      <c r="A3416" s="8"/>
      <c r="B3416" s="1"/>
      <c r="C3416" s="1"/>
      <c r="D3416" s="1"/>
      <c r="E3416" s="1"/>
      <c r="F3416" s="1"/>
      <c r="G3416" s="1"/>
      <c r="H3416" s="1"/>
      <c r="I3416" s="1"/>
      <c r="J3416" s="1"/>
      <c r="K3416" s="28"/>
      <c r="L3416" s="28"/>
      <c r="M3416" s="1"/>
      <c r="N3416" s="1"/>
      <c r="O3416" s="1"/>
      <c r="P3416" s="51"/>
    </row>
    <row r="3417" spans="1:16" ht="16.5" customHeight="1" x14ac:dyDescent="0.25">
      <c r="A3417" s="8"/>
      <c r="B3417" s="1"/>
      <c r="C3417" s="1"/>
      <c r="D3417" s="1"/>
      <c r="E3417" s="1"/>
      <c r="F3417" s="1"/>
      <c r="G3417" s="1"/>
      <c r="H3417" s="1"/>
      <c r="I3417" s="1"/>
      <c r="J3417" s="1"/>
      <c r="K3417" s="28"/>
      <c r="L3417" s="28"/>
      <c r="M3417" s="1"/>
      <c r="N3417" s="1"/>
      <c r="O3417" s="1"/>
      <c r="P3417" s="51"/>
    </row>
    <row r="3418" spans="1:16" ht="16.5" customHeight="1" x14ac:dyDescent="0.25">
      <c r="A3418" s="8"/>
      <c r="B3418" s="1"/>
      <c r="C3418" s="1"/>
      <c r="D3418" s="1"/>
      <c r="E3418" s="1"/>
      <c r="F3418" s="1"/>
      <c r="G3418" s="1"/>
      <c r="H3418" s="1"/>
      <c r="I3418" s="1"/>
      <c r="J3418" s="1"/>
      <c r="K3418" s="28"/>
      <c r="L3418" s="28"/>
      <c r="M3418" s="1"/>
      <c r="N3418" s="1"/>
      <c r="O3418" s="1"/>
      <c r="P3418" s="51"/>
    </row>
    <row r="3419" spans="1:16" ht="16.5" customHeight="1" x14ac:dyDescent="0.25">
      <c r="A3419" s="8"/>
      <c r="B3419" s="1"/>
      <c r="C3419" s="1"/>
      <c r="D3419" s="1"/>
      <c r="E3419" s="1"/>
      <c r="F3419" s="1"/>
      <c r="G3419" s="1"/>
      <c r="H3419" s="1"/>
      <c r="I3419" s="1"/>
      <c r="J3419" s="1"/>
      <c r="K3419" s="28"/>
      <c r="L3419" s="28"/>
      <c r="M3419" s="1"/>
      <c r="N3419" s="1"/>
      <c r="O3419" s="1"/>
      <c r="P3419" s="51"/>
    </row>
    <row r="3420" spans="1:16" ht="16.5" customHeight="1" x14ac:dyDescent="0.25">
      <c r="A3420" s="8"/>
      <c r="B3420" s="1"/>
      <c r="C3420" s="1"/>
      <c r="D3420" s="1"/>
      <c r="E3420" s="1"/>
      <c r="F3420" s="1"/>
      <c r="G3420" s="1"/>
      <c r="H3420" s="1"/>
      <c r="I3420" s="1"/>
      <c r="J3420" s="1"/>
      <c r="K3420" s="28"/>
      <c r="L3420" s="28"/>
      <c r="M3420" s="1"/>
      <c r="N3420" s="1"/>
      <c r="O3420" s="1"/>
      <c r="P3420" s="51"/>
    </row>
    <row r="3421" spans="1:16" ht="16.5" customHeight="1" x14ac:dyDescent="0.25">
      <c r="A3421" s="8"/>
      <c r="B3421" s="1"/>
      <c r="C3421" s="1"/>
      <c r="D3421" s="1"/>
      <c r="E3421" s="1"/>
      <c r="F3421" s="1"/>
      <c r="G3421" s="1"/>
      <c r="H3421" s="1"/>
      <c r="I3421" s="1"/>
      <c r="J3421" s="1"/>
      <c r="K3421" s="28"/>
      <c r="L3421" s="28"/>
      <c r="M3421" s="1"/>
      <c r="N3421" s="1"/>
      <c r="O3421" s="1"/>
      <c r="P3421" s="51"/>
    </row>
    <row r="3422" spans="1:16" ht="16.5" customHeight="1" x14ac:dyDescent="0.25">
      <c r="A3422" s="8"/>
      <c r="B3422" s="1"/>
      <c r="C3422" s="1"/>
      <c r="D3422" s="1"/>
      <c r="E3422" s="1"/>
      <c r="F3422" s="1"/>
      <c r="G3422" s="1"/>
      <c r="H3422" s="1"/>
      <c r="I3422" s="1"/>
      <c r="J3422" s="1"/>
      <c r="K3422" s="28"/>
      <c r="L3422" s="28"/>
      <c r="M3422" s="1"/>
      <c r="N3422" s="1"/>
      <c r="O3422" s="1"/>
      <c r="P3422" s="51"/>
    </row>
    <row r="3423" spans="1:16" ht="16.5" customHeight="1" x14ac:dyDescent="0.25">
      <c r="A3423" s="8"/>
      <c r="B3423" s="1"/>
      <c r="C3423" s="1"/>
      <c r="D3423" s="1"/>
      <c r="E3423" s="1"/>
      <c r="F3423" s="1"/>
      <c r="G3423" s="1"/>
      <c r="H3423" s="1"/>
      <c r="I3423" s="1"/>
      <c r="J3423" s="1"/>
      <c r="K3423" s="28"/>
      <c r="L3423" s="28"/>
      <c r="M3423" s="1"/>
      <c r="N3423" s="1"/>
      <c r="O3423" s="1"/>
      <c r="P3423" s="51"/>
    </row>
    <row r="3424" spans="1:16" ht="16.5" customHeight="1" x14ac:dyDescent="0.25">
      <c r="A3424" s="8"/>
      <c r="B3424" s="1"/>
      <c r="C3424" s="1"/>
      <c r="D3424" s="1"/>
      <c r="E3424" s="1"/>
      <c r="F3424" s="1"/>
      <c r="G3424" s="1"/>
      <c r="H3424" s="1"/>
      <c r="I3424" s="1"/>
      <c r="J3424" s="1"/>
      <c r="K3424" s="28"/>
      <c r="L3424" s="28"/>
      <c r="M3424" s="1"/>
      <c r="N3424" s="1"/>
      <c r="O3424" s="1"/>
      <c r="P3424" s="51"/>
    </row>
    <row r="3425" spans="1:16" ht="16.5" customHeight="1" x14ac:dyDescent="0.25">
      <c r="A3425" s="8"/>
      <c r="B3425" s="1"/>
      <c r="C3425" s="1"/>
      <c r="D3425" s="1"/>
      <c r="E3425" s="1"/>
      <c r="F3425" s="1"/>
      <c r="G3425" s="1"/>
      <c r="H3425" s="1"/>
      <c r="I3425" s="1"/>
      <c r="J3425" s="1"/>
      <c r="K3425" s="28"/>
      <c r="L3425" s="28"/>
      <c r="M3425" s="1"/>
      <c r="N3425" s="1"/>
      <c r="O3425" s="1"/>
      <c r="P3425" s="51"/>
    </row>
    <row r="3426" spans="1:16" ht="16.5" customHeight="1" x14ac:dyDescent="0.25">
      <c r="A3426" s="8"/>
      <c r="B3426" s="1"/>
      <c r="C3426" s="1"/>
      <c r="D3426" s="1"/>
      <c r="E3426" s="1"/>
      <c r="F3426" s="1"/>
      <c r="G3426" s="1"/>
      <c r="H3426" s="1"/>
      <c r="I3426" s="1"/>
      <c r="J3426" s="1"/>
      <c r="K3426" s="28"/>
      <c r="L3426" s="28"/>
      <c r="M3426" s="1"/>
      <c r="N3426" s="1"/>
      <c r="O3426" s="1"/>
      <c r="P3426" s="51"/>
    </row>
    <row r="3427" spans="1:16" ht="16.5" customHeight="1" x14ac:dyDescent="0.25">
      <c r="A3427" s="8"/>
      <c r="B3427" s="1"/>
      <c r="C3427" s="1"/>
      <c r="D3427" s="1"/>
      <c r="E3427" s="1"/>
      <c r="F3427" s="1"/>
      <c r="G3427" s="1"/>
      <c r="H3427" s="1"/>
      <c r="I3427" s="1"/>
      <c r="J3427" s="1"/>
      <c r="K3427" s="28"/>
      <c r="L3427" s="28"/>
      <c r="M3427" s="1"/>
      <c r="N3427" s="1"/>
      <c r="O3427" s="1"/>
      <c r="P3427" s="51"/>
    </row>
    <row r="3428" spans="1:16" ht="16.5" customHeight="1" x14ac:dyDescent="0.25">
      <c r="A3428" s="8"/>
      <c r="B3428" s="1"/>
      <c r="C3428" s="1"/>
      <c r="D3428" s="1"/>
      <c r="E3428" s="1"/>
      <c r="F3428" s="1"/>
      <c r="G3428" s="1"/>
      <c r="H3428" s="1"/>
      <c r="I3428" s="1"/>
      <c r="J3428" s="1"/>
      <c r="K3428" s="28"/>
      <c r="L3428" s="28"/>
      <c r="M3428" s="1"/>
      <c r="N3428" s="1"/>
      <c r="O3428" s="1"/>
      <c r="P3428" s="51"/>
    </row>
    <row r="3429" spans="1:16" ht="16.5" customHeight="1" x14ac:dyDescent="0.25">
      <c r="A3429" s="8"/>
      <c r="B3429" s="1"/>
      <c r="C3429" s="1"/>
      <c r="D3429" s="1"/>
      <c r="E3429" s="1"/>
      <c r="F3429" s="1"/>
      <c r="G3429" s="1"/>
      <c r="H3429" s="1"/>
      <c r="I3429" s="1"/>
      <c r="J3429" s="1"/>
      <c r="K3429" s="28"/>
      <c r="L3429" s="28"/>
      <c r="M3429" s="1"/>
      <c r="N3429" s="1"/>
      <c r="O3429" s="1"/>
      <c r="P3429" s="51"/>
    </row>
    <row r="3430" spans="1:16" ht="16.5" customHeight="1" x14ac:dyDescent="0.25">
      <c r="A3430" s="8"/>
      <c r="B3430" s="1"/>
      <c r="C3430" s="1"/>
      <c r="D3430" s="1"/>
      <c r="E3430" s="1"/>
      <c r="F3430" s="1"/>
      <c r="G3430" s="1"/>
      <c r="H3430" s="1"/>
      <c r="I3430" s="1"/>
      <c r="J3430" s="1"/>
      <c r="K3430" s="28"/>
      <c r="L3430" s="28"/>
      <c r="M3430" s="1"/>
      <c r="N3430" s="1"/>
      <c r="O3430" s="1"/>
      <c r="P3430" s="51"/>
    </row>
    <row r="3431" spans="1:16" ht="16.5" customHeight="1" x14ac:dyDescent="0.25">
      <c r="A3431" s="8"/>
      <c r="B3431" s="1"/>
      <c r="C3431" s="1"/>
      <c r="D3431" s="1"/>
      <c r="E3431" s="1"/>
      <c r="F3431" s="1"/>
      <c r="G3431" s="1"/>
      <c r="H3431" s="1"/>
      <c r="I3431" s="1"/>
      <c r="J3431" s="1"/>
      <c r="K3431" s="28"/>
      <c r="L3431" s="28"/>
      <c r="M3431" s="1"/>
      <c r="N3431" s="1"/>
      <c r="O3431" s="1"/>
      <c r="P3431" s="51"/>
    </row>
    <row r="3432" spans="1:16" ht="16.5" customHeight="1" x14ac:dyDescent="0.25">
      <c r="A3432" s="8"/>
      <c r="B3432" s="1"/>
      <c r="C3432" s="1"/>
      <c r="D3432" s="1"/>
      <c r="E3432" s="1"/>
      <c r="F3432" s="1"/>
      <c r="G3432" s="1"/>
      <c r="H3432" s="1"/>
      <c r="I3432" s="1"/>
      <c r="J3432" s="1"/>
      <c r="K3432" s="28"/>
      <c r="L3432" s="28"/>
      <c r="M3432" s="1"/>
      <c r="N3432" s="1"/>
      <c r="O3432" s="1"/>
      <c r="P3432" s="51"/>
    </row>
    <row r="3433" spans="1:16" ht="16.5" customHeight="1" x14ac:dyDescent="0.25">
      <c r="A3433" s="8"/>
      <c r="B3433" s="1"/>
      <c r="C3433" s="1"/>
      <c r="D3433" s="1"/>
      <c r="E3433" s="1"/>
      <c r="F3433" s="1"/>
      <c r="G3433" s="1"/>
      <c r="H3433" s="1"/>
      <c r="I3433" s="1"/>
      <c r="J3433" s="1"/>
      <c r="K3433" s="28"/>
      <c r="L3433" s="28"/>
      <c r="M3433" s="1"/>
      <c r="N3433" s="1"/>
      <c r="O3433" s="1"/>
      <c r="P3433" s="51"/>
    </row>
    <row r="3434" spans="1:16" ht="16.5" customHeight="1" x14ac:dyDescent="0.25">
      <c r="A3434" s="8"/>
      <c r="B3434" s="1"/>
      <c r="C3434" s="1"/>
      <c r="D3434" s="1"/>
      <c r="E3434" s="1"/>
      <c r="F3434" s="1"/>
      <c r="G3434" s="1"/>
      <c r="H3434" s="1"/>
      <c r="I3434" s="1"/>
      <c r="J3434" s="1"/>
      <c r="K3434" s="28"/>
      <c r="L3434" s="28"/>
      <c r="M3434" s="1"/>
      <c r="N3434" s="1"/>
      <c r="O3434" s="1"/>
      <c r="P3434" s="51"/>
    </row>
    <row r="3435" spans="1:16" ht="16.5" customHeight="1" x14ac:dyDescent="0.25">
      <c r="A3435" s="8"/>
      <c r="B3435" s="1"/>
      <c r="C3435" s="1"/>
      <c r="D3435" s="1"/>
      <c r="E3435" s="1"/>
      <c r="F3435" s="1"/>
      <c r="G3435" s="1"/>
      <c r="H3435" s="1"/>
      <c r="I3435" s="1"/>
      <c r="J3435" s="1"/>
      <c r="K3435" s="28"/>
      <c r="L3435" s="28"/>
      <c r="M3435" s="1"/>
      <c r="N3435" s="1"/>
      <c r="O3435" s="1"/>
      <c r="P3435" s="51"/>
    </row>
    <row r="3436" spans="1:16" ht="16.5" customHeight="1" x14ac:dyDescent="0.25">
      <c r="A3436" s="8"/>
      <c r="B3436" s="1"/>
      <c r="C3436" s="1"/>
      <c r="D3436" s="1"/>
      <c r="E3436" s="1"/>
      <c r="F3436" s="1"/>
      <c r="G3436" s="1"/>
      <c r="H3436" s="1"/>
      <c r="I3436" s="1"/>
      <c r="J3436" s="1"/>
      <c r="K3436" s="28"/>
      <c r="L3436" s="28"/>
      <c r="M3436" s="1"/>
      <c r="N3436" s="1"/>
      <c r="O3436" s="1"/>
      <c r="P3436" s="51"/>
    </row>
    <row r="3437" spans="1:16" ht="16.5" customHeight="1" x14ac:dyDescent="0.25">
      <c r="A3437" s="8"/>
      <c r="B3437" s="1"/>
      <c r="C3437" s="1"/>
      <c r="D3437" s="1"/>
      <c r="E3437" s="1"/>
      <c r="F3437" s="1"/>
      <c r="G3437" s="1"/>
      <c r="H3437" s="1"/>
      <c r="I3437" s="1"/>
      <c r="J3437" s="1"/>
      <c r="K3437" s="28"/>
      <c r="L3437" s="28"/>
      <c r="M3437" s="1"/>
      <c r="N3437" s="1"/>
      <c r="O3437" s="1"/>
      <c r="P3437" s="51"/>
    </row>
    <row r="3438" spans="1:16" ht="16.5" customHeight="1" x14ac:dyDescent="0.25">
      <c r="A3438" s="8"/>
      <c r="B3438" s="1"/>
      <c r="C3438" s="1"/>
      <c r="D3438" s="1"/>
      <c r="E3438" s="1"/>
      <c r="F3438" s="1"/>
      <c r="G3438" s="1"/>
      <c r="H3438" s="1"/>
      <c r="I3438" s="1"/>
      <c r="J3438" s="1"/>
      <c r="K3438" s="28"/>
      <c r="L3438" s="28"/>
      <c r="M3438" s="1"/>
      <c r="N3438" s="1"/>
      <c r="O3438" s="1"/>
      <c r="P3438" s="51"/>
    </row>
    <row r="3439" spans="1:16" ht="16.5" customHeight="1" x14ac:dyDescent="0.25">
      <c r="A3439" s="8"/>
      <c r="B3439" s="1"/>
      <c r="C3439" s="1"/>
      <c r="D3439" s="1"/>
      <c r="E3439" s="1"/>
      <c r="F3439" s="1"/>
      <c r="G3439" s="1"/>
      <c r="H3439" s="1"/>
      <c r="I3439" s="1"/>
      <c r="J3439" s="1"/>
      <c r="K3439" s="28"/>
      <c r="L3439" s="28"/>
      <c r="M3439" s="1"/>
      <c r="N3439" s="1"/>
      <c r="O3439" s="1"/>
      <c r="P3439" s="51"/>
    </row>
    <row r="3440" spans="1:16" ht="16.5" customHeight="1" x14ac:dyDescent="0.25">
      <c r="A3440" s="8"/>
      <c r="B3440" s="1"/>
      <c r="C3440" s="1"/>
      <c r="D3440" s="1"/>
      <c r="E3440" s="1"/>
      <c r="F3440" s="1"/>
      <c r="G3440" s="1"/>
      <c r="H3440" s="1"/>
      <c r="I3440" s="1"/>
      <c r="J3440" s="1"/>
      <c r="K3440" s="28"/>
      <c r="L3440" s="28"/>
      <c r="M3440" s="1"/>
      <c r="N3440" s="1"/>
      <c r="O3440" s="1"/>
      <c r="P3440" s="51"/>
    </row>
    <row r="3441" spans="1:16" ht="16.5" customHeight="1" x14ac:dyDescent="0.25">
      <c r="A3441" s="8"/>
      <c r="B3441" s="1"/>
      <c r="C3441" s="1"/>
      <c r="D3441" s="1"/>
      <c r="E3441" s="1"/>
      <c r="F3441" s="1"/>
      <c r="G3441" s="1"/>
      <c r="H3441" s="1"/>
      <c r="I3441" s="1"/>
      <c r="J3441" s="1"/>
      <c r="K3441" s="28"/>
      <c r="L3441" s="28"/>
      <c r="M3441" s="1"/>
      <c r="N3441" s="1"/>
      <c r="O3441" s="1"/>
      <c r="P3441" s="51"/>
    </row>
    <row r="3442" spans="1:16" ht="16.5" customHeight="1" x14ac:dyDescent="0.25">
      <c r="A3442" s="8"/>
      <c r="B3442" s="1"/>
      <c r="C3442" s="1"/>
      <c r="D3442" s="1"/>
      <c r="E3442" s="1"/>
      <c r="F3442" s="1"/>
      <c r="G3442" s="1"/>
      <c r="H3442" s="1"/>
      <c r="I3442" s="1"/>
      <c r="J3442" s="1"/>
      <c r="K3442" s="28"/>
      <c r="L3442" s="28"/>
      <c r="M3442" s="1"/>
      <c r="N3442" s="1"/>
      <c r="O3442" s="1"/>
      <c r="P3442" s="51"/>
    </row>
    <row r="3443" spans="1:16" ht="16.5" customHeight="1" x14ac:dyDescent="0.25">
      <c r="A3443" s="8"/>
      <c r="B3443" s="1"/>
      <c r="C3443" s="1"/>
      <c r="D3443" s="1"/>
      <c r="E3443" s="1"/>
      <c r="F3443" s="1"/>
      <c r="G3443" s="1"/>
      <c r="H3443" s="1"/>
      <c r="I3443" s="1"/>
      <c r="J3443" s="1"/>
      <c r="K3443" s="28"/>
      <c r="L3443" s="28"/>
      <c r="M3443" s="1"/>
      <c r="N3443" s="1"/>
      <c r="O3443" s="1"/>
      <c r="P3443" s="51"/>
    </row>
    <row r="3444" spans="1:16" ht="16.5" customHeight="1" x14ac:dyDescent="0.25">
      <c r="A3444" s="8"/>
      <c r="B3444" s="1"/>
      <c r="C3444" s="1"/>
      <c r="D3444" s="1"/>
      <c r="E3444" s="1"/>
      <c r="F3444" s="1"/>
      <c r="G3444" s="1"/>
      <c r="H3444" s="1"/>
      <c r="I3444" s="1"/>
      <c r="J3444" s="1"/>
      <c r="K3444" s="28"/>
      <c r="L3444" s="28"/>
      <c r="M3444" s="1"/>
      <c r="N3444" s="1"/>
      <c r="O3444" s="1"/>
      <c r="P3444" s="51"/>
    </row>
    <row r="3445" spans="1:16" ht="16.5" customHeight="1" x14ac:dyDescent="0.25">
      <c r="A3445" s="8"/>
      <c r="B3445" s="1"/>
      <c r="C3445" s="1"/>
      <c r="D3445" s="1"/>
      <c r="E3445" s="1"/>
      <c r="F3445" s="1"/>
      <c r="G3445" s="1"/>
      <c r="H3445" s="1"/>
      <c r="I3445" s="1"/>
      <c r="J3445" s="1"/>
      <c r="K3445" s="28"/>
      <c r="L3445" s="28"/>
      <c r="M3445" s="1"/>
      <c r="N3445" s="1"/>
      <c r="O3445" s="1"/>
      <c r="P3445" s="51"/>
    </row>
    <row r="3446" spans="1:16" ht="16.5" customHeight="1" x14ac:dyDescent="0.25">
      <c r="A3446" s="8"/>
      <c r="B3446" s="1"/>
      <c r="C3446" s="1"/>
      <c r="D3446" s="1"/>
      <c r="E3446" s="1"/>
      <c r="F3446" s="1"/>
      <c r="G3446" s="1"/>
      <c r="H3446" s="1"/>
      <c r="I3446" s="1"/>
      <c r="J3446" s="1"/>
      <c r="K3446" s="28"/>
      <c r="L3446" s="28"/>
      <c r="M3446" s="1"/>
      <c r="N3446" s="1"/>
      <c r="O3446" s="1"/>
      <c r="P3446" s="51"/>
    </row>
    <row r="3447" spans="1:16" ht="16.5" customHeight="1" x14ac:dyDescent="0.25">
      <c r="A3447" s="8"/>
      <c r="B3447" s="1"/>
      <c r="C3447" s="1"/>
      <c r="D3447" s="1"/>
      <c r="E3447" s="1"/>
      <c r="F3447" s="1"/>
      <c r="G3447" s="1"/>
      <c r="H3447" s="1"/>
      <c r="I3447" s="1"/>
      <c r="J3447" s="1"/>
      <c r="K3447" s="28"/>
      <c r="L3447" s="28"/>
      <c r="M3447" s="1"/>
      <c r="N3447" s="1"/>
      <c r="O3447" s="1"/>
      <c r="P3447" s="51"/>
    </row>
    <row r="3448" spans="1:16" ht="16.5" customHeight="1" x14ac:dyDescent="0.25">
      <c r="A3448" s="8"/>
      <c r="B3448" s="1"/>
      <c r="C3448" s="1"/>
      <c r="D3448" s="1"/>
      <c r="E3448" s="1"/>
      <c r="F3448" s="1"/>
      <c r="G3448" s="1"/>
      <c r="H3448" s="1"/>
      <c r="I3448" s="1"/>
      <c r="J3448" s="1"/>
      <c r="K3448" s="28"/>
      <c r="L3448" s="28"/>
      <c r="M3448" s="1"/>
      <c r="N3448" s="26"/>
      <c r="O3448" s="1"/>
      <c r="P3448" s="51"/>
    </row>
    <row r="3449" spans="1:16" ht="16.5" customHeight="1" x14ac:dyDescent="0.25">
      <c r="A3449" s="8"/>
      <c r="B3449" s="1"/>
      <c r="C3449" s="1"/>
      <c r="D3449" s="1"/>
      <c r="E3449" s="1"/>
      <c r="F3449" s="1"/>
      <c r="G3449" s="1"/>
      <c r="H3449" s="1"/>
      <c r="I3449" s="1"/>
      <c r="J3449" s="1"/>
      <c r="K3449" s="28"/>
      <c r="L3449" s="28"/>
      <c r="M3449" s="1"/>
      <c r="N3449" s="26"/>
      <c r="O3449" s="1"/>
      <c r="P3449" s="51"/>
    </row>
    <row r="3450" spans="1:16" ht="16.5" customHeight="1" x14ac:dyDescent="0.25">
      <c r="A3450" s="8"/>
      <c r="B3450" s="1"/>
      <c r="C3450" s="1"/>
      <c r="D3450" s="1"/>
      <c r="E3450" s="1"/>
      <c r="F3450" s="1"/>
      <c r="G3450" s="1"/>
      <c r="H3450" s="1"/>
      <c r="I3450" s="1"/>
      <c r="J3450" s="1"/>
      <c r="K3450" s="28"/>
      <c r="L3450" s="28"/>
      <c r="M3450" s="1"/>
      <c r="N3450" s="26"/>
      <c r="O3450" s="1"/>
      <c r="P3450" s="51"/>
    </row>
    <row r="3451" spans="1:16" ht="16.5" customHeight="1" x14ac:dyDescent="0.25">
      <c r="A3451" s="8"/>
      <c r="B3451" s="1"/>
      <c r="C3451" s="1"/>
      <c r="D3451" s="1"/>
      <c r="E3451" s="1"/>
      <c r="F3451" s="1"/>
      <c r="G3451" s="1"/>
      <c r="H3451" s="1"/>
      <c r="I3451" s="1"/>
      <c r="J3451" s="1"/>
      <c r="K3451" s="28"/>
      <c r="L3451" s="28"/>
      <c r="M3451" s="1"/>
      <c r="N3451" s="26"/>
      <c r="O3451" s="1"/>
      <c r="P3451" s="51"/>
    </row>
    <row r="3452" spans="1:16" ht="16.5" customHeight="1" x14ac:dyDescent="0.25">
      <c r="A3452" s="8"/>
      <c r="B3452" s="1"/>
      <c r="C3452" s="1"/>
      <c r="D3452" s="1"/>
      <c r="E3452" s="1"/>
      <c r="F3452" s="1"/>
      <c r="G3452" s="1"/>
      <c r="H3452" s="1"/>
      <c r="I3452" s="1"/>
      <c r="J3452" s="1"/>
      <c r="K3452" s="28"/>
      <c r="L3452" s="28"/>
      <c r="M3452" s="1"/>
      <c r="N3452" s="26"/>
      <c r="O3452" s="1"/>
      <c r="P3452" s="51"/>
    </row>
    <row r="3453" spans="1:16" ht="16.5" customHeight="1" x14ac:dyDescent="0.25">
      <c r="A3453" s="8"/>
      <c r="B3453" s="1"/>
      <c r="C3453" s="1"/>
      <c r="D3453" s="1"/>
      <c r="E3453" s="1"/>
      <c r="F3453" s="1"/>
      <c r="G3453" s="1"/>
      <c r="H3453" s="1"/>
      <c r="I3453" s="1"/>
      <c r="J3453" s="1"/>
      <c r="K3453" s="28"/>
      <c r="L3453" s="28"/>
      <c r="M3453" s="1"/>
      <c r="N3453" s="1"/>
      <c r="O3453" s="1"/>
      <c r="P3453" s="51"/>
    </row>
    <row r="3454" spans="1:16" ht="16.5" customHeight="1" x14ac:dyDescent="0.25">
      <c r="A3454" s="8"/>
      <c r="B3454" s="1"/>
      <c r="C3454" s="1"/>
      <c r="D3454" s="1"/>
      <c r="E3454" s="1"/>
      <c r="F3454" s="1"/>
      <c r="G3454" s="1"/>
      <c r="H3454" s="1"/>
      <c r="I3454" s="1"/>
      <c r="J3454" s="1"/>
      <c r="K3454" s="28"/>
      <c r="L3454" s="28"/>
      <c r="M3454" s="1"/>
      <c r="N3454" s="1"/>
      <c r="O3454" s="1"/>
      <c r="P3454" s="51"/>
    </row>
    <row r="3455" spans="1:16" ht="16.5" customHeight="1" x14ac:dyDescent="0.25">
      <c r="A3455" s="8"/>
      <c r="B3455" s="1"/>
      <c r="C3455" s="1"/>
      <c r="D3455" s="1"/>
      <c r="E3455" s="1"/>
      <c r="F3455" s="1"/>
      <c r="G3455" s="1"/>
      <c r="H3455" s="1"/>
      <c r="I3455" s="1"/>
      <c r="J3455" s="1"/>
      <c r="K3455" s="28"/>
      <c r="L3455" s="28"/>
      <c r="M3455" s="1"/>
      <c r="N3455" s="26"/>
      <c r="O3455" s="1"/>
      <c r="P3455" s="51"/>
    </row>
    <row r="3456" spans="1:16" ht="16.5" customHeight="1" x14ac:dyDescent="0.25">
      <c r="A3456" s="8"/>
      <c r="B3456" s="1"/>
      <c r="C3456" s="1"/>
      <c r="D3456" s="1"/>
      <c r="E3456" s="1"/>
      <c r="F3456" s="1"/>
      <c r="G3456" s="1"/>
      <c r="H3456" s="1"/>
      <c r="I3456" s="1"/>
      <c r="J3456" s="1"/>
      <c r="K3456" s="28"/>
      <c r="L3456" s="28"/>
      <c r="M3456" s="1"/>
      <c r="N3456" s="1"/>
      <c r="O3456" s="1"/>
      <c r="P3456" s="51"/>
    </row>
    <row r="3457" spans="1:16" ht="16.5" customHeight="1" x14ac:dyDescent="0.25">
      <c r="A3457" s="8"/>
      <c r="B3457" s="1"/>
      <c r="C3457" s="1"/>
      <c r="D3457" s="1"/>
      <c r="E3457" s="1"/>
      <c r="F3457" s="1"/>
      <c r="G3457" s="1"/>
      <c r="H3457" s="1"/>
      <c r="I3457" s="1"/>
      <c r="J3457" s="1"/>
      <c r="K3457" s="28"/>
      <c r="L3457" s="28"/>
      <c r="M3457" s="1"/>
      <c r="N3457" s="1"/>
      <c r="O3457" s="1"/>
      <c r="P3457" s="51"/>
    </row>
    <row r="3458" spans="1:16" ht="16.5" customHeight="1" x14ac:dyDescent="0.25">
      <c r="A3458" s="8"/>
      <c r="B3458" s="1"/>
      <c r="C3458" s="1"/>
      <c r="D3458" s="1"/>
      <c r="E3458" s="1"/>
      <c r="F3458" s="1"/>
      <c r="G3458" s="1"/>
      <c r="H3458" s="1"/>
      <c r="I3458" s="1"/>
      <c r="J3458" s="1"/>
      <c r="K3458" s="28"/>
      <c r="L3458" s="28"/>
      <c r="M3458" s="1"/>
      <c r="N3458" s="1"/>
      <c r="O3458" s="1"/>
      <c r="P3458" s="51"/>
    </row>
    <row r="3459" spans="1:16" ht="16.5" customHeight="1" x14ac:dyDescent="0.25">
      <c r="A3459" s="8"/>
      <c r="B3459" s="1"/>
      <c r="C3459" s="1"/>
      <c r="D3459" s="1"/>
      <c r="E3459" s="1"/>
      <c r="F3459" s="1"/>
      <c r="G3459" s="1"/>
      <c r="H3459" s="1"/>
      <c r="I3459" s="1"/>
      <c r="J3459" s="1"/>
      <c r="K3459" s="28"/>
      <c r="L3459" s="28"/>
      <c r="M3459" s="1"/>
      <c r="N3459" s="26"/>
      <c r="O3459" s="1"/>
      <c r="P3459" s="51"/>
    </row>
    <row r="3460" spans="1:16" ht="16.5" customHeight="1" x14ac:dyDescent="0.25">
      <c r="A3460" s="8"/>
      <c r="B3460" s="1"/>
      <c r="C3460" s="1"/>
      <c r="D3460" s="1"/>
      <c r="E3460" s="1"/>
      <c r="F3460" s="1"/>
      <c r="G3460" s="1"/>
      <c r="H3460" s="1"/>
      <c r="I3460" s="1"/>
      <c r="J3460" s="1"/>
      <c r="K3460" s="28"/>
      <c r="L3460" s="28"/>
      <c r="M3460" s="1"/>
      <c r="N3460" s="1"/>
      <c r="O3460" s="1"/>
      <c r="P3460" s="51"/>
    </row>
    <row r="3461" spans="1:16" ht="16.5" customHeight="1" x14ac:dyDescent="0.25">
      <c r="A3461" s="8"/>
      <c r="B3461" s="1"/>
      <c r="C3461" s="1"/>
      <c r="D3461" s="1"/>
      <c r="E3461" s="1"/>
      <c r="F3461" s="1"/>
      <c r="G3461" s="1"/>
      <c r="H3461" s="1"/>
      <c r="I3461" s="1"/>
      <c r="J3461" s="1"/>
      <c r="K3461" s="28"/>
      <c r="L3461" s="28"/>
      <c r="M3461" s="1"/>
      <c r="N3461" s="1"/>
      <c r="O3461" s="1"/>
      <c r="P3461" s="51"/>
    </row>
    <row r="3462" spans="1:16" ht="16.5" customHeight="1" x14ac:dyDescent="0.25">
      <c r="A3462" s="8"/>
      <c r="B3462" s="1"/>
      <c r="C3462" s="1"/>
      <c r="D3462" s="1"/>
      <c r="E3462" s="1"/>
      <c r="F3462" s="1"/>
      <c r="G3462" s="1"/>
      <c r="H3462" s="1"/>
      <c r="I3462" s="1"/>
      <c r="J3462" s="1"/>
      <c r="K3462" s="28"/>
      <c r="L3462" s="28"/>
      <c r="M3462" s="1"/>
      <c r="N3462" s="1"/>
      <c r="O3462" s="1"/>
      <c r="P3462" s="51"/>
    </row>
    <row r="3463" spans="1:16" ht="16.5" customHeight="1" x14ac:dyDescent="0.25">
      <c r="A3463" s="8"/>
      <c r="B3463" s="1"/>
      <c r="C3463" s="1"/>
      <c r="D3463" s="1"/>
      <c r="E3463" s="1"/>
      <c r="F3463" s="1"/>
      <c r="G3463" s="1"/>
      <c r="H3463" s="1"/>
      <c r="I3463" s="1"/>
      <c r="J3463" s="1"/>
      <c r="K3463" s="28"/>
      <c r="L3463" s="28"/>
      <c r="M3463" s="1"/>
      <c r="N3463" s="1"/>
      <c r="O3463" s="1"/>
      <c r="P3463" s="51"/>
    </row>
    <row r="3464" spans="1:16" ht="16.5" customHeight="1" x14ac:dyDescent="0.25">
      <c r="A3464" s="8"/>
      <c r="B3464" s="1"/>
      <c r="C3464" s="1"/>
      <c r="D3464" s="1"/>
      <c r="E3464" s="1"/>
      <c r="F3464" s="1"/>
      <c r="G3464" s="1"/>
      <c r="H3464" s="1"/>
      <c r="I3464" s="1"/>
      <c r="J3464" s="1"/>
      <c r="K3464" s="28"/>
      <c r="L3464" s="28"/>
      <c r="M3464" s="1"/>
      <c r="N3464" s="1"/>
      <c r="O3464" s="1"/>
      <c r="P3464" s="51"/>
    </row>
    <row r="3465" spans="1:16" ht="16.5" customHeight="1" x14ac:dyDescent="0.25">
      <c r="A3465" s="8"/>
      <c r="B3465" s="1"/>
      <c r="C3465" s="1"/>
      <c r="D3465" s="1"/>
      <c r="E3465" s="1"/>
      <c r="F3465" s="1"/>
      <c r="G3465" s="1"/>
      <c r="H3465" s="1"/>
      <c r="I3465" s="1"/>
      <c r="J3465" s="1"/>
      <c r="K3465" s="28"/>
      <c r="L3465" s="28"/>
      <c r="M3465" s="1"/>
      <c r="N3465" s="1"/>
      <c r="O3465" s="1"/>
      <c r="P3465" s="51"/>
    </row>
    <row r="3466" spans="1:16" ht="16.5" customHeight="1" x14ac:dyDescent="0.25">
      <c r="A3466" s="8"/>
      <c r="B3466" s="1"/>
      <c r="C3466" s="1"/>
      <c r="D3466" s="1"/>
      <c r="E3466" s="1"/>
      <c r="F3466" s="1"/>
      <c r="G3466" s="1"/>
      <c r="H3466" s="1"/>
      <c r="I3466" s="1"/>
      <c r="J3466" s="1"/>
      <c r="K3466" s="28"/>
      <c r="L3466" s="28"/>
      <c r="M3466" s="1"/>
      <c r="N3466" s="1"/>
      <c r="O3466" s="1"/>
      <c r="P3466" s="51"/>
    </row>
    <row r="3467" spans="1:16" ht="16.5" customHeight="1" x14ac:dyDescent="0.25">
      <c r="A3467" s="8"/>
      <c r="B3467" s="1"/>
      <c r="C3467" s="1"/>
      <c r="D3467" s="1"/>
      <c r="E3467" s="1"/>
      <c r="F3467" s="1"/>
      <c r="G3467" s="1"/>
      <c r="H3467" s="1"/>
      <c r="I3467" s="1"/>
      <c r="J3467" s="1"/>
      <c r="K3467" s="28"/>
      <c r="L3467" s="28"/>
      <c r="M3467" s="1"/>
      <c r="N3467" s="1"/>
      <c r="O3467" s="1"/>
      <c r="P3467" s="51"/>
    </row>
    <row r="3468" spans="1:16" ht="16.5" customHeight="1" x14ac:dyDescent="0.25">
      <c r="A3468" s="8"/>
      <c r="B3468" s="1"/>
      <c r="C3468" s="1"/>
      <c r="D3468" s="1"/>
      <c r="E3468" s="1"/>
      <c r="F3468" s="1"/>
      <c r="G3468" s="1"/>
      <c r="H3468" s="1"/>
      <c r="I3468" s="1"/>
      <c r="J3468" s="1"/>
      <c r="K3468" s="28"/>
      <c r="L3468" s="28"/>
      <c r="M3468" s="1"/>
      <c r="N3468" s="1"/>
      <c r="O3468" s="1"/>
      <c r="P3468" s="51"/>
    </row>
    <row r="3469" spans="1:16" ht="16.5" customHeight="1" x14ac:dyDescent="0.25">
      <c r="A3469" s="8"/>
      <c r="B3469" s="1"/>
      <c r="C3469" s="1"/>
      <c r="D3469" s="1"/>
      <c r="E3469" s="1"/>
      <c r="F3469" s="1"/>
      <c r="G3469" s="1"/>
      <c r="H3469" s="1"/>
      <c r="I3469" s="1"/>
      <c r="J3469" s="1"/>
      <c r="K3469" s="28"/>
      <c r="L3469" s="28"/>
      <c r="M3469" s="1"/>
      <c r="N3469" s="1"/>
      <c r="O3469" s="1"/>
      <c r="P3469" s="51"/>
    </row>
    <row r="3470" spans="1:16" ht="16.5" customHeight="1" x14ac:dyDescent="0.25">
      <c r="A3470" s="8"/>
      <c r="B3470" s="1"/>
      <c r="C3470" s="1"/>
      <c r="D3470" s="1"/>
      <c r="E3470" s="1"/>
      <c r="F3470" s="1"/>
      <c r="G3470" s="1"/>
      <c r="H3470" s="1"/>
      <c r="I3470" s="1"/>
      <c r="J3470" s="1"/>
      <c r="K3470" s="28"/>
      <c r="L3470" s="28"/>
      <c r="M3470" s="1"/>
      <c r="N3470" s="1"/>
      <c r="O3470" s="1"/>
      <c r="P3470" s="51"/>
    </row>
    <row r="3471" spans="1:16" ht="16.5" customHeight="1" x14ac:dyDescent="0.25">
      <c r="A3471" s="8"/>
      <c r="B3471" s="1"/>
      <c r="C3471" s="1"/>
      <c r="D3471" s="1"/>
      <c r="E3471" s="1"/>
      <c r="F3471" s="1"/>
      <c r="G3471" s="1"/>
      <c r="H3471" s="1"/>
      <c r="I3471" s="1"/>
      <c r="J3471" s="1"/>
      <c r="K3471" s="28"/>
      <c r="L3471" s="28"/>
      <c r="M3471" s="1"/>
      <c r="N3471" s="1"/>
      <c r="O3471" s="1"/>
      <c r="P3471" s="51"/>
    </row>
    <row r="3472" spans="1:16" ht="16.5" customHeight="1" x14ac:dyDescent="0.25">
      <c r="A3472" s="8"/>
      <c r="B3472" s="1"/>
      <c r="C3472" s="1"/>
      <c r="D3472" s="1"/>
      <c r="E3472" s="1"/>
      <c r="F3472" s="1"/>
      <c r="G3472" s="1"/>
      <c r="H3472" s="1"/>
      <c r="I3472" s="1"/>
      <c r="J3472" s="1"/>
      <c r="K3472" s="28"/>
      <c r="L3472" s="28"/>
      <c r="M3472" s="1"/>
      <c r="N3472" s="1"/>
      <c r="O3472" s="1"/>
      <c r="P3472" s="51"/>
    </row>
    <row r="3473" spans="1:16" ht="16.5" customHeight="1" x14ac:dyDescent="0.25">
      <c r="A3473" s="8"/>
      <c r="B3473" s="1"/>
      <c r="C3473" s="1"/>
      <c r="D3473" s="1"/>
      <c r="E3473" s="1"/>
      <c r="F3473" s="1"/>
      <c r="G3473" s="1"/>
      <c r="H3473" s="1"/>
      <c r="I3473" s="1"/>
      <c r="J3473" s="1"/>
      <c r="K3473" s="28"/>
      <c r="L3473" s="28"/>
      <c r="M3473" s="1"/>
      <c r="N3473" s="1"/>
      <c r="O3473" s="1"/>
      <c r="P3473" s="51"/>
    </row>
    <row r="3474" spans="1:16" ht="16.5" customHeight="1" x14ac:dyDescent="0.25">
      <c r="A3474" s="8"/>
      <c r="B3474" s="1"/>
      <c r="C3474" s="1"/>
      <c r="D3474" s="1"/>
      <c r="E3474" s="1"/>
      <c r="F3474" s="1"/>
      <c r="G3474" s="1"/>
      <c r="H3474" s="1"/>
      <c r="I3474" s="1"/>
      <c r="J3474" s="1"/>
      <c r="K3474" s="28"/>
      <c r="L3474" s="28"/>
      <c r="M3474" s="1"/>
      <c r="N3474" s="1"/>
      <c r="O3474" s="1"/>
      <c r="P3474" s="51"/>
    </row>
    <row r="3475" spans="1:16" ht="16.5" customHeight="1" x14ac:dyDescent="0.25">
      <c r="A3475" s="8"/>
      <c r="B3475" s="1"/>
      <c r="C3475" s="1"/>
      <c r="D3475" s="1"/>
      <c r="E3475" s="1"/>
      <c r="F3475" s="1"/>
      <c r="G3475" s="1"/>
      <c r="H3475" s="1"/>
      <c r="I3475" s="1"/>
      <c r="J3475" s="1"/>
      <c r="K3475" s="28"/>
      <c r="L3475" s="28"/>
      <c r="M3475" s="1"/>
      <c r="N3475" s="1"/>
      <c r="O3475" s="1"/>
      <c r="P3475" s="51"/>
    </row>
    <row r="3476" spans="1:16" ht="16.5" customHeight="1" x14ac:dyDescent="0.25">
      <c r="A3476" s="8"/>
      <c r="B3476" s="1"/>
      <c r="C3476" s="1"/>
      <c r="D3476" s="1"/>
      <c r="E3476" s="1"/>
      <c r="F3476" s="1"/>
      <c r="G3476" s="1"/>
      <c r="H3476" s="1"/>
      <c r="I3476" s="1"/>
      <c r="J3476" s="1"/>
      <c r="K3476" s="28"/>
      <c r="L3476" s="28"/>
      <c r="M3476" s="1"/>
      <c r="N3476" s="1"/>
      <c r="O3476" s="1"/>
      <c r="P3476" s="51"/>
    </row>
    <row r="3477" spans="1:16" ht="16.5" customHeight="1" x14ac:dyDescent="0.25">
      <c r="A3477" s="8"/>
      <c r="B3477" s="1"/>
      <c r="C3477" s="1"/>
      <c r="D3477" s="1"/>
      <c r="E3477" s="1"/>
      <c r="F3477" s="1"/>
      <c r="G3477" s="1"/>
      <c r="H3477" s="1"/>
      <c r="I3477" s="1"/>
      <c r="J3477" s="1"/>
      <c r="K3477" s="28"/>
      <c r="L3477" s="28"/>
      <c r="M3477" s="1"/>
      <c r="N3477" s="1"/>
      <c r="O3477" s="1"/>
      <c r="P3477" s="51"/>
    </row>
    <row r="3478" spans="1:16" ht="16.5" customHeight="1" x14ac:dyDescent="0.25">
      <c r="A3478" s="8"/>
      <c r="B3478" s="1"/>
      <c r="C3478" s="1"/>
      <c r="D3478" s="1"/>
      <c r="E3478" s="1"/>
      <c r="F3478" s="1"/>
      <c r="G3478" s="1"/>
      <c r="H3478" s="1"/>
      <c r="I3478" s="1"/>
      <c r="J3478" s="1"/>
      <c r="K3478" s="28"/>
      <c r="L3478" s="28"/>
      <c r="M3478" s="1"/>
      <c r="N3478" s="1"/>
      <c r="O3478" s="1"/>
      <c r="P3478" s="51"/>
    </row>
    <row r="3479" spans="1:16" ht="16.5" customHeight="1" x14ac:dyDescent="0.25">
      <c r="A3479" s="8"/>
      <c r="B3479" s="1"/>
      <c r="C3479" s="1"/>
      <c r="D3479" s="1"/>
      <c r="E3479" s="1"/>
      <c r="F3479" s="1"/>
      <c r="G3479" s="1"/>
      <c r="H3479" s="1"/>
      <c r="I3479" s="1"/>
      <c r="J3479" s="1"/>
      <c r="K3479" s="28"/>
      <c r="L3479" s="28"/>
      <c r="M3479" s="1"/>
      <c r="N3479" s="1"/>
      <c r="O3479" s="1"/>
      <c r="P3479" s="51"/>
    </row>
    <row r="3480" spans="1:16" ht="16.5" customHeight="1" x14ac:dyDescent="0.25">
      <c r="A3480" s="8"/>
      <c r="B3480" s="1"/>
      <c r="C3480" s="1"/>
      <c r="D3480" s="1"/>
      <c r="E3480" s="1"/>
      <c r="F3480" s="1"/>
      <c r="G3480" s="1"/>
      <c r="H3480" s="1"/>
      <c r="I3480" s="1"/>
      <c r="J3480" s="1"/>
      <c r="K3480" s="28"/>
      <c r="L3480" s="28"/>
      <c r="M3480" s="1"/>
      <c r="N3480" s="1"/>
      <c r="O3480" s="1"/>
      <c r="P3480" s="51"/>
    </row>
    <row r="3481" spans="1:16" ht="16.5" customHeight="1" x14ac:dyDescent="0.25">
      <c r="A3481" s="8"/>
      <c r="B3481" s="1"/>
      <c r="C3481" s="1"/>
      <c r="D3481" s="1"/>
      <c r="E3481" s="1"/>
      <c r="F3481" s="1"/>
      <c r="G3481" s="1"/>
      <c r="H3481" s="1"/>
      <c r="I3481" s="1"/>
      <c r="J3481" s="1"/>
      <c r="K3481" s="28"/>
      <c r="L3481" s="28"/>
      <c r="M3481" s="1"/>
      <c r="N3481" s="1"/>
      <c r="O3481" s="1"/>
      <c r="P3481" s="51"/>
    </row>
    <row r="3482" spans="1:16" ht="16.5" customHeight="1" x14ac:dyDescent="0.25">
      <c r="A3482" s="8"/>
      <c r="B3482" s="1"/>
      <c r="C3482" s="1"/>
      <c r="D3482" s="1"/>
      <c r="E3482" s="1"/>
      <c r="F3482" s="1"/>
      <c r="G3482" s="1"/>
      <c r="H3482" s="1"/>
      <c r="I3482" s="1"/>
      <c r="J3482" s="1"/>
      <c r="K3482" s="28"/>
      <c r="L3482" s="28"/>
      <c r="M3482" s="1"/>
      <c r="N3482" s="1"/>
      <c r="O3482" s="1"/>
      <c r="P3482" s="51"/>
    </row>
    <row r="3483" spans="1:16" ht="16.5" customHeight="1" x14ac:dyDescent="0.25">
      <c r="A3483" s="8"/>
      <c r="B3483" s="1"/>
      <c r="C3483" s="1"/>
      <c r="D3483" s="1"/>
      <c r="E3483" s="1"/>
      <c r="F3483" s="1"/>
      <c r="G3483" s="1"/>
      <c r="H3483" s="1"/>
      <c r="I3483" s="1"/>
      <c r="J3483" s="1"/>
      <c r="K3483" s="28"/>
      <c r="L3483" s="28"/>
      <c r="M3483" s="1"/>
      <c r="N3483" s="35"/>
      <c r="O3483" s="1"/>
      <c r="P3483" s="51"/>
    </row>
    <row r="3484" spans="1:16" ht="16.5" customHeight="1" x14ac:dyDescent="0.25">
      <c r="A3484" s="8"/>
      <c r="B3484" s="1"/>
      <c r="C3484" s="1"/>
      <c r="D3484" s="1"/>
      <c r="E3484" s="1"/>
      <c r="F3484" s="1"/>
      <c r="G3484" s="1"/>
      <c r="H3484" s="1"/>
      <c r="I3484" s="1"/>
      <c r="J3484" s="1"/>
      <c r="K3484" s="28"/>
      <c r="L3484" s="28"/>
      <c r="M3484" s="1"/>
      <c r="N3484" s="26"/>
      <c r="O3484" s="1"/>
      <c r="P3484" s="51"/>
    </row>
    <row r="3485" spans="1:16" ht="16.5" customHeight="1" x14ac:dyDescent="0.25">
      <c r="A3485" s="8"/>
      <c r="B3485" s="1"/>
      <c r="C3485" s="1"/>
      <c r="D3485" s="1"/>
      <c r="E3485" s="1"/>
      <c r="F3485" s="1"/>
      <c r="G3485" s="1"/>
      <c r="H3485" s="1"/>
      <c r="I3485" s="1"/>
      <c r="J3485" s="1"/>
      <c r="K3485" s="28"/>
      <c r="L3485" s="28"/>
      <c r="M3485" s="1"/>
      <c r="N3485" s="1"/>
      <c r="O3485" s="1"/>
      <c r="P3485" s="51"/>
    </row>
    <row r="3486" spans="1:16" ht="16.5" customHeight="1" x14ac:dyDescent="0.25">
      <c r="A3486" s="8"/>
      <c r="B3486" s="1"/>
      <c r="C3486" s="1"/>
      <c r="D3486" s="1"/>
      <c r="E3486" s="1"/>
      <c r="F3486" s="1"/>
      <c r="G3486" s="1"/>
      <c r="H3486" s="1"/>
      <c r="I3486" s="1"/>
      <c r="J3486" s="1"/>
      <c r="K3486" s="28"/>
      <c r="L3486" s="28"/>
      <c r="M3486" s="1"/>
      <c r="N3486" s="1"/>
      <c r="O3486" s="1"/>
      <c r="P3486" s="51"/>
    </row>
    <row r="3487" spans="1:16" ht="16.5" customHeight="1" x14ac:dyDescent="0.25">
      <c r="A3487" s="8"/>
      <c r="B3487" s="1"/>
      <c r="C3487" s="1"/>
      <c r="D3487" s="1"/>
      <c r="E3487" s="1"/>
      <c r="F3487" s="1"/>
      <c r="G3487" s="1"/>
      <c r="H3487" s="1"/>
      <c r="I3487" s="1"/>
      <c r="J3487" s="1"/>
      <c r="K3487" s="28"/>
      <c r="L3487" s="28"/>
      <c r="M3487" s="1"/>
      <c r="N3487" s="1"/>
      <c r="O3487" s="1"/>
      <c r="P3487" s="51"/>
    </row>
    <row r="3488" spans="1:16" ht="16.5" customHeight="1" x14ac:dyDescent="0.25">
      <c r="A3488" s="8"/>
      <c r="B3488" s="1"/>
      <c r="C3488" s="1"/>
      <c r="D3488" s="1"/>
      <c r="E3488" s="1"/>
      <c r="F3488" s="1"/>
      <c r="G3488" s="1"/>
      <c r="H3488" s="1"/>
      <c r="I3488" s="1"/>
      <c r="J3488" s="1"/>
      <c r="K3488" s="28"/>
      <c r="L3488" s="28"/>
      <c r="M3488" s="1"/>
      <c r="N3488" s="1"/>
      <c r="O3488" s="1"/>
      <c r="P3488" s="51"/>
    </row>
    <row r="3489" spans="1:16" ht="16.5" customHeight="1" x14ac:dyDescent="0.25">
      <c r="A3489" s="8"/>
      <c r="B3489" s="1"/>
      <c r="C3489" s="1"/>
      <c r="D3489" s="1"/>
      <c r="E3489" s="1"/>
      <c r="F3489" s="1"/>
      <c r="G3489" s="1"/>
      <c r="H3489" s="1"/>
      <c r="I3489" s="33"/>
      <c r="J3489" s="1"/>
      <c r="K3489" s="28"/>
      <c r="L3489" s="28"/>
      <c r="M3489" s="1"/>
      <c r="N3489" s="35"/>
      <c r="O3489" s="1"/>
      <c r="P3489" s="51"/>
    </row>
    <row r="3490" spans="1:16" ht="16.5" customHeight="1" x14ac:dyDescent="0.25">
      <c r="A3490" s="8"/>
      <c r="B3490" s="1"/>
      <c r="C3490" s="1"/>
      <c r="D3490" s="1"/>
      <c r="E3490" s="1"/>
      <c r="F3490" s="1"/>
      <c r="G3490" s="1"/>
      <c r="H3490" s="1"/>
      <c r="I3490" s="33"/>
      <c r="J3490" s="1"/>
      <c r="K3490" s="28"/>
      <c r="L3490" s="28"/>
      <c r="M3490" s="1"/>
      <c r="N3490" s="35"/>
      <c r="O3490" s="1"/>
      <c r="P3490" s="51"/>
    </row>
    <row r="3491" spans="1:16" ht="16.5" customHeight="1" x14ac:dyDescent="0.25">
      <c r="A3491" s="8"/>
      <c r="B3491" s="1"/>
      <c r="C3491" s="1"/>
      <c r="D3491" s="1"/>
      <c r="E3491" s="1"/>
      <c r="F3491" s="1"/>
      <c r="G3491" s="1"/>
      <c r="H3491" s="1"/>
      <c r="I3491" s="1"/>
      <c r="J3491" s="1"/>
      <c r="K3491" s="28"/>
      <c r="L3491" s="28"/>
      <c r="M3491" s="1"/>
      <c r="N3491" s="1"/>
      <c r="O3491" s="1"/>
      <c r="P3491" s="51"/>
    </row>
    <row r="3492" spans="1:16" ht="16.5" customHeight="1" x14ac:dyDescent="0.25">
      <c r="A3492" s="8"/>
      <c r="B3492" s="1"/>
      <c r="C3492" s="1"/>
      <c r="D3492" s="1"/>
      <c r="E3492" s="1"/>
      <c r="F3492" s="1"/>
      <c r="G3492" s="1"/>
      <c r="H3492" s="1"/>
      <c r="I3492" s="1"/>
      <c r="J3492" s="1"/>
      <c r="K3492" s="28"/>
      <c r="L3492" s="28"/>
      <c r="M3492" s="1"/>
      <c r="N3492" s="1"/>
      <c r="O3492" s="1"/>
      <c r="P3492" s="51"/>
    </row>
    <row r="3493" spans="1:16" ht="16.5" customHeight="1" x14ac:dyDescent="0.25">
      <c r="A3493" s="8"/>
      <c r="B3493" s="1"/>
      <c r="C3493" s="1"/>
      <c r="D3493" s="1"/>
      <c r="E3493" s="1"/>
      <c r="F3493" s="1"/>
      <c r="G3493" s="1"/>
      <c r="H3493" s="1"/>
      <c r="I3493" s="1"/>
      <c r="J3493" s="1"/>
      <c r="K3493" s="28"/>
      <c r="L3493" s="28"/>
      <c r="M3493" s="1"/>
      <c r="N3493" s="1"/>
      <c r="O3493" s="1"/>
      <c r="P3493" s="51"/>
    </row>
    <row r="3494" spans="1:16" ht="16.5" customHeight="1" x14ac:dyDescent="0.25">
      <c r="A3494" s="8"/>
      <c r="B3494" s="1"/>
      <c r="C3494" s="1"/>
      <c r="D3494" s="1"/>
      <c r="E3494" s="1"/>
      <c r="F3494" s="1"/>
      <c r="G3494" s="1"/>
      <c r="H3494" s="1"/>
      <c r="I3494" s="1"/>
      <c r="J3494" s="1"/>
      <c r="K3494" s="28"/>
      <c r="L3494" s="28"/>
      <c r="M3494" s="1"/>
      <c r="N3494" s="1"/>
      <c r="O3494" s="1"/>
      <c r="P3494" s="51"/>
    </row>
    <row r="3495" spans="1:16" ht="16.5" customHeight="1" x14ac:dyDescent="0.25">
      <c r="A3495" s="8"/>
      <c r="B3495" s="1"/>
      <c r="C3495" s="1"/>
      <c r="D3495" s="1"/>
      <c r="E3495" s="1"/>
      <c r="F3495" s="1"/>
      <c r="G3495" s="1"/>
      <c r="H3495" s="1"/>
      <c r="I3495" s="33"/>
      <c r="J3495" s="1"/>
      <c r="K3495" s="28"/>
      <c r="L3495" s="28"/>
      <c r="M3495" s="1"/>
      <c r="N3495" s="35"/>
      <c r="O3495" s="1"/>
      <c r="P3495" s="51"/>
    </row>
    <row r="3496" spans="1:16" ht="16.5" customHeight="1" x14ac:dyDescent="0.25">
      <c r="A3496" s="8"/>
      <c r="B3496" s="1"/>
      <c r="C3496" s="1"/>
      <c r="D3496" s="1"/>
      <c r="E3496" s="1"/>
      <c r="F3496" s="1"/>
      <c r="G3496" s="1"/>
      <c r="H3496" s="1"/>
      <c r="I3496" s="1"/>
      <c r="J3496" s="1"/>
      <c r="K3496" s="28"/>
      <c r="L3496" s="28"/>
      <c r="M3496" s="1"/>
      <c r="N3496" s="1"/>
      <c r="O3496" s="1"/>
      <c r="P3496" s="51"/>
    </row>
    <row r="3497" spans="1:16" ht="16.5" customHeight="1" x14ac:dyDescent="0.25">
      <c r="A3497" s="8"/>
      <c r="B3497" s="1"/>
      <c r="C3497" s="1"/>
      <c r="D3497" s="1"/>
      <c r="E3497" s="1"/>
      <c r="F3497" s="1"/>
      <c r="G3497" s="1"/>
      <c r="H3497" s="1"/>
      <c r="I3497" s="33"/>
      <c r="J3497" s="1"/>
      <c r="K3497" s="28"/>
      <c r="L3497" s="28"/>
      <c r="M3497" s="1"/>
      <c r="N3497" s="35"/>
      <c r="O3497" s="1"/>
      <c r="P3497" s="51"/>
    </row>
    <row r="3498" spans="1:16" ht="16.5" customHeight="1" x14ac:dyDescent="0.25">
      <c r="A3498" s="8"/>
      <c r="B3498" s="1"/>
      <c r="C3498" s="1"/>
      <c r="D3498" s="1"/>
      <c r="E3498" s="1"/>
      <c r="F3498" s="1"/>
      <c r="G3498" s="1"/>
      <c r="H3498" s="1"/>
      <c r="I3498" s="33"/>
      <c r="J3498" s="1"/>
      <c r="K3498" s="28"/>
      <c r="L3498" s="28"/>
      <c r="M3498" s="1"/>
      <c r="N3498" s="35"/>
      <c r="O3498" s="1"/>
      <c r="P3498" s="51"/>
    </row>
    <row r="3499" spans="1:16" ht="16.5" customHeight="1" x14ac:dyDescent="0.25">
      <c r="A3499" s="8"/>
      <c r="B3499" s="1"/>
      <c r="C3499" s="1"/>
      <c r="D3499" s="1"/>
      <c r="E3499" s="1"/>
      <c r="F3499" s="1"/>
      <c r="G3499" s="1"/>
      <c r="H3499" s="1"/>
      <c r="I3499" s="1"/>
      <c r="J3499" s="1"/>
      <c r="K3499" s="28"/>
      <c r="L3499" s="28"/>
      <c r="M3499" s="1"/>
      <c r="N3499" s="1"/>
      <c r="O3499" s="1"/>
      <c r="P3499" s="51"/>
    </row>
    <row r="3500" spans="1:16" ht="16.5" customHeight="1" x14ac:dyDescent="0.25">
      <c r="A3500" s="8"/>
      <c r="B3500" s="1"/>
      <c r="C3500" s="1"/>
      <c r="D3500" s="1"/>
      <c r="E3500" s="1"/>
      <c r="F3500" s="1"/>
      <c r="G3500" s="1"/>
      <c r="H3500" s="1"/>
      <c r="I3500" s="1"/>
      <c r="J3500" s="1"/>
      <c r="K3500" s="28"/>
      <c r="L3500" s="28"/>
      <c r="M3500" s="1"/>
      <c r="N3500" s="1"/>
      <c r="O3500" s="1"/>
      <c r="P3500" s="51"/>
    </row>
    <row r="3501" spans="1:16" ht="16.5" customHeight="1" x14ac:dyDescent="0.25">
      <c r="A3501" s="8"/>
      <c r="B3501" s="1"/>
      <c r="C3501" s="1"/>
      <c r="D3501" s="1"/>
      <c r="E3501" s="1"/>
      <c r="F3501" s="1"/>
      <c r="G3501" s="1"/>
      <c r="H3501" s="1"/>
      <c r="I3501" s="1"/>
      <c r="J3501" s="1"/>
      <c r="K3501" s="28"/>
      <c r="L3501" s="28"/>
      <c r="M3501" s="1"/>
      <c r="N3501" s="1"/>
      <c r="O3501" s="1"/>
      <c r="P3501" s="51"/>
    </row>
    <row r="3502" spans="1:16" ht="16.5" customHeight="1" x14ac:dyDescent="0.25">
      <c r="A3502" s="8"/>
      <c r="B3502" s="1"/>
      <c r="C3502" s="1"/>
      <c r="D3502" s="1"/>
      <c r="E3502" s="1"/>
      <c r="F3502" s="1"/>
      <c r="G3502" s="1"/>
      <c r="H3502" s="1"/>
      <c r="I3502" s="1"/>
      <c r="J3502" s="1"/>
      <c r="K3502" s="28"/>
      <c r="L3502" s="28"/>
      <c r="M3502" s="1"/>
      <c r="N3502" s="1"/>
      <c r="O3502" s="1"/>
      <c r="P3502" s="51"/>
    </row>
    <row r="3503" spans="1:16" ht="16.5" customHeight="1" x14ac:dyDescent="0.25">
      <c r="A3503" s="8"/>
      <c r="B3503" s="1"/>
      <c r="C3503" s="1"/>
      <c r="D3503" s="1"/>
      <c r="E3503" s="1"/>
      <c r="F3503" s="1"/>
      <c r="G3503" s="1"/>
      <c r="H3503" s="1"/>
      <c r="I3503" s="1"/>
      <c r="J3503" s="1"/>
      <c r="K3503" s="28"/>
      <c r="L3503" s="28"/>
      <c r="M3503" s="1"/>
      <c r="N3503" s="1"/>
      <c r="O3503" s="1"/>
      <c r="P3503" s="51"/>
    </row>
    <row r="3504" spans="1:16" ht="16.5" customHeight="1" x14ac:dyDescent="0.25">
      <c r="A3504" s="8"/>
      <c r="B3504" s="1"/>
      <c r="C3504" s="1"/>
      <c r="D3504" s="1"/>
      <c r="E3504" s="1"/>
      <c r="F3504" s="1"/>
      <c r="G3504" s="1"/>
      <c r="H3504" s="1"/>
      <c r="I3504" s="1"/>
      <c r="J3504" s="1"/>
      <c r="K3504" s="28"/>
      <c r="L3504" s="28"/>
      <c r="M3504" s="1"/>
      <c r="N3504" s="1"/>
      <c r="O3504" s="1"/>
      <c r="P3504" s="51"/>
    </row>
    <row r="3505" spans="1:16" ht="16.5" customHeight="1" x14ac:dyDescent="0.25">
      <c r="A3505" s="8"/>
      <c r="B3505" s="1"/>
      <c r="C3505" s="1"/>
      <c r="D3505" s="1"/>
      <c r="E3505" s="1"/>
      <c r="F3505" s="1"/>
      <c r="G3505" s="1"/>
      <c r="H3505" s="1"/>
      <c r="I3505" s="1"/>
      <c r="J3505" s="1"/>
      <c r="K3505" s="28"/>
      <c r="L3505" s="28"/>
      <c r="M3505" s="1"/>
      <c r="N3505" s="1"/>
      <c r="O3505" s="1"/>
      <c r="P3505" s="51"/>
    </row>
    <row r="3506" spans="1:16" ht="16.5" customHeight="1" x14ac:dyDescent="0.25">
      <c r="A3506" s="8"/>
      <c r="B3506" s="1"/>
      <c r="C3506" s="1"/>
      <c r="D3506" s="1"/>
      <c r="E3506" s="1"/>
      <c r="F3506" s="1"/>
      <c r="G3506" s="1"/>
      <c r="H3506" s="1"/>
      <c r="I3506" s="1"/>
      <c r="J3506" s="1"/>
      <c r="K3506" s="28"/>
      <c r="L3506" s="28"/>
      <c r="M3506" s="1"/>
      <c r="N3506" s="1"/>
      <c r="O3506" s="1"/>
      <c r="P3506" s="51"/>
    </row>
    <row r="3507" spans="1:16" ht="16.5" customHeight="1" x14ac:dyDescent="0.25">
      <c r="A3507" s="8"/>
      <c r="B3507" s="1"/>
      <c r="C3507" s="1"/>
      <c r="D3507" s="1"/>
      <c r="E3507" s="1"/>
      <c r="F3507" s="1"/>
      <c r="G3507" s="1"/>
      <c r="H3507" s="1"/>
      <c r="I3507" s="1"/>
      <c r="J3507" s="1"/>
      <c r="K3507" s="28"/>
      <c r="L3507" s="28"/>
      <c r="M3507" s="1"/>
      <c r="N3507" s="1"/>
      <c r="O3507" s="1"/>
      <c r="P3507" s="51"/>
    </row>
    <row r="3508" spans="1:16" ht="16.5" customHeight="1" x14ac:dyDescent="0.25">
      <c r="A3508" s="8"/>
      <c r="B3508" s="1"/>
      <c r="C3508" s="1"/>
      <c r="D3508" s="1"/>
      <c r="E3508" s="1"/>
      <c r="F3508" s="1"/>
      <c r="G3508" s="1"/>
      <c r="H3508" s="1"/>
      <c r="I3508" s="1"/>
      <c r="J3508" s="1"/>
      <c r="K3508" s="28"/>
      <c r="L3508" s="28"/>
      <c r="M3508" s="1"/>
      <c r="N3508" s="1"/>
      <c r="O3508" s="1"/>
      <c r="P3508" s="51"/>
    </row>
    <row r="3509" spans="1:16" ht="16.5" customHeight="1" x14ac:dyDescent="0.25">
      <c r="A3509" s="8"/>
      <c r="B3509" s="1"/>
      <c r="C3509" s="1"/>
      <c r="D3509" s="1"/>
      <c r="E3509" s="1"/>
      <c r="F3509" s="1"/>
      <c r="G3509" s="1"/>
      <c r="H3509" s="1"/>
      <c r="I3509" s="1"/>
      <c r="J3509" s="1"/>
      <c r="K3509" s="28"/>
      <c r="L3509" s="28"/>
      <c r="M3509" s="1"/>
      <c r="N3509" s="1"/>
      <c r="O3509" s="1"/>
      <c r="P3509" s="51"/>
    </row>
    <row r="3510" spans="1:16" ht="16.5" customHeight="1" x14ac:dyDescent="0.25">
      <c r="A3510" s="8"/>
      <c r="B3510" s="1"/>
      <c r="C3510" s="1"/>
      <c r="D3510" s="1"/>
      <c r="E3510" s="1"/>
      <c r="F3510" s="1"/>
      <c r="G3510" s="1"/>
      <c r="H3510" s="1"/>
      <c r="I3510" s="1"/>
      <c r="J3510" s="1"/>
      <c r="K3510" s="28"/>
      <c r="L3510" s="28"/>
      <c r="M3510" s="1"/>
      <c r="N3510" s="1"/>
      <c r="O3510" s="1"/>
      <c r="P3510" s="51"/>
    </row>
    <row r="3511" spans="1:16" ht="16.5" customHeight="1" x14ac:dyDescent="0.25">
      <c r="A3511" s="8"/>
      <c r="B3511" s="1"/>
      <c r="C3511" s="1"/>
      <c r="D3511" s="1"/>
      <c r="E3511" s="1"/>
      <c r="F3511" s="1"/>
      <c r="G3511" s="1"/>
      <c r="H3511" s="1"/>
      <c r="I3511" s="33"/>
      <c r="J3511" s="1"/>
      <c r="K3511" s="28"/>
      <c r="L3511" s="28"/>
      <c r="M3511" s="1"/>
      <c r="N3511" s="35"/>
      <c r="O3511" s="1"/>
      <c r="P3511" s="51"/>
    </row>
    <row r="3512" spans="1:16" ht="16.5" customHeight="1" x14ac:dyDescent="0.25">
      <c r="A3512" s="8"/>
      <c r="B3512" s="1"/>
      <c r="C3512" s="1"/>
      <c r="D3512" s="1"/>
      <c r="E3512" s="1"/>
      <c r="F3512" s="1"/>
      <c r="G3512" s="1"/>
      <c r="H3512" s="1"/>
      <c r="I3512" s="1"/>
      <c r="J3512" s="1"/>
      <c r="K3512" s="28"/>
      <c r="L3512" s="28"/>
      <c r="M3512" s="1"/>
      <c r="N3512" s="1"/>
      <c r="O3512" s="1"/>
      <c r="P3512" s="51"/>
    </row>
    <row r="3513" spans="1:16" ht="16.5" customHeight="1" x14ac:dyDescent="0.25">
      <c r="A3513" s="8"/>
      <c r="B3513" s="1"/>
      <c r="C3513" s="1"/>
      <c r="D3513" s="1"/>
      <c r="E3513" s="1"/>
      <c r="F3513" s="1"/>
      <c r="G3513" s="1"/>
      <c r="H3513" s="1"/>
      <c r="I3513" s="1"/>
      <c r="J3513" s="1"/>
      <c r="K3513" s="28"/>
      <c r="L3513" s="28"/>
      <c r="M3513" s="1"/>
      <c r="N3513" s="1"/>
      <c r="O3513" s="1"/>
      <c r="P3513" s="51"/>
    </row>
    <row r="3514" spans="1:16" ht="16.5" customHeight="1" x14ac:dyDescent="0.25">
      <c r="A3514" s="8"/>
      <c r="B3514" s="1"/>
      <c r="C3514" s="1"/>
      <c r="D3514" s="1"/>
      <c r="E3514" s="1"/>
      <c r="F3514" s="1"/>
      <c r="G3514" s="1"/>
      <c r="H3514" s="1"/>
      <c r="I3514" s="1"/>
      <c r="J3514" s="1"/>
      <c r="K3514" s="28"/>
      <c r="L3514" s="28"/>
      <c r="M3514" s="1"/>
      <c r="N3514" s="1"/>
      <c r="O3514" s="1"/>
      <c r="P3514" s="51"/>
    </row>
    <row r="3515" spans="1:16" ht="16.5" customHeight="1" x14ac:dyDescent="0.25">
      <c r="A3515" s="8"/>
      <c r="B3515" s="1"/>
      <c r="C3515" s="1"/>
      <c r="D3515" s="1"/>
      <c r="E3515" s="1"/>
      <c r="F3515" s="1"/>
      <c r="G3515" s="1"/>
      <c r="H3515" s="1"/>
      <c r="I3515" s="1"/>
      <c r="J3515" s="1"/>
      <c r="K3515" s="28"/>
      <c r="L3515" s="28"/>
      <c r="M3515" s="1"/>
      <c r="N3515" s="1"/>
      <c r="O3515" s="1"/>
      <c r="P3515" s="51"/>
    </row>
    <row r="3516" spans="1:16" ht="16.5" customHeight="1" x14ac:dyDescent="0.25">
      <c r="A3516" s="8"/>
      <c r="B3516" s="1"/>
      <c r="C3516" s="1"/>
      <c r="D3516" s="1"/>
      <c r="E3516" s="1"/>
      <c r="F3516" s="1"/>
      <c r="G3516" s="1"/>
      <c r="H3516" s="1"/>
      <c r="I3516" s="1"/>
      <c r="J3516" s="1"/>
      <c r="K3516" s="28"/>
      <c r="L3516" s="28"/>
      <c r="M3516" s="1"/>
      <c r="N3516" s="1"/>
      <c r="O3516" s="1"/>
      <c r="P3516" s="51"/>
    </row>
    <row r="3517" spans="1:16" ht="16.5" customHeight="1" x14ac:dyDescent="0.25">
      <c r="A3517" s="8"/>
      <c r="B3517" s="1"/>
      <c r="C3517" s="1"/>
      <c r="D3517" s="1"/>
      <c r="E3517" s="1"/>
      <c r="F3517" s="1"/>
      <c r="G3517" s="1"/>
      <c r="H3517" s="1"/>
      <c r="I3517" s="1"/>
      <c r="J3517" s="1"/>
      <c r="K3517" s="28"/>
      <c r="L3517" s="28"/>
      <c r="M3517" s="1"/>
      <c r="N3517" s="1"/>
      <c r="O3517" s="1"/>
      <c r="P3517" s="51"/>
    </row>
    <row r="3518" spans="1:16" ht="16.5" customHeight="1" x14ac:dyDescent="0.25">
      <c r="A3518" s="8"/>
      <c r="B3518" s="1"/>
      <c r="C3518" s="1"/>
      <c r="D3518" s="1"/>
      <c r="E3518" s="1"/>
      <c r="F3518" s="1"/>
      <c r="G3518" s="1"/>
      <c r="H3518" s="1"/>
      <c r="I3518" s="33"/>
      <c r="J3518" s="1"/>
      <c r="K3518" s="28"/>
      <c r="L3518" s="28"/>
      <c r="M3518" s="1"/>
      <c r="N3518" s="35"/>
      <c r="O3518" s="1"/>
      <c r="P3518" s="51"/>
    </row>
    <row r="3519" spans="1:16" ht="16.5" customHeight="1" x14ac:dyDescent="0.25">
      <c r="A3519" s="8"/>
      <c r="B3519" s="1"/>
      <c r="C3519" s="1"/>
      <c r="D3519" s="1"/>
      <c r="E3519" s="1"/>
      <c r="F3519" s="1"/>
      <c r="G3519" s="1"/>
      <c r="H3519" s="1"/>
      <c r="I3519" s="33"/>
      <c r="J3519" s="1"/>
      <c r="K3519" s="28"/>
      <c r="L3519" s="28"/>
      <c r="M3519" s="1"/>
      <c r="N3519" s="35"/>
      <c r="O3519" s="1"/>
      <c r="P3519" s="51"/>
    </row>
    <row r="3520" spans="1:16" ht="16.5" customHeight="1" x14ac:dyDescent="0.25">
      <c r="A3520" s="8"/>
      <c r="B3520" s="1"/>
      <c r="C3520" s="1"/>
      <c r="D3520" s="1"/>
      <c r="E3520" s="1"/>
      <c r="F3520" s="1"/>
      <c r="G3520" s="1"/>
      <c r="H3520" s="1"/>
      <c r="I3520" s="1"/>
      <c r="J3520" s="1"/>
      <c r="K3520" s="28"/>
      <c r="L3520" s="28"/>
      <c r="M3520" s="1"/>
      <c r="N3520" s="1"/>
      <c r="O3520" s="1"/>
      <c r="P3520" s="51"/>
    </row>
    <row r="3521" spans="1:16" ht="16.5" customHeight="1" x14ac:dyDescent="0.25">
      <c r="A3521" s="8"/>
      <c r="B3521" s="1"/>
      <c r="C3521" s="1"/>
      <c r="D3521" s="1"/>
      <c r="E3521" s="1"/>
      <c r="F3521" s="1"/>
      <c r="G3521" s="1"/>
      <c r="H3521" s="1"/>
      <c r="I3521" s="33"/>
      <c r="J3521" s="1"/>
      <c r="K3521" s="28"/>
      <c r="L3521" s="28"/>
      <c r="M3521" s="1"/>
      <c r="N3521" s="35"/>
      <c r="O3521" s="1"/>
      <c r="P3521" s="51"/>
    </row>
    <row r="3522" spans="1:16" ht="16.5" customHeight="1" x14ac:dyDescent="0.25">
      <c r="A3522" s="8"/>
      <c r="B3522" s="1"/>
      <c r="C3522" s="1"/>
      <c r="D3522" s="1"/>
      <c r="E3522" s="1"/>
      <c r="F3522" s="1"/>
      <c r="G3522" s="1"/>
      <c r="H3522" s="1"/>
      <c r="I3522" s="33"/>
      <c r="J3522" s="1"/>
      <c r="K3522" s="28"/>
      <c r="L3522" s="28"/>
      <c r="M3522" s="1"/>
      <c r="N3522" s="35"/>
      <c r="O3522" s="1"/>
      <c r="P3522" s="51"/>
    </row>
    <row r="3523" spans="1:16" ht="16.5" customHeight="1" x14ac:dyDescent="0.25">
      <c r="A3523" s="8"/>
      <c r="B3523" s="1"/>
      <c r="C3523" s="1"/>
      <c r="D3523" s="1"/>
      <c r="E3523" s="1"/>
      <c r="F3523" s="1"/>
      <c r="G3523" s="1"/>
      <c r="H3523" s="1"/>
      <c r="I3523" s="1"/>
      <c r="J3523" s="1"/>
      <c r="K3523" s="28"/>
      <c r="L3523" s="28"/>
      <c r="M3523" s="1"/>
      <c r="N3523" s="1"/>
      <c r="O3523" s="1"/>
      <c r="P3523" s="51"/>
    </row>
    <row r="3524" spans="1:16" ht="16.5" customHeight="1" x14ac:dyDescent="0.25">
      <c r="A3524" s="8"/>
      <c r="B3524" s="1"/>
      <c r="C3524" s="1"/>
      <c r="D3524" s="1"/>
      <c r="E3524" s="1"/>
      <c r="F3524" s="1"/>
      <c r="G3524" s="1"/>
      <c r="H3524" s="1"/>
      <c r="I3524" s="1"/>
      <c r="J3524" s="1"/>
      <c r="K3524" s="28"/>
      <c r="L3524" s="28"/>
      <c r="M3524" s="1"/>
      <c r="N3524" s="1"/>
      <c r="O3524" s="1"/>
      <c r="P3524" s="51"/>
    </row>
    <row r="3525" spans="1:16" ht="16.5" customHeight="1" x14ac:dyDescent="0.25">
      <c r="A3525" s="8"/>
      <c r="B3525" s="1"/>
      <c r="C3525" s="1"/>
      <c r="D3525" s="1"/>
      <c r="E3525" s="1"/>
      <c r="F3525" s="1"/>
      <c r="G3525" s="1"/>
      <c r="H3525" s="1"/>
      <c r="I3525" s="1"/>
      <c r="J3525" s="1"/>
      <c r="K3525" s="28"/>
      <c r="L3525" s="28"/>
      <c r="M3525" s="1"/>
      <c r="N3525" s="1"/>
      <c r="O3525" s="1"/>
      <c r="P3525" s="51"/>
    </row>
    <row r="3526" spans="1:16" ht="16.5" customHeight="1" x14ac:dyDescent="0.25">
      <c r="A3526" s="8"/>
      <c r="B3526" s="1"/>
      <c r="C3526" s="1"/>
      <c r="D3526" s="1"/>
      <c r="E3526" s="1"/>
      <c r="F3526" s="1"/>
      <c r="G3526" s="1"/>
      <c r="H3526" s="1"/>
      <c r="I3526" s="1"/>
      <c r="J3526" s="1"/>
      <c r="K3526" s="28"/>
      <c r="L3526" s="28"/>
      <c r="M3526" s="1"/>
      <c r="N3526" s="1"/>
      <c r="O3526" s="1"/>
      <c r="P3526" s="51"/>
    </row>
    <row r="3527" spans="1:16" ht="16.5" customHeight="1" x14ac:dyDescent="0.25">
      <c r="A3527" s="8"/>
      <c r="B3527" s="1"/>
      <c r="C3527" s="1"/>
      <c r="D3527" s="1"/>
      <c r="E3527" s="1"/>
      <c r="F3527" s="1"/>
      <c r="G3527" s="1"/>
      <c r="H3527" s="1"/>
      <c r="I3527" s="1"/>
      <c r="J3527" s="1"/>
      <c r="K3527" s="28"/>
      <c r="L3527" s="28"/>
      <c r="M3527" s="1"/>
      <c r="N3527" s="1"/>
      <c r="O3527" s="1"/>
      <c r="P3527" s="51"/>
    </row>
    <row r="3528" spans="1:16" ht="16.5" customHeight="1" x14ac:dyDescent="0.25">
      <c r="A3528" s="8"/>
      <c r="B3528" s="1"/>
      <c r="C3528" s="1"/>
      <c r="D3528" s="1"/>
      <c r="E3528" s="1"/>
      <c r="F3528" s="1"/>
      <c r="G3528" s="1"/>
      <c r="H3528" s="1"/>
      <c r="I3528" s="1"/>
      <c r="J3528" s="1"/>
      <c r="K3528" s="28"/>
      <c r="L3528" s="28"/>
      <c r="M3528" s="1"/>
      <c r="N3528" s="1"/>
      <c r="O3528" s="1"/>
      <c r="P3528" s="51"/>
    </row>
    <row r="3529" spans="1:16" ht="16.5" customHeight="1" x14ac:dyDescent="0.25">
      <c r="A3529" s="8"/>
      <c r="B3529" s="1"/>
      <c r="C3529" s="1"/>
      <c r="D3529" s="1"/>
      <c r="E3529" s="1"/>
      <c r="F3529" s="1"/>
      <c r="G3529" s="1"/>
      <c r="H3529" s="1"/>
      <c r="I3529" s="1"/>
      <c r="J3529" s="1"/>
      <c r="K3529" s="28"/>
      <c r="L3529" s="28"/>
      <c r="M3529" s="1"/>
      <c r="N3529" s="1"/>
      <c r="O3529" s="1"/>
      <c r="P3529" s="51"/>
    </row>
    <row r="3530" spans="1:16" ht="16.5" customHeight="1" x14ac:dyDescent="0.25">
      <c r="A3530" s="8"/>
      <c r="B3530" s="1"/>
      <c r="C3530" s="1"/>
      <c r="D3530" s="1"/>
      <c r="E3530" s="1"/>
      <c r="F3530" s="1"/>
      <c r="G3530" s="1"/>
      <c r="H3530" s="1"/>
      <c r="I3530" s="1"/>
      <c r="J3530" s="1"/>
      <c r="K3530" s="28"/>
      <c r="L3530" s="28"/>
      <c r="M3530" s="1"/>
      <c r="N3530" s="1"/>
      <c r="O3530" s="1"/>
      <c r="P3530" s="51"/>
    </row>
    <row r="3531" spans="1:16" ht="16.5" customHeight="1" x14ac:dyDescent="0.25">
      <c r="A3531" s="8"/>
      <c r="B3531" s="1"/>
      <c r="C3531" s="1"/>
      <c r="D3531" s="1"/>
      <c r="E3531" s="1"/>
      <c r="F3531" s="1"/>
      <c r="G3531" s="1"/>
      <c r="H3531" s="1"/>
      <c r="I3531" s="1"/>
      <c r="J3531" s="1"/>
      <c r="K3531" s="28"/>
      <c r="L3531" s="28"/>
      <c r="M3531" s="1"/>
      <c r="N3531" s="1"/>
      <c r="O3531" s="1"/>
      <c r="P3531" s="51"/>
    </row>
    <row r="3532" spans="1:16" ht="16.5" customHeight="1" x14ac:dyDescent="0.25">
      <c r="A3532" s="8"/>
      <c r="B3532" s="1"/>
      <c r="C3532" s="1"/>
      <c r="D3532" s="1"/>
      <c r="E3532" s="1"/>
      <c r="F3532" s="1"/>
      <c r="G3532" s="1"/>
      <c r="H3532" s="1"/>
      <c r="I3532" s="1"/>
      <c r="J3532" s="1"/>
      <c r="K3532" s="28"/>
      <c r="L3532" s="28"/>
      <c r="M3532" s="1"/>
      <c r="N3532" s="1"/>
      <c r="O3532" s="1"/>
      <c r="P3532" s="51"/>
    </row>
    <row r="3533" spans="1:16" ht="16.5" customHeight="1" x14ac:dyDescent="0.25">
      <c r="A3533" s="8"/>
      <c r="B3533" s="1"/>
      <c r="C3533" s="1"/>
      <c r="D3533" s="1"/>
      <c r="E3533" s="1"/>
      <c r="F3533" s="1"/>
      <c r="G3533" s="1"/>
      <c r="H3533" s="1"/>
      <c r="I3533" s="1"/>
      <c r="J3533" s="1"/>
      <c r="K3533" s="28"/>
      <c r="L3533" s="28"/>
      <c r="M3533" s="1"/>
      <c r="N3533" s="1"/>
      <c r="O3533" s="1"/>
      <c r="P3533" s="51"/>
    </row>
    <row r="3534" spans="1:16" ht="16.5" customHeight="1" x14ac:dyDescent="0.25">
      <c r="A3534" s="8"/>
      <c r="B3534" s="1"/>
      <c r="C3534" s="1"/>
      <c r="D3534" s="1"/>
      <c r="E3534" s="1"/>
      <c r="F3534" s="1"/>
      <c r="G3534" s="1"/>
      <c r="H3534" s="1"/>
      <c r="I3534" s="1"/>
      <c r="J3534" s="1"/>
      <c r="K3534" s="28"/>
      <c r="L3534" s="28"/>
      <c r="M3534" s="1"/>
      <c r="N3534" s="1"/>
      <c r="O3534" s="1"/>
      <c r="P3534" s="51"/>
    </row>
    <row r="3535" spans="1:16" ht="16.5" customHeight="1" x14ac:dyDescent="0.25">
      <c r="A3535" s="8"/>
      <c r="B3535" s="1"/>
      <c r="C3535" s="1"/>
      <c r="D3535" s="1"/>
      <c r="E3535" s="1"/>
      <c r="F3535" s="1"/>
      <c r="G3535" s="1"/>
      <c r="H3535" s="1"/>
      <c r="I3535" s="1"/>
      <c r="J3535" s="1"/>
      <c r="K3535" s="28"/>
      <c r="L3535" s="28"/>
      <c r="M3535" s="1"/>
      <c r="N3535" s="1"/>
      <c r="O3535" s="1"/>
      <c r="P3535" s="51"/>
    </row>
    <row r="3536" spans="1:16" ht="16.5" customHeight="1" x14ac:dyDescent="0.25">
      <c r="A3536" s="8"/>
      <c r="B3536" s="1"/>
      <c r="C3536" s="1"/>
      <c r="D3536" s="1"/>
      <c r="E3536" s="1"/>
      <c r="F3536" s="1"/>
      <c r="G3536" s="1"/>
      <c r="H3536" s="1"/>
      <c r="I3536" s="1"/>
      <c r="J3536" s="1"/>
      <c r="K3536" s="28"/>
      <c r="L3536" s="28"/>
      <c r="M3536" s="1"/>
      <c r="N3536" s="1"/>
      <c r="O3536" s="1"/>
      <c r="P3536" s="51"/>
    </row>
    <row r="3537" spans="1:16" ht="16.5" customHeight="1" x14ac:dyDescent="0.25">
      <c r="A3537" s="8"/>
      <c r="B3537" s="1"/>
      <c r="C3537" s="1"/>
      <c r="D3537" s="1"/>
      <c r="E3537" s="1"/>
      <c r="F3537" s="1"/>
      <c r="G3537" s="1"/>
      <c r="H3537" s="1"/>
      <c r="I3537" s="33"/>
      <c r="J3537" s="1"/>
      <c r="K3537" s="28"/>
      <c r="L3537" s="28"/>
      <c r="M3537" s="1"/>
      <c r="N3537" s="35"/>
      <c r="O3537" s="1"/>
      <c r="P3537" s="51"/>
    </row>
    <row r="3538" spans="1:16" ht="16.5" customHeight="1" x14ac:dyDescent="0.25">
      <c r="A3538" s="8"/>
      <c r="B3538" s="1"/>
      <c r="C3538" s="1"/>
      <c r="D3538" s="1"/>
      <c r="E3538" s="1"/>
      <c r="F3538" s="1"/>
      <c r="G3538" s="1"/>
      <c r="H3538" s="1"/>
      <c r="I3538" s="1"/>
      <c r="J3538" s="1"/>
      <c r="K3538" s="28"/>
      <c r="L3538" s="28"/>
      <c r="M3538" s="1"/>
      <c r="N3538" s="1"/>
      <c r="O3538" s="1"/>
      <c r="P3538" s="51"/>
    </row>
    <row r="3539" spans="1:16" ht="16.5" customHeight="1" x14ac:dyDescent="0.25">
      <c r="A3539" s="8"/>
      <c r="B3539" s="1"/>
      <c r="C3539" s="1"/>
      <c r="D3539" s="1"/>
      <c r="E3539" s="1"/>
      <c r="F3539" s="1"/>
      <c r="G3539" s="1"/>
      <c r="H3539" s="1"/>
      <c r="I3539" s="1"/>
      <c r="J3539" s="1"/>
      <c r="K3539" s="28"/>
      <c r="L3539" s="28"/>
      <c r="M3539" s="1"/>
      <c r="N3539" s="1"/>
      <c r="O3539" s="1"/>
      <c r="P3539" s="51"/>
    </row>
    <row r="3540" spans="1:16" ht="16.5" customHeight="1" x14ac:dyDescent="0.25">
      <c r="A3540" s="8"/>
      <c r="B3540" s="1"/>
      <c r="C3540" s="1"/>
      <c r="D3540" s="1"/>
      <c r="E3540" s="1"/>
      <c r="F3540" s="1"/>
      <c r="G3540" s="1"/>
      <c r="H3540" s="1"/>
      <c r="I3540" s="1"/>
      <c r="J3540" s="1"/>
      <c r="K3540" s="28"/>
      <c r="L3540" s="28"/>
      <c r="M3540" s="1"/>
      <c r="N3540" s="1"/>
      <c r="O3540" s="1"/>
      <c r="P3540" s="51"/>
    </row>
    <row r="3541" spans="1:16" ht="16.5" customHeight="1" x14ac:dyDescent="0.25">
      <c r="A3541" s="8"/>
      <c r="B3541" s="1"/>
      <c r="C3541" s="1"/>
      <c r="D3541" s="1"/>
      <c r="E3541" s="1"/>
      <c r="F3541" s="1"/>
      <c r="G3541" s="1"/>
      <c r="H3541" s="1"/>
      <c r="I3541" s="33"/>
      <c r="J3541" s="1"/>
      <c r="K3541" s="28"/>
      <c r="L3541" s="28"/>
      <c r="M3541" s="1"/>
      <c r="N3541" s="35"/>
      <c r="O3541" s="1"/>
      <c r="P3541" s="51"/>
    </row>
    <row r="3542" spans="1:16" ht="16.5" customHeight="1" x14ac:dyDescent="0.25">
      <c r="A3542" s="8"/>
      <c r="B3542" s="1"/>
      <c r="C3542" s="1"/>
      <c r="D3542" s="1"/>
      <c r="E3542" s="1"/>
      <c r="F3542" s="1"/>
      <c r="G3542" s="1"/>
      <c r="H3542" s="1"/>
      <c r="I3542" s="1"/>
      <c r="J3542" s="1"/>
      <c r="K3542" s="28"/>
      <c r="L3542" s="28"/>
      <c r="M3542" s="1"/>
      <c r="N3542" s="1"/>
      <c r="O3542" s="1"/>
      <c r="P3542" s="51"/>
    </row>
    <row r="3543" spans="1:16" ht="16.5" customHeight="1" x14ac:dyDescent="0.25">
      <c r="A3543" s="8"/>
      <c r="B3543" s="1"/>
      <c r="C3543" s="1"/>
      <c r="D3543" s="1"/>
      <c r="E3543" s="1"/>
      <c r="F3543" s="1"/>
      <c r="G3543" s="1"/>
      <c r="H3543" s="1"/>
      <c r="I3543" s="1"/>
      <c r="J3543" s="1"/>
      <c r="K3543" s="28"/>
      <c r="L3543" s="28"/>
      <c r="M3543" s="1"/>
      <c r="N3543" s="1"/>
      <c r="O3543" s="1"/>
      <c r="P3543" s="51"/>
    </row>
    <row r="3544" spans="1:16" ht="16.5" customHeight="1" x14ac:dyDescent="0.25">
      <c r="A3544" s="8"/>
      <c r="B3544" s="1"/>
      <c r="C3544" s="1"/>
      <c r="D3544" s="1"/>
      <c r="E3544" s="1"/>
      <c r="F3544" s="1"/>
      <c r="G3544" s="1"/>
      <c r="H3544" s="1"/>
      <c r="I3544" s="1"/>
      <c r="J3544" s="1"/>
      <c r="K3544" s="28"/>
      <c r="L3544" s="28"/>
      <c r="M3544" s="1"/>
      <c r="N3544" s="1"/>
      <c r="O3544" s="1"/>
      <c r="P3544" s="51"/>
    </row>
    <row r="3545" spans="1:16" ht="16.5" customHeight="1" x14ac:dyDescent="0.25">
      <c r="A3545" s="8"/>
      <c r="B3545" s="1"/>
      <c r="C3545" s="1"/>
      <c r="D3545" s="1"/>
      <c r="E3545" s="1"/>
      <c r="F3545" s="1"/>
      <c r="G3545" s="1"/>
      <c r="H3545" s="1"/>
      <c r="I3545" s="33"/>
      <c r="J3545" s="1"/>
      <c r="K3545" s="28"/>
      <c r="L3545" s="28"/>
      <c r="M3545" s="1"/>
      <c r="N3545" s="35"/>
      <c r="O3545" s="1"/>
      <c r="P3545" s="51"/>
    </row>
    <row r="3546" spans="1:16" ht="16.5" customHeight="1" x14ac:dyDescent="0.25">
      <c r="A3546" s="8"/>
      <c r="B3546" s="1"/>
      <c r="C3546" s="1"/>
      <c r="D3546" s="1"/>
      <c r="E3546" s="1"/>
      <c r="F3546" s="1"/>
      <c r="G3546" s="1"/>
      <c r="H3546" s="1"/>
      <c r="I3546" s="1"/>
      <c r="J3546" s="1"/>
      <c r="K3546" s="28"/>
      <c r="L3546" s="28"/>
      <c r="M3546" s="1"/>
      <c r="N3546" s="1"/>
      <c r="O3546" s="1"/>
      <c r="P3546" s="51"/>
    </row>
    <row r="3547" spans="1:16" ht="16.5" customHeight="1" x14ac:dyDescent="0.25">
      <c r="A3547" s="8"/>
      <c r="B3547" s="1"/>
      <c r="C3547" s="1"/>
      <c r="D3547" s="1"/>
      <c r="E3547" s="1"/>
      <c r="F3547" s="1"/>
      <c r="G3547" s="1"/>
      <c r="H3547" s="1"/>
      <c r="I3547" s="1"/>
      <c r="J3547" s="1"/>
      <c r="K3547" s="28"/>
      <c r="L3547" s="28"/>
      <c r="M3547" s="1"/>
      <c r="N3547" s="1"/>
      <c r="O3547" s="1"/>
      <c r="P3547" s="51"/>
    </row>
    <row r="3548" spans="1:16" ht="16.5" customHeight="1" x14ac:dyDescent="0.25">
      <c r="A3548" s="8"/>
      <c r="B3548" s="1"/>
      <c r="C3548" s="1"/>
      <c r="D3548" s="1"/>
      <c r="E3548" s="1"/>
      <c r="F3548" s="1"/>
      <c r="G3548" s="1"/>
      <c r="H3548" s="1"/>
      <c r="I3548" s="1"/>
      <c r="J3548" s="1"/>
      <c r="K3548" s="28"/>
      <c r="L3548" s="28"/>
      <c r="M3548" s="1"/>
      <c r="N3548" s="1"/>
      <c r="O3548" s="1"/>
      <c r="P3548" s="51"/>
    </row>
    <row r="3549" spans="1:16" ht="16.5" customHeight="1" x14ac:dyDescent="0.25">
      <c r="A3549" s="8"/>
      <c r="B3549" s="1"/>
      <c r="C3549" s="1"/>
      <c r="D3549" s="1"/>
      <c r="E3549" s="1"/>
      <c r="F3549" s="1"/>
      <c r="G3549" s="1"/>
      <c r="H3549" s="1"/>
      <c r="I3549" s="1"/>
      <c r="J3549" s="1"/>
      <c r="K3549" s="28"/>
      <c r="L3549" s="28"/>
      <c r="M3549" s="1"/>
      <c r="N3549" s="1"/>
      <c r="O3549" s="1"/>
      <c r="P3549" s="51"/>
    </row>
    <row r="3550" spans="1:16" ht="16.5" customHeight="1" x14ac:dyDescent="0.25">
      <c r="A3550" s="8"/>
      <c r="B3550" s="1"/>
      <c r="C3550" s="1"/>
      <c r="D3550" s="1"/>
      <c r="E3550" s="1"/>
      <c r="F3550" s="1"/>
      <c r="G3550" s="1"/>
      <c r="H3550" s="1"/>
      <c r="I3550" s="1"/>
      <c r="J3550" s="1"/>
      <c r="K3550" s="28"/>
      <c r="L3550" s="28"/>
      <c r="M3550" s="1"/>
      <c r="N3550" s="1"/>
      <c r="O3550" s="1"/>
      <c r="P3550" s="51"/>
    </row>
    <row r="3551" spans="1:16" ht="16.5" customHeight="1" x14ac:dyDescent="0.25">
      <c r="A3551" s="8"/>
      <c r="B3551" s="1"/>
      <c r="C3551" s="1"/>
      <c r="D3551" s="1"/>
      <c r="E3551" s="1"/>
      <c r="F3551" s="1"/>
      <c r="G3551" s="1"/>
      <c r="H3551" s="1"/>
      <c r="I3551" s="1"/>
      <c r="J3551" s="1"/>
      <c r="K3551" s="28"/>
      <c r="L3551" s="28"/>
      <c r="M3551" s="1"/>
      <c r="N3551" s="1"/>
      <c r="O3551" s="1"/>
      <c r="P3551" s="51"/>
    </row>
    <row r="3552" spans="1:16" ht="16.5" customHeight="1" x14ac:dyDescent="0.25">
      <c r="A3552" s="8"/>
      <c r="B3552" s="1"/>
      <c r="C3552" s="1"/>
      <c r="D3552" s="1"/>
      <c r="E3552" s="1"/>
      <c r="F3552" s="1"/>
      <c r="G3552" s="1"/>
      <c r="H3552" s="1"/>
      <c r="I3552" s="1"/>
      <c r="J3552" s="1"/>
      <c r="K3552" s="28"/>
      <c r="L3552" s="28"/>
      <c r="M3552" s="1"/>
      <c r="N3552" s="1"/>
      <c r="O3552" s="1"/>
      <c r="P3552" s="51"/>
    </row>
    <row r="3553" spans="1:16" ht="16.5" customHeight="1" x14ac:dyDescent="0.25">
      <c r="A3553" s="8"/>
      <c r="B3553" s="1"/>
      <c r="C3553" s="1"/>
      <c r="D3553" s="1"/>
      <c r="E3553" s="1"/>
      <c r="F3553" s="1"/>
      <c r="G3553" s="1"/>
      <c r="H3553" s="1"/>
      <c r="I3553" s="1"/>
      <c r="J3553" s="1"/>
      <c r="K3553" s="28"/>
      <c r="L3553" s="28"/>
      <c r="M3553" s="1"/>
      <c r="N3553" s="1"/>
      <c r="O3553" s="1"/>
      <c r="P3553" s="51"/>
    </row>
    <row r="3554" spans="1:16" ht="16.5" customHeight="1" x14ac:dyDescent="0.25">
      <c r="A3554" s="8"/>
      <c r="B3554" s="1"/>
      <c r="C3554" s="1"/>
      <c r="D3554" s="1"/>
      <c r="E3554" s="1"/>
      <c r="F3554" s="1"/>
      <c r="G3554" s="1"/>
      <c r="H3554" s="1"/>
      <c r="I3554" s="1"/>
      <c r="J3554" s="1"/>
      <c r="K3554" s="28"/>
      <c r="L3554" s="28"/>
      <c r="M3554" s="1"/>
      <c r="N3554" s="1"/>
      <c r="O3554" s="1"/>
      <c r="P3554" s="51"/>
    </row>
    <row r="3555" spans="1:16" ht="16.5" customHeight="1" x14ac:dyDescent="0.25">
      <c r="A3555" s="8"/>
      <c r="B3555" s="1"/>
      <c r="C3555" s="1"/>
      <c r="D3555" s="1"/>
      <c r="E3555" s="1"/>
      <c r="F3555" s="1"/>
      <c r="G3555" s="1"/>
      <c r="H3555" s="1"/>
      <c r="I3555" s="1"/>
      <c r="J3555" s="1"/>
      <c r="K3555" s="28"/>
      <c r="L3555" s="28"/>
      <c r="M3555" s="1"/>
      <c r="N3555" s="1"/>
      <c r="O3555" s="1"/>
      <c r="P3555" s="51"/>
    </row>
    <row r="3556" spans="1:16" ht="16.5" customHeight="1" x14ac:dyDescent="0.25">
      <c r="A3556" s="8"/>
      <c r="B3556" s="1"/>
      <c r="C3556" s="1"/>
      <c r="D3556" s="1"/>
      <c r="E3556" s="1"/>
      <c r="F3556" s="1"/>
      <c r="G3556" s="1"/>
      <c r="H3556" s="1"/>
      <c r="I3556" s="1"/>
      <c r="J3556" s="1"/>
      <c r="K3556" s="28"/>
      <c r="L3556" s="28"/>
      <c r="M3556" s="1"/>
      <c r="N3556" s="1"/>
      <c r="O3556" s="1"/>
      <c r="P3556" s="51"/>
    </row>
    <row r="3557" spans="1:16" ht="16.5" customHeight="1" x14ac:dyDescent="0.25">
      <c r="A3557" s="8"/>
      <c r="B3557" s="1"/>
      <c r="C3557" s="1"/>
      <c r="D3557" s="1"/>
      <c r="E3557" s="1"/>
      <c r="F3557" s="1"/>
      <c r="G3557" s="1"/>
      <c r="H3557" s="1"/>
      <c r="I3557" s="1"/>
      <c r="J3557" s="1"/>
      <c r="K3557" s="28"/>
      <c r="L3557" s="28"/>
      <c r="M3557" s="1"/>
      <c r="N3557" s="1"/>
      <c r="O3557" s="1"/>
      <c r="P3557" s="51"/>
    </row>
    <row r="3558" spans="1:16" ht="16.5" customHeight="1" x14ac:dyDescent="0.25">
      <c r="A3558" s="8"/>
      <c r="B3558" s="1"/>
      <c r="C3558" s="1"/>
      <c r="D3558" s="1"/>
      <c r="E3558" s="1"/>
      <c r="F3558" s="1"/>
      <c r="G3558" s="1"/>
      <c r="H3558" s="1"/>
      <c r="I3558" s="33"/>
      <c r="J3558" s="1"/>
      <c r="K3558" s="28"/>
      <c r="L3558" s="28"/>
      <c r="M3558" s="1"/>
      <c r="N3558" s="35"/>
      <c r="O3558" s="1"/>
      <c r="P3558" s="51"/>
    </row>
    <row r="3559" spans="1:16" ht="16.5" customHeight="1" x14ac:dyDescent="0.25">
      <c r="A3559" s="8"/>
      <c r="B3559" s="1"/>
      <c r="C3559" s="1"/>
      <c r="D3559" s="1"/>
      <c r="E3559" s="1"/>
      <c r="F3559" s="1"/>
      <c r="G3559" s="1"/>
      <c r="H3559" s="1"/>
      <c r="I3559" s="33"/>
      <c r="J3559" s="1"/>
      <c r="K3559" s="28"/>
      <c r="L3559" s="28"/>
      <c r="M3559" s="1"/>
      <c r="N3559" s="35"/>
      <c r="O3559" s="1"/>
      <c r="P3559" s="51"/>
    </row>
    <row r="3560" spans="1:16" ht="16.5" customHeight="1" x14ac:dyDescent="0.25">
      <c r="A3560" s="8"/>
      <c r="B3560" s="1"/>
      <c r="C3560" s="1"/>
      <c r="D3560" s="1"/>
      <c r="E3560" s="1"/>
      <c r="F3560" s="1"/>
      <c r="G3560" s="1"/>
      <c r="H3560" s="1"/>
      <c r="I3560" s="33"/>
      <c r="J3560" s="1"/>
      <c r="K3560" s="28"/>
      <c r="L3560" s="28"/>
      <c r="M3560" s="1"/>
      <c r="N3560" s="35"/>
      <c r="O3560" s="1"/>
      <c r="P3560" s="51"/>
    </row>
    <row r="3561" spans="1:16" ht="16.5" customHeight="1" x14ac:dyDescent="0.25">
      <c r="A3561" s="8"/>
      <c r="B3561" s="1"/>
      <c r="C3561" s="1"/>
      <c r="D3561" s="1"/>
      <c r="E3561" s="1"/>
      <c r="F3561" s="1"/>
      <c r="G3561" s="1"/>
      <c r="H3561" s="1"/>
      <c r="I3561" s="33"/>
      <c r="J3561" s="1"/>
      <c r="K3561" s="28"/>
      <c r="L3561" s="28"/>
      <c r="M3561" s="1"/>
      <c r="N3561" s="35"/>
      <c r="O3561" s="1"/>
      <c r="P3561" s="51"/>
    </row>
    <row r="3562" spans="1:16" ht="16.5" customHeight="1" x14ac:dyDescent="0.25">
      <c r="A3562" s="8"/>
      <c r="B3562" s="1"/>
      <c r="C3562" s="1"/>
      <c r="D3562" s="1"/>
      <c r="E3562" s="1"/>
      <c r="F3562" s="1"/>
      <c r="G3562" s="1"/>
      <c r="H3562" s="1"/>
      <c r="I3562" s="1"/>
      <c r="J3562" s="1"/>
      <c r="K3562" s="28"/>
      <c r="L3562" s="28"/>
      <c r="M3562" s="1"/>
      <c r="N3562" s="1"/>
      <c r="O3562" s="1"/>
      <c r="P3562" s="51"/>
    </row>
    <row r="3563" spans="1:16" ht="16.5" customHeight="1" x14ac:dyDescent="0.25">
      <c r="A3563" s="8"/>
      <c r="B3563" s="1"/>
      <c r="C3563" s="1"/>
      <c r="D3563" s="1"/>
      <c r="E3563" s="1"/>
      <c r="F3563" s="1"/>
      <c r="G3563" s="1"/>
      <c r="H3563" s="1"/>
      <c r="I3563" s="1"/>
      <c r="J3563" s="1"/>
      <c r="K3563" s="28"/>
      <c r="L3563" s="28"/>
      <c r="M3563" s="1"/>
      <c r="N3563" s="1"/>
      <c r="O3563" s="1"/>
      <c r="P3563" s="51"/>
    </row>
    <row r="3564" spans="1:16" ht="16.5" customHeight="1" x14ac:dyDescent="0.25">
      <c r="A3564" s="8"/>
      <c r="B3564" s="1"/>
      <c r="C3564" s="1"/>
      <c r="D3564" s="1"/>
      <c r="E3564" s="1"/>
      <c r="F3564" s="1"/>
      <c r="G3564" s="1"/>
      <c r="H3564" s="1"/>
      <c r="I3564" s="1"/>
      <c r="J3564" s="1"/>
      <c r="K3564" s="28"/>
      <c r="L3564" s="28"/>
      <c r="M3564" s="1"/>
      <c r="N3564" s="1"/>
      <c r="O3564" s="1"/>
      <c r="P3564" s="51"/>
    </row>
    <row r="3565" spans="1:16" ht="16.5" customHeight="1" x14ac:dyDescent="0.25">
      <c r="A3565" s="8"/>
      <c r="B3565" s="1"/>
      <c r="C3565" s="1"/>
      <c r="D3565" s="1"/>
      <c r="E3565" s="1"/>
      <c r="F3565" s="1"/>
      <c r="G3565" s="1"/>
      <c r="H3565" s="1"/>
      <c r="I3565" s="1"/>
      <c r="J3565" s="1"/>
      <c r="K3565" s="28"/>
      <c r="L3565" s="28"/>
      <c r="M3565" s="1"/>
      <c r="N3565" s="1"/>
      <c r="O3565" s="1"/>
      <c r="P3565" s="51"/>
    </row>
    <row r="3566" spans="1:16" ht="16.5" customHeight="1" x14ac:dyDescent="0.25">
      <c r="A3566" s="8"/>
      <c r="B3566" s="1"/>
      <c r="C3566" s="1"/>
      <c r="D3566" s="1"/>
      <c r="E3566" s="1"/>
      <c r="F3566" s="1"/>
      <c r="G3566" s="1"/>
      <c r="H3566" s="1"/>
      <c r="I3566" s="1"/>
      <c r="J3566" s="1"/>
      <c r="K3566" s="28"/>
      <c r="L3566" s="28"/>
      <c r="M3566" s="1"/>
      <c r="N3566" s="1"/>
      <c r="O3566" s="1"/>
      <c r="P3566" s="51"/>
    </row>
    <row r="3567" spans="1:16" ht="16.5" customHeight="1" x14ac:dyDescent="0.25">
      <c r="A3567" s="8"/>
      <c r="B3567" s="1"/>
      <c r="C3567" s="1"/>
      <c r="D3567" s="1"/>
      <c r="E3567" s="1"/>
      <c r="F3567" s="1"/>
      <c r="G3567" s="1"/>
      <c r="H3567" s="1"/>
      <c r="I3567" s="1"/>
      <c r="J3567" s="1"/>
      <c r="K3567" s="28"/>
      <c r="L3567" s="28"/>
      <c r="M3567" s="1"/>
      <c r="N3567" s="1"/>
      <c r="O3567" s="1"/>
      <c r="P3567" s="51"/>
    </row>
    <row r="3568" spans="1:16" ht="16.5" customHeight="1" x14ac:dyDescent="0.25">
      <c r="A3568" s="8"/>
      <c r="B3568" s="1"/>
      <c r="C3568" s="1"/>
      <c r="D3568" s="1"/>
      <c r="E3568" s="1"/>
      <c r="F3568" s="1"/>
      <c r="G3568" s="1"/>
      <c r="H3568" s="1"/>
      <c r="I3568" s="1"/>
      <c r="J3568" s="1"/>
      <c r="K3568" s="28"/>
      <c r="L3568" s="28"/>
      <c r="M3568" s="1"/>
      <c r="N3568" s="1"/>
      <c r="O3568" s="1"/>
      <c r="P3568" s="51"/>
    </row>
    <row r="3569" spans="1:16" ht="16.5" customHeight="1" x14ac:dyDescent="0.25">
      <c r="A3569" s="8"/>
      <c r="B3569" s="1"/>
      <c r="C3569" s="1"/>
      <c r="D3569" s="1"/>
      <c r="E3569" s="1"/>
      <c r="F3569" s="1"/>
      <c r="G3569" s="1"/>
      <c r="H3569" s="1"/>
      <c r="I3569" s="33"/>
      <c r="J3569" s="1"/>
      <c r="K3569" s="28"/>
      <c r="L3569" s="28"/>
      <c r="M3569" s="1"/>
      <c r="N3569" s="35"/>
      <c r="O3569" s="1"/>
      <c r="P3569" s="51"/>
    </row>
    <row r="3570" spans="1:16" ht="16.5" customHeight="1" x14ac:dyDescent="0.25">
      <c r="A3570" s="8"/>
      <c r="B3570" s="1"/>
      <c r="C3570" s="1"/>
      <c r="D3570" s="1"/>
      <c r="E3570" s="1"/>
      <c r="F3570" s="1"/>
      <c r="G3570" s="1"/>
      <c r="H3570" s="1"/>
      <c r="I3570" s="1"/>
      <c r="J3570" s="1"/>
      <c r="K3570" s="28"/>
      <c r="L3570" s="28"/>
      <c r="M3570" s="1"/>
      <c r="N3570" s="1"/>
      <c r="O3570" s="1"/>
      <c r="P3570" s="51"/>
    </row>
    <row r="3571" spans="1:16" ht="16.5" customHeight="1" x14ac:dyDescent="0.25">
      <c r="A3571" s="8"/>
      <c r="B3571" s="1"/>
      <c r="C3571" s="1"/>
      <c r="D3571" s="1"/>
      <c r="E3571" s="1"/>
      <c r="F3571" s="1"/>
      <c r="G3571" s="1"/>
      <c r="H3571" s="1"/>
      <c r="I3571" s="1"/>
      <c r="J3571" s="1"/>
      <c r="K3571" s="28"/>
      <c r="L3571" s="28"/>
      <c r="M3571" s="1"/>
      <c r="N3571" s="1"/>
      <c r="O3571" s="1"/>
      <c r="P3571" s="51"/>
    </row>
    <row r="3572" spans="1:16" ht="16.5" customHeight="1" x14ac:dyDescent="0.25">
      <c r="A3572" s="8"/>
      <c r="B3572" s="1"/>
      <c r="C3572" s="1"/>
      <c r="D3572" s="1"/>
      <c r="E3572" s="1"/>
      <c r="F3572" s="1"/>
      <c r="G3572" s="1"/>
      <c r="H3572" s="1"/>
      <c r="I3572" s="1"/>
      <c r="J3572" s="1"/>
      <c r="K3572" s="28"/>
      <c r="L3572" s="28"/>
      <c r="M3572" s="1"/>
      <c r="N3572" s="1"/>
      <c r="O3572" s="1"/>
      <c r="P3572" s="51"/>
    </row>
    <row r="3573" spans="1:16" ht="16.5" customHeight="1" x14ac:dyDescent="0.25">
      <c r="A3573" s="8"/>
      <c r="B3573" s="1"/>
      <c r="C3573" s="1"/>
      <c r="D3573" s="1"/>
      <c r="E3573" s="1"/>
      <c r="F3573" s="1"/>
      <c r="G3573" s="1"/>
      <c r="H3573" s="1"/>
      <c r="I3573" s="1"/>
      <c r="J3573" s="1"/>
      <c r="K3573" s="28"/>
      <c r="L3573" s="28"/>
      <c r="M3573" s="1"/>
      <c r="N3573" s="1"/>
      <c r="O3573" s="1"/>
      <c r="P3573" s="51"/>
    </row>
    <row r="3574" spans="1:16" ht="16.5" customHeight="1" x14ac:dyDescent="0.25">
      <c r="A3574" s="8"/>
      <c r="B3574" s="1"/>
      <c r="C3574" s="1"/>
      <c r="D3574" s="1"/>
      <c r="E3574" s="1"/>
      <c r="F3574" s="1"/>
      <c r="G3574" s="1"/>
      <c r="H3574" s="1"/>
      <c r="I3574" s="1"/>
      <c r="J3574" s="1"/>
      <c r="K3574" s="28"/>
      <c r="L3574" s="28"/>
      <c r="M3574" s="1"/>
      <c r="N3574" s="1"/>
      <c r="O3574" s="1"/>
      <c r="P3574" s="51"/>
    </row>
    <row r="3575" spans="1:16" ht="16.5" customHeight="1" x14ac:dyDescent="0.25">
      <c r="A3575" s="8"/>
      <c r="B3575" s="1"/>
      <c r="C3575" s="1"/>
      <c r="D3575" s="1"/>
      <c r="E3575" s="1"/>
      <c r="F3575" s="1"/>
      <c r="G3575" s="1"/>
      <c r="H3575" s="1"/>
      <c r="I3575" s="1"/>
      <c r="J3575" s="1"/>
      <c r="K3575" s="28"/>
      <c r="L3575" s="28"/>
      <c r="M3575" s="1"/>
      <c r="N3575" s="1"/>
      <c r="O3575" s="1"/>
      <c r="P3575" s="51"/>
    </row>
    <row r="3576" spans="1:16" ht="16.5" customHeight="1" x14ac:dyDescent="0.25">
      <c r="A3576" s="8"/>
      <c r="B3576" s="1"/>
      <c r="C3576" s="1"/>
      <c r="D3576" s="1"/>
      <c r="E3576" s="1"/>
      <c r="F3576" s="1"/>
      <c r="G3576" s="1"/>
      <c r="H3576" s="1"/>
      <c r="I3576" s="33"/>
      <c r="J3576" s="1"/>
      <c r="K3576" s="28"/>
      <c r="L3576" s="28"/>
      <c r="M3576" s="1"/>
      <c r="N3576" s="35"/>
      <c r="O3576" s="1"/>
      <c r="P3576" s="51"/>
    </row>
    <row r="3577" spans="1:16" ht="16.5" customHeight="1" x14ac:dyDescent="0.25">
      <c r="A3577" s="8"/>
      <c r="B3577" s="1"/>
      <c r="C3577" s="1"/>
      <c r="D3577" s="1"/>
      <c r="E3577" s="1"/>
      <c r="F3577" s="1"/>
      <c r="G3577" s="1"/>
      <c r="H3577" s="1"/>
      <c r="I3577" s="1"/>
      <c r="J3577" s="1"/>
      <c r="K3577" s="28"/>
      <c r="L3577" s="28"/>
      <c r="M3577" s="1"/>
      <c r="N3577" s="1"/>
      <c r="O3577" s="1"/>
      <c r="P3577" s="51"/>
    </row>
    <row r="3578" spans="1:16" ht="16.5" customHeight="1" x14ac:dyDescent="0.25">
      <c r="A3578" s="8"/>
      <c r="B3578" s="1"/>
      <c r="C3578" s="1"/>
      <c r="D3578" s="1"/>
      <c r="E3578" s="1"/>
      <c r="F3578" s="1"/>
      <c r="G3578" s="1"/>
      <c r="H3578" s="1"/>
      <c r="I3578" s="1"/>
      <c r="J3578" s="1"/>
      <c r="K3578" s="28"/>
      <c r="L3578" s="28"/>
      <c r="M3578" s="1"/>
      <c r="N3578" s="1"/>
      <c r="O3578" s="1"/>
      <c r="P3578" s="51"/>
    </row>
    <row r="3579" spans="1:16" ht="16.5" customHeight="1" x14ac:dyDescent="0.25">
      <c r="A3579" s="8"/>
      <c r="B3579" s="1"/>
      <c r="C3579" s="1"/>
      <c r="D3579" s="1"/>
      <c r="E3579" s="1"/>
      <c r="F3579" s="1"/>
      <c r="G3579" s="1"/>
      <c r="H3579" s="1"/>
      <c r="I3579" s="1"/>
      <c r="J3579" s="1"/>
      <c r="K3579" s="28"/>
      <c r="L3579" s="28"/>
      <c r="M3579" s="1"/>
      <c r="N3579" s="1"/>
      <c r="O3579" s="1"/>
      <c r="P3579" s="51"/>
    </row>
    <row r="3580" spans="1:16" ht="16.5" customHeight="1" x14ac:dyDescent="0.25">
      <c r="A3580" s="8"/>
      <c r="B3580" s="1"/>
      <c r="C3580" s="1"/>
      <c r="D3580" s="1"/>
      <c r="E3580" s="1"/>
      <c r="F3580" s="1"/>
      <c r="G3580" s="1"/>
      <c r="H3580" s="1"/>
      <c r="I3580" s="1"/>
      <c r="J3580" s="1"/>
      <c r="K3580" s="28"/>
      <c r="L3580" s="28"/>
      <c r="M3580" s="1"/>
      <c r="N3580" s="1"/>
      <c r="O3580" s="1"/>
      <c r="P3580" s="51"/>
    </row>
    <row r="3581" spans="1:16" ht="16.5" customHeight="1" x14ac:dyDescent="0.25">
      <c r="A3581" s="8"/>
      <c r="B3581" s="1"/>
      <c r="C3581" s="1"/>
      <c r="D3581" s="1"/>
      <c r="E3581" s="1"/>
      <c r="F3581" s="1"/>
      <c r="G3581" s="1"/>
      <c r="H3581" s="1"/>
      <c r="I3581" s="33"/>
      <c r="J3581" s="1"/>
      <c r="K3581" s="28"/>
      <c r="L3581" s="28"/>
      <c r="M3581" s="1"/>
      <c r="N3581" s="35"/>
      <c r="O3581" s="1"/>
      <c r="P3581" s="51"/>
    </row>
    <row r="3582" spans="1:16" ht="16.5" customHeight="1" x14ac:dyDescent="0.25">
      <c r="A3582" s="8"/>
      <c r="B3582" s="1"/>
      <c r="C3582" s="1"/>
      <c r="D3582" s="1"/>
      <c r="E3582" s="1"/>
      <c r="F3582" s="1"/>
      <c r="G3582" s="1"/>
      <c r="H3582" s="1"/>
      <c r="I3582" s="1"/>
      <c r="J3582" s="1"/>
      <c r="K3582" s="28"/>
      <c r="L3582" s="28"/>
      <c r="M3582" s="1"/>
      <c r="N3582" s="1"/>
      <c r="O3582" s="1"/>
      <c r="P3582" s="51"/>
    </row>
    <row r="3583" spans="1:16" ht="16.5" customHeight="1" x14ac:dyDescent="0.25">
      <c r="A3583" s="8"/>
      <c r="B3583" s="1"/>
      <c r="C3583" s="1"/>
      <c r="D3583" s="1"/>
      <c r="E3583" s="1"/>
      <c r="F3583" s="1"/>
      <c r="G3583" s="1"/>
      <c r="H3583" s="1"/>
      <c r="I3583" s="1"/>
      <c r="J3583" s="1"/>
      <c r="K3583" s="28"/>
      <c r="L3583" s="28"/>
      <c r="M3583" s="1"/>
      <c r="N3583" s="1"/>
      <c r="O3583" s="1"/>
      <c r="P3583" s="51"/>
    </row>
    <row r="3584" spans="1:16" ht="16.5" customHeight="1" x14ac:dyDescent="0.25">
      <c r="A3584" s="8"/>
      <c r="B3584" s="1"/>
      <c r="C3584" s="1"/>
      <c r="D3584" s="1"/>
      <c r="E3584" s="1"/>
      <c r="F3584" s="1"/>
      <c r="G3584" s="1"/>
      <c r="H3584" s="1"/>
      <c r="I3584" s="1"/>
      <c r="J3584" s="1"/>
      <c r="K3584" s="28"/>
      <c r="L3584" s="28"/>
      <c r="M3584" s="1"/>
      <c r="N3584" s="1"/>
      <c r="O3584" s="1"/>
      <c r="P3584" s="51"/>
    </row>
    <row r="3585" spans="1:16" ht="16.5" customHeight="1" x14ac:dyDescent="0.25">
      <c r="A3585" s="8"/>
      <c r="B3585" s="1"/>
      <c r="C3585" s="1"/>
      <c r="D3585" s="1"/>
      <c r="E3585" s="1"/>
      <c r="F3585" s="1"/>
      <c r="G3585" s="1"/>
      <c r="H3585" s="1"/>
      <c r="I3585" s="1"/>
      <c r="J3585" s="1"/>
      <c r="K3585" s="28"/>
      <c r="L3585" s="28"/>
      <c r="M3585" s="1"/>
      <c r="N3585" s="1"/>
      <c r="O3585" s="1"/>
      <c r="P3585" s="51"/>
    </row>
    <row r="3586" spans="1:16" ht="16.5" customHeight="1" x14ac:dyDescent="0.25">
      <c r="A3586" s="8"/>
      <c r="B3586" s="1"/>
      <c r="C3586" s="1"/>
      <c r="D3586" s="1"/>
      <c r="E3586" s="1"/>
      <c r="F3586" s="1"/>
      <c r="G3586" s="1"/>
      <c r="H3586" s="1"/>
      <c r="I3586" s="1"/>
      <c r="J3586" s="1"/>
      <c r="K3586" s="28"/>
      <c r="L3586" s="28"/>
      <c r="M3586" s="1"/>
      <c r="N3586" s="1"/>
      <c r="O3586" s="1"/>
      <c r="P3586" s="51"/>
    </row>
    <row r="3587" spans="1:16" ht="16.5" customHeight="1" x14ac:dyDescent="0.25">
      <c r="A3587" s="8"/>
      <c r="B3587" s="1"/>
      <c r="C3587" s="1"/>
      <c r="D3587" s="1"/>
      <c r="E3587" s="1"/>
      <c r="F3587" s="1"/>
      <c r="G3587" s="1"/>
      <c r="H3587" s="1"/>
      <c r="I3587" s="33"/>
      <c r="J3587" s="1"/>
      <c r="K3587" s="28"/>
      <c r="L3587" s="28"/>
      <c r="M3587" s="1"/>
      <c r="N3587" s="35"/>
      <c r="O3587" s="1"/>
      <c r="P3587" s="51"/>
    </row>
    <row r="3588" spans="1:16" ht="16.5" customHeight="1" x14ac:dyDescent="0.25">
      <c r="A3588" s="8"/>
      <c r="B3588" s="1"/>
      <c r="C3588" s="1"/>
      <c r="D3588" s="1"/>
      <c r="E3588" s="1"/>
      <c r="F3588" s="1"/>
      <c r="G3588" s="1"/>
      <c r="H3588" s="1"/>
      <c r="I3588" s="33"/>
      <c r="J3588" s="1"/>
      <c r="K3588" s="28"/>
      <c r="L3588" s="28"/>
      <c r="M3588" s="1"/>
      <c r="N3588" s="35"/>
      <c r="O3588" s="1"/>
      <c r="P3588" s="51"/>
    </row>
    <row r="3589" spans="1:16" ht="16.5" customHeight="1" x14ac:dyDescent="0.25">
      <c r="A3589" s="8"/>
      <c r="B3589" s="1"/>
      <c r="C3589" s="1"/>
      <c r="D3589" s="1"/>
      <c r="E3589" s="1"/>
      <c r="F3589" s="1"/>
      <c r="G3589" s="1"/>
      <c r="H3589" s="1"/>
      <c r="I3589" s="1"/>
      <c r="J3589" s="1"/>
      <c r="K3589" s="28"/>
      <c r="L3589" s="28"/>
      <c r="M3589" s="1"/>
      <c r="N3589" s="1"/>
      <c r="O3589" s="1"/>
      <c r="P3589" s="51"/>
    </row>
    <row r="3590" spans="1:16" ht="16.5" customHeight="1" x14ac:dyDescent="0.25">
      <c r="A3590" s="8"/>
      <c r="B3590" s="1"/>
      <c r="C3590" s="1"/>
      <c r="D3590" s="1"/>
      <c r="E3590" s="1"/>
      <c r="F3590" s="1"/>
      <c r="G3590" s="1"/>
      <c r="H3590" s="1"/>
      <c r="I3590" s="1"/>
      <c r="J3590" s="1"/>
      <c r="K3590" s="28"/>
      <c r="L3590" s="28"/>
      <c r="M3590" s="1"/>
      <c r="N3590" s="1"/>
      <c r="O3590" s="1"/>
      <c r="P3590" s="51"/>
    </row>
    <row r="3591" spans="1:16" ht="16.5" customHeight="1" x14ac:dyDescent="0.25">
      <c r="A3591" s="8"/>
      <c r="B3591" s="1"/>
      <c r="C3591" s="1"/>
      <c r="D3591" s="1"/>
      <c r="E3591" s="1"/>
      <c r="F3591" s="1"/>
      <c r="G3591" s="1"/>
      <c r="H3591" s="1"/>
      <c r="I3591" s="1"/>
      <c r="J3591" s="1"/>
      <c r="K3591" s="28"/>
      <c r="L3591" s="28"/>
      <c r="M3591" s="1"/>
      <c r="N3591" s="1"/>
      <c r="O3591" s="1"/>
      <c r="P3591" s="51"/>
    </row>
    <row r="3592" spans="1:16" ht="16.5" customHeight="1" x14ac:dyDescent="0.25">
      <c r="A3592" s="8"/>
      <c r="B3592" s="1"/>
      <c r="C3592" s="1"/>
      <c r="D3592" s="1"/>
      <c r="E3592" s="1"/>
      <c r="F3592" s="1"/>
      <c r="G3592" s="1"/>
      <c r="H3592" s="1"/>
      <c r="I3592" s="1"/>
      <c r="J3592" s="1"/>
      <c r="K3592" s="28"/>
      <c r="L3592" s="28"/>
      <c r="M3592" s="1"/>
      <c r="N3592" s="1"/>
      <c r="O3592" s="1"/>
      <c r="P3592" s="51"/>
    </row>
    <row r="3593" spans="1:16" ht="16.5" customHeight="1" x14ac:dyDescent="0.25">
      <c r="A3593" s="8"/>
      <c r="B3593" s="1"/>
      <c r="C3593" s="1"/>
      <c r="D3593" s="1"/>
      <c r="E3593" s="1"/>
      <c r="F3593" s="1"/>
      <c r="G3593" s="1"/>
      <c r="H3593" s="1"/>
      <c r="I3593" s="1"/>
      <c r="J3593" s="1"/>
      <c r="K3593" s="28"/>
      <c r="L3593" s="28"/>
      <c r="M3593" s="1"/>
      <c r="N3593" s="1"/>
      <c r="O3593" s="1"/>
      <c r="P3593" s="51"/>
    </row>
    <row r="3594" spans="1:16" ht="16.5" customHeight="1" x14ac:dyDescent="0.25">
      <c r="A3594" s="8"/>
      <c r="B3594" s="1"/>
      <c r="C3594" s="1"/>
      <c r="D3594" s="1"/>
      <c r="E3594" s="1"/>
      <c r="F3594" s="1"/>
      <c r="G3594" s="1"/>
      <c r="H3594" s="1"/>
      <c r="I3594" s="1"/>
      <c r="J3594" s="1"/>
      <c r="K3594" s="28"/>
      <c r="L3594" s="28"/>
      <c r="M3594" s="1"/>
      <c r="N3594" s="1"/>
      <c r="O3594" s="1"/>
      <c r="P3594" s="51"/>
    </row>
    <row r="3595" spans="1:16" ht="16.5" customHeight="1" x14ac:dyDescent="0.25">
      <c r="A3595" s="8"/>
      <c r="B3595" s="1"/>
      <c r="C3595" s="1"/>
      <c r="D3595" s="1"/>
      <c r="E3595" s="1"/>
      <c r="F3595" s="1"/>
      <c r="G3595" s="1"/>
      <c r="H3595" s="1"/>
      <c r="I3595" s="1"/>
      <c r="J3595" s="1"/>
      <c r="K3595" s="28"/>
      <c r="L3595" s="28"/>
      <c r="M3595" s="1"/>
      <c r="N3595" s="1"/>
      <c r="O3595" s="1"/>
      <c r="P3595" s="51"/>
    </row>
    <row r="3596" spans="1:16" ht="16.5" customHeight="1" x14ac:dyDescent="0.25">
      <c r="A3596" s="8"/>
      <c r="B3596" s="1"/>
      <c r="C3596" s="1"/>
      <c r="D3596" s="1"/>
      <c r="E3596" s="1"/>
      <c r="F3596" s="1"/>
      <c r="G3596" s="1"/>
      <c r="H3596" s="1"/>
      <c r="I3596" s="1"/>
      <c r="J3596" s="1"/>
      <c r="K3596" s="28"/>
      <c r="L3596" s="28"/>
      <c r="M3596" s="1"/>
      <c r="N3596" s="1"/>
      <c r="O3596" s="1"/>
      <c r="P3596" s="51"/>
    </row>
    <row r="3597" spans="1:16" ht="16.5" customHeight="1" x14ac:dyDescent="0.25">
      <c r="A3597" s="8"/>
      <c r="B3597" s="1"/>
      <c r="C3597" s="1"/>
      <c r="D3597" s="1"/>
      <c r="E3597" s="1"/>
      <c r="F3597" s="1"/>
      <c r="G3597" s="1"/>
      <c r="H3597" s="1"/>
      <c r="I3597" s="1"/>
      <c r="J3597" s="1"/>
      <c r="K3597" s="28"/>
      <c r="L3597" s="28"/>
      <c r="M3597" s="1"/>
      <c r="N3597" s="1"/>
      <c r="O3597" s="1"/>
      <c r="P3597" s="51"/>
    </row>
    <row r="3598" spans="1:16" ht="16.5" customHeight="1" x14ac:dyDescent="0.25">
      <c r="A3598" s="8"/>
      <c r="B3598" s="1"/>
      <c r="C3598" s="1"/>
      <c r="D3598" s="1"/>
      <c r="E3598" s="1"/>
      <c r="F3598" s="1"/>
      <c r="G3598" s="1"/>
      <c r="H3598" s="1"/>
      <c r="I3598" s="1"/>
      <c r="J3598" s="1"/>
      <c r="K3598" s="28"/>
      <c r="L3598" s="28"/>
      <c r="M3598" s="1"/>
      <c r="N3598" s="1"/>
      <c r="O3598" s="1"/>
      <c r="P3598" s="51"/>
    </row>
    <row r="3599" spans="1:16" ht="16.5" customHeight="1" x14ac:dyDescent="0.25">
      <c r="A3599" s="8"/>
      <c r="B3599" s="1"/>
      <c r="C3599" s="1"/>
      <c r="D3599" s="1"/>
      <c r="E3599" s="1"/>
      <c r="F3599" s="1"/>
      <c r="G3599" s="1"/>
      <c r="H3599" s="1"/>
      <c r="I3599" s="1"/>
      <c r="J3599" s="1"/>
      <c r="K3599" s="28"/>
      <c r="L3599" s="28"/>
      <c r="M3599" s="1"/>
      <c r="N3599" s="1"/>
      <c r="O3599" s="1"/>
      <c r="P3599" s="51"/>
    </row>
    <row r="3600" spans="1:16" ht="16.5" customHeight="1" x14ac:dyDescent="0.25">
      <c r="A3600" s="8"/>
      <c r="B3600" s="1"/>
      <c r="C3600" s="1"/>
      <c r="D3600" s="1"/>
      <c r="E3600" s="1"/>
      <c r="F3600" s="1"/>
      <c r="G3600" s="1"/>
      <c r="H3600" s="1"/>
      <c r="I3600" s="1"/>
      <c r="J3600" s="1"/>
      <c r="K3600" s="28"/>
      <c r="L3600" s="28"/>
      <c r="M3600" s="1"/>
      <c r="N3600" s="1"/>
      <c r="O3600" s="1"/>
      <c r="P3600" s="51"/>
    </row>
    <row r="3601" spans="1:16" ht="16.5" customHeight="1" x14ac:dyDescent="0.25">
      <c r="A3601" s="8"/>
      <c r="B3601" s="1"/>
      <c r="C3601" s="1"/>
      <c r="D3601" s="1"/>
      <c r="E3601" s="1"/>
      <c r="F3601" s="1"/>
      <c r="G3601" s="1"/>
      <c r="H3601" s="1"/>
      <c r="I3601" s="1"/>
      <c r="J3601" s="1"/>
      <c r="K3601" s="28"/>
      <c r="L3601" s="28"/>
      <c r="M3601" s="1"/>
      <c r="N3601" s="1"/>
      <c r="O3601" s="1"/>
      <c r="P3601" s="51"/>
    </row>
    <row r="3602" spans="1:16" ht="16.5" customHeight="1" x14ac:dyDescent="0.25">
      <c r="A3602" s="8"/>
      <c r="B3602" s="1"/>
      <c r="C3602" s="1"/>
      <c r="D3602" s="1"/>
      <c r="E3602" s="1"/>
      <c r="F3602" s="1"/>
      <c r="G3602" s="1"/>
      <c r="H3602" s="1"/>
      <c r="I3602" s="1"/>
      <c r="J3602" s="1"/>
      <c r="K3602" s="28"/>
      <c r="L3602" s="28"/>
      <c r="M3602" s="1"/>
      <c r="N3602" s="1"/>
      <c r="O3602" s="1"/>
      <c r="P3602" s="51"/>
    </row>
    <row r="3603" spans="1:16" ht="16.5" customHeight="1" x14ac:dyDescent="0.25">
      <c r="A3603" s="8"/>
      <c r="B3603" s="1"/>
      <c r="C3603" s="1"/>
      <c r="D3603" s="1"/>
      <c r="E3603" s="1"/>
      <c r="F3603" s="1"/>
      <c r="G3603" s="1"/>
      <c r="H3603" s="1"/>
      <c r="I3603" s="1"/>
      <c r="J3603" s="1"/>
      <c r="K3603" s="28"/>
      <c r="L3603" s="28"/>
      <c r="M3603" s="1"/>
      <c r="N3603" s="1"/>
      <c r="O3603" s="1"/>
      <c r="P3603" s="51"/>
    </row>
    <row r="3604" spans="1:16" ht="16.5" customHeight="1" x14ac:dyDescent="0.25">
      <c r="A3604" s="8"/>
      <c r="B3604" s="1"/>
      <c r="C3604" s="1"/>
      <c r="D3604" s="1"/>
      <c r="E3604" s="1"/>
      <c r="F3604" s="1"/>
      <c r="G3604" s="1"/>
      <c r="H3604" s="1"/>
      <c r="I3604" s="33"/>
      <c r="J3604" s="1"/>
      <c r="K3604" s="28"/>
      <c r="L3604" s="28"/>
      <c r="M3604" s="1"/>
      <c r="N3604" s="35"/>
      <c r="O3604" s="1"/>
      <c r="P3604" s="51"/>
    </row>
    <row r="3605" spans="1:16" ht="16.5" customHeight="1" x14ac:dyDescent="0.25">
      <c r="A3605" s="8"/>
      <c r="B3605" s="1"/>
      <c r="C3605" s="1"/>
      <c r="D3605" s="1"/>
      <c r="E3605" s="1"/>
      <c r="F3605" s="1"/>
      <c r="G3605" s="1"/>
      <c r="H3605" s="1"/>
      <c r="I3605" s="1"/>
      <c r="J3605" s="1"/>
      <c r="K3605" s="28"/>
      <c r="L3605" s="28"/>
      <c r="M3605" s="1"/>
      <c r="N3605" s="1"/>
      <c r="O3605" s="1"/>
      <c r="P3605" s="51"/>
    </row>
    <row r="3606" spans="1:16" ht="16.5" customHeight="1" x14ac:dyDescent="0.25">
      <c r="A3606" s="8"/>
      <c r="B3606" s="1"/>
      <c r="C3606" s="1"/>
      <c r="D3606" s="1"/>
      <c r="E3606" s="1"/>
      <c r="F3606" s="1"/>
      <c r="G3606" s="1"/>
      <c r="H3606" s="1"/>
      <c r="I3606" s="1"/>
      <c r="J3606" s="1"/>
      <c r="K3606" s="28"/>
      <c r="L3606" s="28"/>
      <c r="M3606" s="1"/>
      <c r="N3606" s="1"/>
      <c r="O3606" s="1"/>
      <c r="P3606" s="51"/>
    </row>
    <row r="3607" spans="1:16" ht="16.5" customHeight="1" x14ac:dyDescent="0.25">
      <c r="A3607" s="8"/>
      <c r="B3607" s="1"/>
      <c r="C3607" s="1"/>
      <c r="D3607" s="1"/>
      <c r="E3607" s="1"/>
      <c r="F3607" s="1"/>
      <c r="G3607" s="1"/>
      <c r="H3607" s="1"/>
      <c r="I3607" s="1"/>
      <c r="J3607" s="1"/>
      <c r="K3607" s="28"/>
      <c r="L3607" s="28"/>
      <c r="M3607" s="1"/>
      <c r="N3607" s="1"/>
      <c r="O3607" s="1"/>
      <c r="P3607" s="51"/>
    </row>
    <row r="3608" spans="1:16" ht="16.5" customHeight="1" x14ac:dyDescent="0.25">
      <c r="A3608" s="8"/>
      <c r="B3608" s="1"/>
      <c r="C3608" s="1"/>
      <c r="D3608" s="1"/>
      <c r="E3608" s="1"/>
      <c r="F3608" s="1"/>
      <c r="G3608" s="1"/>
      <c r="H3608" s="1"/>
      <c r="I3608" s="33"/>
      <c r="J3608" s="1"/>
      <c r="K3608" s="28"/>
      <c r="L3608" s="28"/>
      <c r="M3608" s="1"/>
      <c r="N3608" s="35"/>
      <c r="O3608" s="1"/>
      <c r="P3608" s="51"/>
    </row>
    <row r="3609" spans="1:16" ht="16.5" customHeight="1" x14ac:dyDescent="0.25">
      <c r="A3609" s="8"/>
      <c r="B3609" s="1"/>
      <c r="C3609" s="1"/>
      <c r="D3609" s="1"/>
      <c r="E3609" s="1"/>
      <c r="F3609" s="1"/>
      <c r="G3609" s="1"/>
      <c r="H3609" s="1"/>
      <c r="I3609" s="33"/>
      <c r="J3609" s="1"/>
      <c r="K3609" s="28"/>
      <c r="L3609" s="28"/>
      <c r="M3609" s="1"/>
      <c r="N3609" s="35"/>
      <c r="O3609" s="1"/>
      <c r="P3609" s="51"/>
    </row>
    <row r="3610" spans="1:16" ht="16.5" customHeight="1" x14ac:dyDescent="0.25">
      <c r="A3610" s="8"/>
      <c r="B3610" s="1"/>
      <c r="C3610" s="1"/>
      <c r="D3610" s="1"/>
      <c r="E3610" s="1"/>
      <c r="F3610" s="1"/>
      <c r="G3610" s="1"/>
      <c r="H3610" s="1"/>
      <c r="I3610" s="1"/>
      <c r="J3610" s="1"/>
      <c r="K3610" s="28"/>
      <c r="L3610" s="28"/>
      <c r="M3610" s="1"/>
      <c r="N3610" s="1"/>
      <c r="O3610" s="1"/>
      <c r="P3610" s="51"/>
    </row>
    <row r="3611" spans="1:16" ht="16.5" customHeight="1" x14ac:dyDescent="0.25">
      <c r="A3611" s="8"/>
      <c r="B3611" s="1"/>
      <c r="C3611" s="1"/>
      <c r="D3611" s="1"/>
      <c r="E3611" s="1"/>
      <c r="F3611" s="1"/>
      <c r="G3611" s="1"/>
      <c r="H3611" s="1"/>
      <c r="I3611" s="1"/>
      <c r="J3611" s="1"/>
      <c r="K3611" s="28"/>
      <c r="L3611" s="28"/>
      <c r="M3611" s="1"/>
      <c r="N3611" s="1"/>
      <c r="O3611" s="1"/>
      <c r="P3611" s="51"/>
    </row>
    <row r="3612" spans="1:16" ht="16.5" customHeight="1" x14ac:dyDescent="0.25">
      <c r="A3612" s="8"/>
      <c r="B3612" s="1"/>
      <c r="C3612" s="1"/>
      <c r="D3612" s="1"/>
      <c r="E3612" s="1"/>
      <c r="F3612" s="1"/>
      <c r="G3612" s="1"/>
      <c r="H3612" s="1"/>
      <c r="I3612" s="1"/>
      <c r="J3612" s="1"/>
      <c r="K3612" s="28"/>
      <c r="L3612" s="28"/>
      <c r="M3612" s="1"/>
      <c r="N3612" s="1"/>
      <c r="O3612" s="1"/>
      <c r="P3612" s="51"/>
    </row>
    <row r="3613" spans="1:16" ht="16.5" customHeight="1" x14ac:dyDescent="0.25">
      <c r="A3613" s="8"/>
      <c r="B3613" s="1"/>
      <c r="C3613" s="1"/>
      <c r="D3613" s="1"/>
      <c r="E3613" s="1"/>
      <c r="F3613" s="1"/>
      <c r="G3613" s="1"/>
      <c r="H3613" s="1"/>
      <c r="I3613" s="1"/>
      <c r="J3613" s="1"/>
      <c r="K3613" s="28"/>
      <c r="L3613" s="28"/>
      <c r="M3613" s="1"/>
      <c r="N3613" s="1"/>
      <c r="O3613" s="1"/>
      <c r="P3613" s="51"/>
    </row>
    <row r="3614" spans="1:16" ht="16.5" customHeight="1" x14ac:dyDescent="0.25">
      <c r="A3614" s="8"/>
      <c r="B3614" s="1"/>
      <c r="C3614" s="1"/>
      <c r="D3614" s="1"/>
      <c r="E3614" s="1"/>
      <c r="F3614" s="1"/>
      <c r="G3614" s="1"/>
      <c r="H3614" s="1"/>
      <c r="I3614" s="1"/>
      <c r="J3614" s="1"/>
      <c r="K3614" s="28"/>
      <c r="L3614" s="28"/>
      <c r="M3614" s="1"/>
      <c r="N3614" s="1"/>
      <c r="O3614" s="1"/>
      <c r="P3614" s="51"/>
    </row>
    <row r="3615" spans="1:16" ht="16.5" customHeight="1" x14ac:dyDescent="0.25">
      <c r="A3615" s="8"/>
      <c r="B3615" s="1"/>
      <c r="C3615" s="1"/>
      <c r="D3615" s="1"/>
      <c r="E3615" s="1"/>
      <c r="F3615" s="1"/>
      <c r="G3615" s="1"/>
      <c r="H3615" s="1"/>
      <c r="I3615" s="1"/>
      <c r="J3615" s="1"/>
      <c r="K3615" s="28"/>
      <c r="L3615" s="28"/>
      <c r="M3615" s="1"/>
      <c r="N3615" s="1"/>
      <c r="O3615" s="1"/>
      <c r="P3615" s="51"/>
    </row>
    <row r="3616" spans="1:16" ht="16.5" customHeight="1" x14ac:dyDescent="0.25">
      <c r="A3616" s="8"/>
      <c r="B3616" s="1"/>
      <c r="C3616" s="1"/>
      <c r="D3616" s="1"/>
      <c r="E3616" s="1"/>
      <c r="F3616" s="1"/>
      <c r="G3616" s="1"/>
      <c r="H3616" s="1"/>
      <c r="I3616" s="1"/>
      <c r="J3616" s="1"/>
      <c r="K3616" s="28"/>
      <c r="L3616" s="28"/>
      <c r="M3616" s="1"/>
      <c r="N3616" s="1"/>
      <c r="O3616" s="1"/>
      <c r="P3616" s="51"/>
    </row>
    <row r="3617" spans="1:16" ht="16.5" customHeight="1" x14ac:dyDescent="0.25">
      <c r="A3617" s="8"/>
      <c r="B3617" s="1"/>
      <c r="C3617" s="1"/>
      <c r="D3617" s="1"/>
      <c r="E3617" s="1"/>
      <c r="F3617" s="1"/>
      <c r="G3617" s="1"/>
      <c r="H3617" s="1"/>
      <c r="I3617" s="1"/>
      <c r="J3617" s="1"/>
      <c r="K3617" s="28"/>
      <c r="L3617" s="28"/>
      <c r="M3617" s="1"/>
      <c r="N3617" s="1"/>
      <c r="O3617" s="1"/>
      <c r="P3617" s="51"/>
    </row>
    <row r="3618" spans="1:16" ht="16.5" customHeight="1" x14ac:dyDescent="0.25">
      <c r="A3618" s="8"/>
      <c r="B3618" s="1"/>
      <c r="C3618" s="1"/>
      <c r="D3618" s="1"/>
      <c r="E3618" s="1"/>
      <c r="F3618" s="1"/>
      <c r="G3618" s="1"/>
      <c r="H3618" s="1"/>
      <c r="I3618" s="1"/>
      <c r="J3618" s="1"/>
      <c r="K3618" s="28"/>
      <c r="L3618" s="28"/>
      <c r="M3618" s="1"/>
      <c r="N3618" s="1"/>
      <c r="O3618" s="1"/>
      <c r="P3618" s="51"/>
    </row>
    <row r="3619" spans="1:16" ht="16.5" customHeight="1" x14ac:dyDescent="0.25">
      <c r="A3619" s="8"/>
      <c r="B3619" s="1"/>
      <c r="C3619" s="1"/>
      <c r="D3619" s="1"/>
      <c r="E3619" s="1"/>
      <c r="F3619" s="1"/>
      <c r="G3619" s="1"/>
      <c r="H3619" s="1"/>
      <c r="I3619" s="1"/>
      <c r="J3619" s="1"/>
      <c r="K3619" s="28"/>
      <c r="L3619" s="28"/>
      <c r="M3619" s="1"/>
      <c r="N3619" s="1"/>
      <c r="O3619" s="1"/>
      <c r="P3619" s="51"/>
    </row>
    <row r="3620" spans="1:16" ht="16.5" customHeight="1" x14ac:dyDescent="0.25">
      <c r="A3620" s="8"/>
      <c r="B3620" s="1"/>
      <c r="C3620" s="1"/>
      <c r="D3620" s="1"/>
      <c r="E3620" s="1"/>
      <c r="F3620" s="1"/>
      <c r="G3620" s="1"/>
      <c r="H3620" s="1"/>
      <c r="I3620" s="33"/>
      <c r="J3620" s="1"/>
      <c r="K3620" s="28"/>
      <c r="L3620" s="28"/>
      <c r="M3620" s="1"/>
      <c r="N3620" s="35"/>
      <c r="O3620" s="1"/>
      <c r="P3620" s="51"/>
    </row>
    <row r="3621" spans="1:16" ht="16.5" customHeight="1" x14ac:dyDescent="0.25">
      <c r="A3621" s="8"/>
      <c r="B3621" s="1"/>
      <c r="C3621" s="1"/>
      <c r="D3621" s="1"/>
      <c r="E3621" s="1"/>
      <c r="F3621" s="1"/>
      <c r="G3621" s="1"/>
      <c r="H3621" s="1"/>
      <c r="I3621" s="1"/>
      <c r="J3621" s="1"/>
      <c r="K3621" s="28"/>
      <c r="L3621" s="28"/>
      <c r="M3621" s="1"/>
      <c r="N3621" s="1"/>
      <c r="O3621" s="1"/>
      <c r="P3621" s="51"/>
    </row>
    <row r="3622" spans="1:16" ht="16.5" customHeight="1" x14ac:dyDescent="0.25">
      <c r="A3622" s="8"/>
      <c r="B3622" s="1"/>
      <c r="C3622" s="1"/>
      <c r="D3622" s="1"/>
      <c r="E3622" s="1"/>
      <c r="F3622" s="1"/>
      <c r="G3622" s="1"/>
      <c r="H3622" s="1"/>
      <c r="I3622" s="1"/>
      <c r="J3622" s="1"/>
      <c r="K3622" s="28"/>
      <c r="L3622" s="28"/>
      <c r="M3622" s="1"/>
      <c r="N3622" s="1"/>
      <c r="O3622" s="1"/>
      <c r="P3622" s="51"/>
    </row>
    <row r="3623" spans="1:16" ht="16.5" customHeight="1" x14ac:dyDescent="0.25">
      <c r="A3623" s="8"/>
      <c r="B3623" s="1"/>
      <c r="C3623" s="1"/>
      <c r="D3623" s="1"/>
      <c r="E3623" s="1"/>
      <c r="F3623" s="1"/>
      <c r="G3623" s="1"/>
      <c r="H3623" s="1"/>
      <c r="I3623" s="1"/>
      <c r="J3623" s="1"/>
      <c r="K3623" s="28"/>
      <c r="L3623" s="28"/>
      <c r="M3623" s="1"/>
      <c r="N3623" s="1"/>
      <c r="O3623" s="1"/>
      <c r="P3623" s="51"/>
    </row>
    <row r="3624" spans="1:16" ht="16.5" customHeight="1" x14ac:dyDescent="0.25">
      <c r="A3624" s="8"/>
      <c r="B3624" s="1"/>
      <c r="C3624" s="1"/>
      <c r="D3624" s="1"/>
      <c r="E3624" s="1"/>
      <c r="F3624" s="1"/>
      <c r="G3624" s="1"/>
      <c r="H3624" s="1"/>
      <c r="I3624" s="1"/>
      <c r="J3624" s="1"/>
      <c r="K3624" s="28"/>
      <c r="L3624" s="28"/>
      <c r="M3624" s="1"/>
      <c r="N3624" s="1"/>
      <c r="O3624" s="1"/>
      <c r="P3624" s="51"/>
    </row>
    <row r="3625" spans="1:16" ht="16.5" customHeight="1" x14ac:dyDescent="0.25">
      <c r="A3625" s="8"/>
      <c r="B3625" s="1"/>
      <c r="C3625" s="1"/>
      <c r="D3625" s="1"/>
      <c r="E3625" s="1"/>
      <c r="F3625" s="1"/>
      <c r="G3625" s="1"/>
      <c r="H3625" s="1"/>
      <c r="I3625" s="1"/>
      <c r="J3625" s="1"/>
      <c r="K3625" s="28"/>
      <c r="L3625" s="28"/>
      <c r="M3625" s="1"/>
      <c r="N3625" s="1"/>
      <c r="O3625" s="1"/>
      <c r="P3625" s="51"/>
    </row>
    <row r="3626" spans="1:16" ht="16.5" customHeight="1" x14ac:dyDescent="0.25">
      <c r="A3626" s="8"/>
      <c r="B3626" s="1"/>
      <c r="C3626" s="1"/>
      <c r="D3626" s="1"/>
      <c r="E3626" s="1"/>
      <c r="F3626" s="1"/>
      <c r="G3626" s="1"/>
      <c r="H3626" s="1"/>
      <c r="I3626" s="1"/>
      <c r="J3626" s="1"/>
      <c r="K3626" s="28"/>
      <c r="L3626" s="28"/>
      <c r="M3626" s="1"/>
      <c r="N3626" s="1"/>
      <c r="O3626" s="1"/>
      <c r="P3626" s="51"/>
    </row>
    <row r="3627" spans="1:16" ht="16.5" customHeight="1" x14ac:dyDescent="0.25">
      <c r="A3627" s="8"/>
      <c r="B3627" s="1"/>
      <c r="C3627" s="1"/>
      <c r="D3627" s="1"/>
      <c r="E3627" s="1"/>
      <c r="F3627" s="1"/>
      <c r="G3627" s="1"/>
      <c r="H3627" s="1"/>
      <c r="I3627" s="1"/>
      <c r="J3627" s="1"/>
      <c r="K3627" s="28"/>
      <c r="L3627" s="28"/>
      <c r="M3627" s="1"/>
      <c r="N3627" s="1"/>
      <c r="O3627" s="1"/>
      <c r="P3627" s="51"/>
    </row>
    <row r="3628" spans="1:16" ht="16.5" customHeight="1" x14ac:dyDescent="0.25">
      <c r="A3628" s="8"/>
      <c r="B3628" s="1"/>
      <c r="C3628" s="1"/>
      <c r="D3628" s="1"/>
      <c r="E3628" s="1"/>
      <c r="F3628" s="1"/>
      <c r="G3628" s="1"/>
      <c r="H3628" s="1"/>
      <c r="I3628" s="1"/>
      <c r="J3628" s="1"/>
      <c r="K3628" s="28"/>
      <c r="L3628" s="28"/>
      <c r="M3628" s="1"/>
      <c r="N3628" s="1"/>
      <c r="O3628" s="1"/>
      <c r="P3628" s="51"/>
    </row>
    <row r="3629" spans="1:16" ht="16.5" customHeight="1" x14ac:dyDescent="0.25">
      <c r="A3629" s="8"/>
      <c r="B3629" s="1"/>
      <c r="C3629" s="1"/>
      <c r="D3629" s="1"/>
      <c r="E3629" s="1"/>
      <c r="F3629" s="1"/>
      <c r="G3629" s="1"/>
      <c r="H3629" s="1"/>
      <c r="I3629" s="1"/>
      <c r="J3629" s="1"/>
      <c r="K3629" s="28"/>
      <c r="L3629" s="28"/>
      <c r="M3629" s="1"/>
      <c r="N3629" s="1"/>
      <c r="O3629" s="1"/>
      <c r="P3629" s="51"/>
    </row>
    <row r="3630" spans="1:16" ht="16.5" customHeight="1" x14ac:dyDescent="0.25">
      <c r="A3630" s="8"/>
      <c r="B3630" s="1"/>
      <c r="C3630" s="1"/>
      <c r="D3630" s="1"/>
      <c r="E3630" s="1"/>
      <c r="F3630" s="1"/>
      <c r="G3630" s="1"/>
      <c r="H3630" s="1"/>
      <c r="I3630" s="33"/>
      <c r="J3630" s="1"/>
      <c r="K3630" s="28"/>
      <c r="L3630" s="28"/>
      <c r="M3630" s="1"/>
      <c r="N3630" s="35"/>
      <c r="O3630" s="1"/>
      <c r="P3630" s="51"/>
    </row>
    <row r="3631" spans="1:16" ht="16.5" customHeight="1" x14ac:dyDescent="0.25">
      <c r="A3631" s="8"/>
      <c r="B3631" s="1"/>
      <c r="C3631" s="1"/>
      <c r="D3631" s="1"/>
      <c r="E3631" s="1"/>
      <c r="F3631" s="1"/>
      <c r="G3631" s="1"/>
      <c r="H3631" s="1"/>
      <c r="I3631" s="1"/>
      <c r="J3631" s="1"/>
      <c r="K3631" s="28"/>
      <c r="L3631" s="28"/>
      <c r="M3631" s="1"/>
      <c r="N3631" s="1"/>
      <c r="O3631" s="1"/>
      <c r="P3631" s="51"/>
    </row>
    <row r="3632" spans="1:16" ht="16.5" customHeight="1" x14ac:dyDescent="0.25">
      <c r="A3632" s="8"/>
      <c r="B3632" s="1"/>
      <c r="C3632" s="1"/>
      <c r="D3632" s="1"/>
      <c r="E3632" s="1"/>
      <c r="F3632" s="1"/>
      <c r="G3632" s="1"/>
      <c r="H3632" s="1"/>
      <c r="I3632" s="1"/>
      <c r="J3632" s="1"/>
      <c r="K3632" s="28"/>
      <c r="L3632" s="28"/>
      <c r="M3632" s="1"/>
      <c r="N3632" s="1"/>
      <c r="O3632" s="1"/>
      <c r="P3632" s="51"/>
    </row>
    <row r="3633" spans="1:16" ht="16.5" customHeight="1" x14ac:dyDescent="0.25">
      <c r="A3633" s="8"/>
      <c r="B3633" s="1"/>
      <c r="C3633" s="1"/>
      <c r="D3633" s="1"/>
      <c r="E3633" s="1"/>
      <c r="F3633" s="1"/>
      <c r="G3633" s="1"/>
      <c r="H3633" s="1"/>
      <c r="I3633" s="1"/>
      <c r="J3633" s="1"/>
      <c r="K3633" s="28"/>
      <c r="L3633" s="28"/>
      <c r="M3633" s="1"/>
      <c r="N3633" s="1"/>
      <c r="O3633" s="1"/>
      <c r="P3633" s="51"/>
    </row>
    <row r="3634" spans="1:16" ht="16.5" customHeight="1" x14ac:dyDescent="0.25">
      <c r="A3634" s="8"/>
      <c r="B3634" s="1"/>
      <c r="C3634" s="1"/>
      <c r="D3634" s="1"/>
      <c r="E3634" s="1"/>
      <c r="F3634" s="1"/>
      <c r="G3634" s="1"/>
      <c r="H3634" s="1"/>
      <c r="I3634" s="1"/>
      <c r="J3634" s="1"/>
      <c r="K3634" s="28"/>
      <c r="L3634" s="28"/>
      <c r="M3634" s="1"/>
      <c r="N3634" s="1"/>
      <c r="O3634" s="1"/>
      <c r="P3634" s="51"/>
    </row>
    <row r="3635" spans="1:16" ht="16.5" customHeight="1" x14ac:dyDescent="0.25">
      <c r="A3635" s="8"/>
      <c r="B3635" s="1"/>
      <c r="C3635" s="1"/>
      <c r="D3635" s="1"/>
      <c r="E3635" s="1"/>
      <c r="F3635" s="1"/>
      <c r="G3635" s="1"/>
      <c r="H3635" s="1"/>
      <c r="I3635" s="1"/>
      <c r="J3635" s="1"/>
      <c r="K3635" s="28"/>
      <c r="L3635" s="28"/>
      <c r="M3635" s="1"/>
      <c r="N3635" s="1"/>
      <c r="O3635" s="1"/>
      <c r="P3635" s="51"/>
    </row>
    <row r="3636" spans="1:16" ht="16.5" customHeight="1" x14ac:dyDescent="0.25">
      <c r="A3636" s="8"/>
      <c r="B3636" s="1"/>
      <c r="C3636" s="1"/>
      <c r="D3636" s="1"/>
      <c r="E3636" s="1"/>
      <c r="F3636" s="1"/>
      <c r="G3636" s="1"/>
      <c r="H3636" s="1"/>
      <c r="I3636" s="1"/>
      <c r="J3636" s="1"/>
      <c r="K3636" s="28"/>
      <c r="L3636" s="28"/>
      <c r="M3636" s="1"/>
      <c r="N3636" s="1"/>
      <c r="O3636" s="1"/>
      <c r="P3636" s="51"/>
    </row>
    <row r="3637" spans="1:16" ht="16.5" customHeight="1" x14ac:dyDescent="0.25">
      <c r="A3637" s="8"/>
      <c r="B3637" s="1"/>
      <c r="C3637" s="1"/>
      <c r="D3637" s="1"/>
      <c r="E3637" s="1"/>
      <c r="F3637" s="1"/>
      <c r="G3637" s="1"/>
      <c r="H3637" s="1"/>
      <c r="I3637" s="1"/>
      <c r="J3637" s="1"/>
      <c r="K3637" s="28"/>
      <c r="L3637" s="28"/>
      <c r="M3637" s="1"/>
      <c r="N3637" s="1"/>
      <c r="O3637" s="1"/>
      <c r="P3637" s="51"/>
    </row>
    <row r="3638" spans="1:16" ht="16.5" customHeight="1" x14ac:dyDescent="0.25">
      <c r="A3638" s="8"/>
      <c r="B3638" s="1"/>
      <c r="C3638" s="1"/>
      <c r="D3638" s="1"/>
      <c r="E3638" s="1"/>
      <c r="F3638" s="1"/>
      <c r="G3638" s="1"/>
      <c r="H3638" s="1"/>
      <c r="I3638" s="1"/>
      <c r="J3638" s="1"/>
      <c r="K3638" s="28"/>
      <c r="L3638" s="28"/>
      <c r="M3638" s="1"/>
      <c r="N3638" s="1"/>
      <c r="O3638" s="1"/>
      <c r="P3638" s="51"/>
    </row>
    <row r="3639" spans="1:16" ht="16.5" customHeight="1" x14ac:dyDescent="0.25">
      <c r="A3639" s="8"/>
      <c r="B3639" s="1"/>
      <c r="C3639" s="1"/>
      <c r="D3639" s="1"/>
      <c r="E3639" s="1"/>
      <c r="F3639" s="1"/>
      <c r="G3639" s="1"/>
      <c r="H3639" s="1"/>
      <c r="I3639" s="1"/>
      <c r="J3639" s="1"/>
      <c r="K3639" s="28"/>
      <c r="L3639" s="28"/>
      <c r="M3639" s="1"/>
      <c r="N3639" s="1"/>
      <c r="O3639" s="1"/>
      <c r="P3639" s="51"/>
    </row>
    <row r="3640" spans="1:16" ht="16.5" customHeight="1" x14ac:dyDescent="0.25">
      <c r="A3640" s="8"/>
      <c r="B3640" s="1"/>
      <c r="C3640" s="1"/>
      <c r="D3640" s="1"/>
      <c r="E3640" s="1"/>
      <c r="F3640" s="1"/>
      <c r="G3640" s="1"/>
      <c r="H3640" s="1"/>
      <c r="I3640" s="1"/>
      <c r="J3640" s="1"/>
      <c r="K3640" s="28"/>
      <c r="L3640" s="28"/>
      <c r="M3640" s="1"/>
      <c r="N3640" s="1"/>
      <c r="O3640" s="1"/>
      <c r="P3640" s="51"/>
    </row>
    <row r="3641" spans="1:16" ht="16.5" customHeight="1" x14ac:dyDescent="0.25">
      <c r="A3641" s="8"/>
      <c r="B3641" s="1"/>
      <c r="C3641" s="1"/>
      <c r="D3641" s="1"/>
      <c r="E3641" s="1"/>
      <c r="F3641" s="1"/>
      <c r="G3641" s="1"/>
      <c r="H3641" s="1"/>
      <c r="I3641" s="1"/>
      <c r="J3641" s="1"/>
      <c r="K3641" s="28"/>
      <c r="L3641" s="28"/>
      <c r="M3641" s="1"/>
      <c r="N3641" s="1"/>
      <c r="O3641" s="1"/>
      <c r="P3641" s="51"/>
    </row>
    <row r="3642" spans="1:16" ht="16.5" customHeight="1" x14ac:dyDescent="0.25">
      <c r="A3642" s="8"/>
      <c r="B3642" s="1"/>
      <c r="C3642" s="1"/>
      <c r="D3642" s="1"/>
      <c r="E3642" s="1"/>
      <c r="F3642" s="1"/>
      <c r="G3642" s="1"/>
      <c r="H3642" s="1"/>
      <c r="I3642" s="1"/>
      <c r="J3642" s="1"/>
      <c r="K3642" s="28"/>
      <c r="L3642" s="28"/>
      <c r="M3642" s="1"/>
      <c r="N3642" s="1"/>
      <c r="O3642" s="1"/>
      <c r="P3642" s="51"/>
    </row>
    <row r="3643" spans="1:16" ht="16.5" customHeight="1" x14ac:dyDescent="0.25">
      <c r="A3643" s="8"/>
      <c r="B3643" s="1"/>
      <c r="C3643" s="1"/>
      <c r="D3643" s="1"/>
      <c r="E3643" s="1"/>
      <c r="F3643" s="1"/>
      <c r="G3643" s="1"/>
      <c r="H3643" s="1"/>
      <c r="I3643" s="1"/>
      <c r="J3643" s="1"/>
      <c r="K3643" s="28"/>
      <c r="L3643" s="28"/>
      <c r="M3643" s="1"/>
      <c r="N3643" s="1"/>
      <c r="O3643" s="1"/>
      <c r="P3643" s="51"/>
    </row>
    <row r="3644" spans="1:16" ht="16.5" customHeight="1" x14ac:dyDescent="0.25">
      <c r="A3644" s="8"/>
      <c r="B3644" s="1"/>
      <c r="C3644" s="1"/>
      <c r="D3644" s="1"/>
      <c r="E3644" s="1"/>
      <c r="F3644" s="1"/>
      <c r="G3644" s="1"/>
      <c r="H3644" s="1"/>
      <c r="I3644" s="1"/>
      <c r="J3644" s="1"/>
      <c r="K3644" s="28"/>
      <c r="L3644" s="28"/>
      <c r="M3644" s="1"/>
      <c r="N3644" s="1"/>
      <c r="O3644" s="1"/>
      <c r="P3644" s="51"/>
    </row>
    <row r="3645" spans="1:16" ht="16.5" customHeight="1" x14ac:dyDescent="0.25">
      <c r="A3645" s="8"/>
      <c r="B3645" s="1"/>
      <c r="C3645" s="1"/>
      <c r="D3645" s="1"/>
      <c r="E3645" s="1"/>
      <c r="F3645" s="1"/>
      <c r="G3645" s="1"/>
      <c r="H3645" s="1"/>
      <c r="I3645" s="1"/>
      <c r="J3645" s="1"/>
      <c r="K3645" s="28"/>
      <c r="L3645" s="28"/>
      <c r="M3645" s="1"/>
      <c r="N3645" s="1"/>
      <c r="O3645" s="1"/>
      <c r="P3645" s="51"/>
    </row>
    <row r="3646" spans="1:16" ht="16.5" customHeight="1" x14ac:dyDescent="0.25">
      <c r="A3646" s="8"/>
      <c r="B3646" s="1"/>
      <c r="C3646" s="1"/>
      <c r="D3646" s="1"/>
      <c r="E3646" s="1"/>
      <c r="F3646" s="1"/>
      <c r="G3646" s="1"/>
      <c r="H3646" s="1"/>
      <c r="I3646" s="1"/>
      <c r="J3646" s="1"/>
      <c r="K3646" s="28"/>
      <c r="L3646" s="28"/>
      <c r="M3646" s="1"/>
      <c r="N3646" s="1"/>
      <c r="O3646" s="1"/>
      <c r="P3646" s="51"/>
    </row>
    <row r="3647" spans="1:16" ht="16.5" customHeight="1" x14ac:dyDescent="0.25">
      <c r="A3647" s="8"/>
      <c r="B3647" s="1"/>
      <c r="C3647" s="1"/>
      <c r="D3647" s="1"/>
      <c r="E3647" s="1"/>
      <c r="F3647" s="1"/>
      <c r="G3647" s="1"/>
      <c r="H3647" s="1"/>
      <c r="I3647" s="1"/>
      <c r="J3647" s="1"/>
      <c r="K3647" s="28"/>
      <c r="L3647" s="28"/>
      <c r="M3647" s="1"/>
      <c r="N3647" s="1"/>
      <c r="O3647" s="1"/>
      <c r="P3647" s="51"/>
    </row>
    <row r="3648" spans="1:16" ht="16.5" customHeight="1" x14ac:dyDescent="0.25">
      <c r="A3648" s="8"/>
      <c r="B3648" s="1"/>
      <c r="C3648" s="1"/>
      <c r="D3648" s="1"/>
      <c r="E3648" s="1"/>
      <c r="F3648" s="1"/>
      <c r="G3648" s="1"/>
      <c r="H3648" s="1"/>
      <c r="I3648" s="1"/>
      <c r="J3648" s="1"/>
      <c r="K3648" s="28"/>
      <c r="L3648" s="28"/>
      <c r="M3648" s="1"/>
      <c r="N3648" s="1"/>
      <c r="O3648" s="1"/>
      <c r="P3648" s="51"/>
    </row>
    <row r="3649" spans="1:16" ht="16.5" customHeight="1" x14ac:dyDescent="0.25">
      <c r="A3649" s="8"/>
      <c r="B3649" s="1"/>
      <c r="C3649" s="1"/>
      <c r="D3649" s="1"/>
      <c r="E3649" s="1"/>
      <c r="F3649" s="1"/>
      <c r="G3649" s="1"/>
      <c r="H3649" s="1"/>
      <c r="I3649" s="1"/>
      <c r="J3649" s="1"/>
      <c r="K3649" s="28"/>
      <c r="L3649" s="28"/>
      <c r="M3649" s="1"/>
      <c r="N3649" s="1"/>
      <c r="O3649" s="1"/>
      <c r="P3649" s="51"/>
    </row>
    <row r="3650" spans="1:16" ht="16.5" customHeight="1" x14ac:dyDescent="0.25">
      <c r="A3650" s="8"/>
      <c r="B3650" s="1"/>
      <c r="C3650" s="1"/>
      <c r="D3650" s="1"/>
      <c r="E3650" s="1"/>
      <c r="F3650" s="1"/>
      <c r="G3650" s="1"/>
      <c r="H3650" s="1"/>
      <c r="I3650" s="1"/>
      <c r="J3650" s="1"/>
      <c r="K3650" s="28"/>
      <c r="L3650" s="28"/>
      <c r="M3650" s="1"/>
      <c r="N3650" s="1"/>
      <c r="O3650" s="1"/>
      <c r="P3650" s="51"/>
    </row>
    <row r="3651" spans="1:16" ht="16.5" customHeight="1" x14ac:dyDescent="0.25">
      <c r="A3651" s="8"/>
      <c r="B3651" s="1"/>
      <c r="C3651" s="1"/>
      <c r="D3651" s="1"/>
      <c r="E3651" s="1"/>
      <c r="F3651" s="1"/>
      <c r="G3651" s="1"/>
      <c r="H3651" s="1"/>
      <c r="I3651" s="1"/>
      <c r="J3651" s="1"/>
      <c r="K3651" s="28"/>
      <c r="L3651" s="28"/>
      <c r="M3651" s="1"/>
      <c r="N3651" s="1"/>
      <c r="O3651" s="1"/>
      <c r="P3651" s="51"/>
    </row>
    <row r="3652" spans="1:16" ht="16.5" customHeight="1" x14ac:dyDescent="0.25">
      <c r="A3652" s="8"/>
      <c r="B3652" s="1"/>
      <c r="C3652" s="1"/>
      <c r="D3652" s="1"/>
      <c r="E3652" s="1"/>
      <c r="F3652" s="1"/>
      <c r="G3652" s="1"/>
      <c r="H3652" s="1"/>
      <c r="I3652" s="1"/>
      <c r="J3652" s="1"/>
      <c r="K3652" s="28"/>
      <c r="L3652" s="28"/>
      <c r="M3652" s="1"/>
      <c r="N3652" s="1"/>
      <c r="O3652" s="1"/>
      <c r="P3652" s="51"/>
    </row>
    <row r="3653" spans="1:16" ht="16.5" customHeight="1" x14ac:dyDescent="0.25">
      <c r="A3653" s="8"/>
      <c r="B3653" s="1"/>
      <c r="C3653" s="1"/>
      <c r="D3653" s="1"/>
      <c r="E3653" s="1"/>
      <c r="F3653" s="1"/>
      <c r="G3653" s="1"/>
      <c r="H3653" s="1"/>
      <c r="I3653" s="1"/>
      <c r="J3653" s="1"/>
      <c r="K3653" s="28"/>
      <c r="L3653" s="28"/>
      <c r="M3653" s="1"/>
      <c r="N3653" s="1"/>
      <c r="O3653" s="1"/>
      <c r="P3653" s="51"/>
    </row>
    <row r="3654" spans="1:16" ht="16.5" customHeight="1" x14ac:dyDescent="0.25">
      <c r="A3654" s="8"/>
      <c r="B3654" s="1"/>
      <c r="C3654" s="1"/>
      <c r="D3654" s="1"/>
      <c r="E3654" s="1"/>
      <c r="F3654" s="1"/>
      <c r="G3654" s="1"/>
      <c r="H3654" s="1"/>
      <c r="I3654" s="1"/>
      <c r="J3654" s="1"/>
      <c r="K3654" s="28"/>
      <c r="L3654" s="28"/>
      <c r="M3654" s="1"/>
      <c r="N3654" s="1"/>
      <c r="O3654" s="1"/>
      <c r="P3654" s="51"/>
    </row>
    <row r="3655" spans="1:16" ht="16.5" customHeight="1" x14ac:dyDescent="0.25">
      <c r="A3655" s="8"/>
      <c r="B3655" s="1"/>
      <c r="C3655" s="1"/>
      <c r="D3655" s="1"/>
      <c r="E3655" s="1"/>
      <c r="F3655" s="1"/>
      <c r="G3655" s="1"/>
      <c r="H3655" s="1"/>
      <c r="I3655" s="1"/>
      <c r="J3655" s="1"/>
      <c r="K3655" s="28"/>
      <c r="L3655" s="28"/>
      <c r="M3655" s="1"/>
      <c r="N3655" s="1"/>
      <c r="O3655" s="1"/>
      <c r="P3655" s="51"/>
    </row>
    <row r="3656" spans="1:16" ht="16.5" customHeight="1" x14ac:dyDescent="0.25">
      <c r="A3656" s="8"/>
      <c r="B3656" s="1"/>
      <c r="C3656" s="1"/>
      <c r="D3656" s="1"/>
      <c r="E3656" s="1"/>
      <c r="F3656" s="1"/>
      <c r="G3656" s="1"/>
      <c r="H3656" s="1"/>
      <c r="I3656" s="1"/>
      <c r="J3656" s="1"/>
      <c r="K3656" s="28"/>
      <c r="L3656" s="28"/>
      <c r="M3656" s="1"/>
      <c r="N3656" s="1"/>
      <c r="O3656" s="1"/>
      <c r="P3656" s="51"/>
    </row>
    <row r="3657" spans="1:16" ht="16.5" customHeight="1" x14ac:dyDescent="0.25">
      <c r="A3657" s="8"/>
      <c r="B3657" s="1"/>
      <c r="C3657" s="1"/>
      <c r="D3657" s="1"/>
      <c r="E3657" s="1"/>
      <c r="F3657" s="1"/>
      <c r="G3657" s="1"/>
      <c r="H3657" s="1"/>
      <c r="I3657" s="1"/>
      <c r="J3657" s="1"/>
      <c r="K3657" s="28"/>
      <c r="L3657" s="28"/>
      <c r="M3657" s="1"/>
      <c r="N3657" s="1"/>
      <c r="O3657" s="1"/>
      <c r="P3657" s="51"/>
    </row>
    <row r="3658" spans="1:16" ht="16.5" customHeight="1" x14ac:dyDescent="0.25">
      <c r="A3658" s="8"/>
      <c r="B3658" s="1"/>
      <c r="C3658" s="1"/>
      <c r="D3658" s="1"/>
      <c r="E3658" s="1"/>
      <c r="F3658" s="1"/>
      <c r="G3658" s="1"/>
      <c r="H3658" s="1"/>
      <c r="I3658" s="1"/>
      <c r="J3658" s="1"/>
      <c r="K3658" s="28"/>
      <c r="L3658" s="28"/>
      <c r="M3658" s="1"/>
      <c r="N3658" s="1"/>
      <c r="O3658" s="1"/>
      <c r="P3658" s="51"/>
    </row>
    <row r="3659" spans="1:16" ht="16.5" customHeight="1" x14ac:dyDescent="0.25">
      <c r="A3659" s="8"/>
      <c r="B3659" s="1"/>
      <c r="C3659" s="1"/>
      <c r="D3659" s="1"/>
      <c r="E3659" s="1"/>
      <c r="F3659" s="1"/>
      <c r="G3659" s="1"/>
      <c r="H3659" s="1"/>
      <c r="I3659" s="1"/>
      <c r="J3659" s="1"/>
      <c r="K3659" s="28"/>
      <c r="L3659" s="28"/>
      <c r="M3659" s="1"/>
      <c r="N3659" s="1"/>
      <c r="O3659" s="1"/>
      <c r="P3659" s="51"/>
    </row>
    <row r="3660" spans="1:16" ht="16.5" customHeight="1" x14ac:dyDescent="0.25">
      <c r="A3660" s="8"/>
      <c r="B3660" s="1"/>
      <c r="C3660" s="1"/>
      <c r="D3660" s="1"/>
      <c r="E3660" s="1"/>
      <c r="F3660" s="1"/>
      <c r="G3660" s="1"/>
      <c r="H3660" s="1"/>
      <c r="I3660" s="1"/>
      <c r="J3660" s="1"/>
      <c r="K3660" s="28"/>
      <c r="L3660" s="28"/>
      <c r="M3660" s="1"/>
      <c r="N3660" s="1"/>
      <c r="O3660" s="1"/>
      <c r="P3660" s="51"/>
    </row>
    <row r="3661" spans="1:16" ht="16.5" customHeight="1" x14ac:dyDescent="0.25">
      <c r="A3661" s="8"/>
      <c r="B3661" s="1"/>
      <c r="C3661" s="1"/>
      <c r="D3661" s="1"/>
      <c r="E3661" s="1"/>
      <c r="F3661" s="1"/>
      <c r="G3661" s="1"/>
      <c r="H3661" s="1"/>
      <c r="I3661" s="1"/>
      <c r="J3661" s="1"/>
      <c r="K3661" s="28"/>
      <c r="L3661" s="28"/>
      <c r="M3661" s="1"/>
      <c r="N3661" s="1"/>
      <c r="O3661" s="1"/>
      <c r="P3661" s="51"/>
    </row>
    <row r="3662" spans="1:16" ht="16.5" customHeight="1" x14ac:dyDescent="0.25">
      <c r="A3662" s="8"/>
      <c r="B3662" s="1"/>
      <c r="C3662" s="1"/>
      <c r="D3662" s="1"/>
      <c r="E3662" s="1"/>
      <c r="F3662" s="1"/>
      <c r="G3662" s="1"/>
      <c r="H3662" s="1"/>
      <c r="I3662" s="1"/>
      <c r="J3662" s="1"/>
      <c r="K3662" s="28"/>
      <c r="L3662" s="28"/>
      <c r="M3662" s="1"/>
      <c r="N3662" s="1"/>
      <c r="O3662" s="1"/>
      <c r="P3662" s="51"/>
    </row>
    <row r="3663" spans="1:16" ht="16.5" customHeight="1" x14ac:dyDescent="0.25">
      <c r="A3663" s="8"/>
      <c r="B3663" s="1"/>
      <c r="C3663" s="1"/>
      <c r="D3663" s="1"/>
      <c r="E3663" s="1"/>
      <c r="F3663" s="1"/>
      <c r="G3663" s="1"/>
      <c r="H3663" s="1"/>
      <c r="I3663" s="33"/>
      <c r="J3663" s="1"/>
      <c r="K3663" s="28"/>
      <c r="L3663" s="28"/>
      <c r="M3663" s="1"/>
      <c r="N3663" s="35"/>
      <c r="O3663" s="1"/>
      <c r="P3663" s="51"/>
    </row>
    <row r="3664" spans="1:16" ht="16.5" customHeight="1" x14ac:dyDescent="0.25">
      <c r="A3664" s="8"/>
      <c r="B3664" s="1"/>
      <c r="C3664" s="1"/>
      <c r="D3664" s="1"/>
      <c r="E3664" s="1"/>
      <c r="F3664" s="1"/>
      <c r="G3664" s="1"/>
      <c r="H3664" s="1"/>
      <c r="I3664" s="1"/>
      <c r="J3664" s="1"/>
      <c r="K3664" s="28"/>
      <c r="L3664" s="28"/>
      <c r="M3664" s="1"/>
      <c r="N3664" s="1"/>
      <c r="O3664" s="1"/>
      <c r="P3664" s="51"/>
    </row>
    <row r="3665" spans="1:16" ht="16.5" customHeight="1" x14ac:dyDescent="0.25">
      <c r="A3665" s="8"/>
      <c r="B3665" s="1"/>
      <c r="C3665" s="1"/>
      <c r="D3665" s="1"/>
      <c r="E3665" s="1"/>
      <c r="F3665" s="1"/>
      <c r="G3665" s="1"/>
      <c r="H3665" s="1"/>
      <c r="I3665" s="1"/>
      <c r="J3665" s="1"/>
      <c r="K3665" s="28"/>
      <c r="L3665" s="28"/>
      <c r="M3665" s="1"/>
      <c r="N3665" s="1"/>
      <c r="O3665" s="1"/>
      <c r="P3665" s="51"/>
    </row>
    <row r="3666" spans="1:16" ht="16.5" customHeight="1" x14ac:dyDescent="0.25">
      <c r="A3666" s="8"/>
      <c r="B3666" s="1"/>
      <c r="C3666" s="1"/>
      <c r="D3666" s="1"/>
      <c r="E3666" s="1"/>
      <c r="F3666" s="1"/>
      <c r="G3666" s="1"/>
      <c r="H3666" s="1"/>
      <c r="I3666" s="1"/>
      <c r="J3666" s="1"/>
      <c r="K3666" s="28"/>
      <c r="L3666" s="28"/>
      <c r="M3666" s="1"/>
      <c r="N3666" s="1"/>
      <c r="O3666" s="1"/>
      <c r="P3666" s="51"/>
    </row>
    <row r="3667" spans="1:16" ht="16.5" customHeight="1" x14ac:dyDescent="0.25">
      <c r="A3667" s="8"/>
      <c r="B3667" s="1"/>
      <c r="C3667" s="1"/>
      <c r="D3667" s="1"/>
      <c r="E3667" s="1"/>
      <c r="F3667" s="1"/>
      <c r="G3667" s="1"/>
      <c r="H3667" s="1"/>
      <c r="I3667" s="1"/>
      <c r="J3667" s="1"/>
      <c r="K3667" s="28"/>
      <c r="L3667" s="28"/>
      <c r="M3667" s="1"/>
      <c r="N3667" s="1"/>
      <c r="O3667" s="1"/>
      <c r="P3667" s="51"/>
    </row>
    <row r="3668" spans="1:16" ht="16.5" customHeight="1" x14ac:dyDescent="0.25">
      <c r="A3668" s="8"/>
      <c r="B3668" s="1"/>
      <c r="C3668" s="1"/>
      <c r="D3668" s="1"/>
      <c r="E3668" s="1"/>
      <c r="F3668" s="1"/>
      <c r="G3668" s="1"/>
      <c r="H3668" s="1"/>
      <c r="I3668" s="1"/>
      <c r="J3668" s="1"/>
      <c r="K3668" s="28"/>
      <c r="L3668" s="28"/>
      <c r="M3668" s="1"/>
      <c r="N3668" s="1"/>
      <c r="O3668" s="1"/>
      <c r="P3668" s="51"/>
    </row>
    <row r="3669" spans="1:16" ht="16.5" customHeight="1" x14ac:dyDescent="0.25">
      <c r="A3669" s="8"/>
      <c r="B3669" s="1"/>
      <c r="C3669" s="1"/>
      <c r="D3669" s="1"/>
      <c r="E3669" s="1"/>
      <c r="F3669" s="1"/>
      <c r="G3669" s="1"/>
      <c r="H3669" s="1"/>
      <c r="I3669" s="1"/>
      <c r="J3669" s="1"/>
      <c r="K3669" s="28"/>
      <c r="L3669" s="28"/>
      <c r="M3669" s="1"/>
      <c r="N3669" s="1"/>
      <c r="O3669" s="1"/>
      <c r="P3669" s="51"/>
    </row>
    <row r="3670" spans="1:16" ht="16.5" customHeight="1" x14ac:dyDescent="0.25">
      <c r="A3670" s="8"/>
      <c r="B3670" s="1"/>
      <c r="C3670" s="1"/>
      <c r="D3670" s="1"/>
      <c r="E3670" s="1"/>
      <c r="F3670" s="1"/>
      <c r="G3670" s="1"/>
      <c r="H3670" s="1"/>
      <c r="I3670" s="1"/>
      <c r="J3670" s="1"/>
      <c r="K3670" s="28"/>
      <c r="L3670" s="28"/>
      <c r="M3670" s="1"/>
      <c r="N3670" s="1"/>
      <c r="O3670" s="1"/>
      <c r="P3670" s="51"/>
    </row>
    <row r="3671" spans="1:16" ht="16.5" customHeight="1" x14ac:dyDescent="0.25">
      <c r="A3671" s="8"/>
      <c r="B3671" s="1"/>
      <c r="C3671" s="1"/>
      <c r="D3671" s="1"/>
      <c r="E3671" s="1"/>
      <c r="F3671" s="1"/>
      <c r="G3671" s="1"/>
      <c r="H3671" s="1"/>
      <c r="I3671" s="33"/>
      <c r="J3671" s="1"/>
      <c r="K3671" s="28"/>
      <c r="L3671" s="28"/>
      <c r="M3671" s="1"/>
      <c r="N3671" s="35"/>
      <c r="O3671" s="1"/>
      <c r="P3671" s="51"/>
    </row>
    <row r="3672" spans="1:16" ht="16.5" customHeight="1" x14ac:dyDescent="0.25">
      <c r="A3672" s="8"/>
      <c r="B3672" s="1"/>
      <c r="C3672" s="1"/>
      <c r="D3672" s="1"/>
      <c r="E3672" s="1"/>
      <c r="F3672" s="1"/>
      <c r="G3672" s="1"/>
      <c r="H3672" s="1"/>
      <c r="I3672" s="1"/>
      <c r="J3672" s="1"/>
      <c r="K3672" s="28"/>
      <c r="L3672" s="28"/>
      <c r="M3672" s="1"/>
      <c r="N3672" s="1"/>
      <c r="O3672" s="1"/>
      <c r="P3672" s="51"/>
    </row>
    <row r="3673" spans="1:16" ht="16.5" customHeight="1" x14ac:dyDescent="0.25">
      <c r="A3673" s="8"/>
      <c r="B3673" s="1"/>
      <c r="C3673" s="1"/>
      <c r="D3673" s="1"/>
      <c r="E3673" s="1"/>
      <c r="F3673" s="1"/>
      <c r="G3673" s="1"/>
      <c r="H3673" s="1"/>
      <c r="I3673" s="33"/>
      <c r="J3673" s="1"/>
      <c r="K3673" s="28"/>
      <c r="L3673" s="28"/>
      <c r="M3673" s="1"/>
      <c r="N3673" s="35"/>
      <c r="O3673" s="1"/>
      <c r="P3673" s="51"/>
    </row>
    <row r="3674" spans="1:16" ht="16.5" customHeight="1" x14ac:dyDescent="0.25">
      <c r="A3674" s="8"/>
      <c r="B3674" s="1"/>
      <c r="C3674" s="1"/>
      <c r="D3674" s="1"/>
      <c r="E3674" s="1"/>
      <c r="F3674" s="1"/>
      <c r="G3674" s="1"/>
      <c r="H3674" s="1"/>
      <c r="I3674" s="33"/>
      <c r="J3674" s="1"/>
      <c r="K3674" s="28"/>
      <c r="L3674" s="28"/>
      <c r="M3674" s="1"/>
      <c r="N3674" s="35"/>
      <c r="O3674" s="1"/>
      <c r="P3674" s="51"/>
    </row>
    <row r="3675" spans="1:16" ht="16.5" customHeight="1" x14ac:dyDescent="0.25">
      <c r="A3675" s="8"/>
      <c r="B3675" s="1"/>
      <c r="C3675" s="1"/>
      <c r="D3675" s="1"/>
      <c r="E3675" s="1"/>
      <c r="F3675" s="1"/>
      <c r="G3675" s="1"/>
      <c r="H3675" s="1"/>
      <c r="I3675" s="1"/>
      <c r="J3675" s="1"/>
      <c r="K3675" s="28"/>
      <c r="L3675" s="28"/>
      <c r="M3675" s="1"/>
      <c r="N3675" s="1"/>
      <c r="O3675" s="1"/>
      <c r="P3675" s="51"/>
    </row>
    <row r="3676" spans="1:16" ht="16.5" customHeight="1" x14ac:dyDescent="0.25">
      <c r="A3676" s="8"/>
      <c r="B3676" s="1"/>
      <c r="C3676" s="1"/>
      <c r="D3676" s="1"/>
      <c r="E3676" s="1"/>
      <c r="F3676" s="1"/>
      <c r="G3676" s="1"/>
      <c r="H3676" s="1"/>
      <c r="I3676" s="1"/>
      <c r="J3676" s="1"/>
      <c r="K3676" s="28"/>
      <c r="L3676" s="28"/>
      <c r="M3676" s="1"/>
      <c r="N3676" s="1"/>
      <c r="O3676" s="1"/>
      <c r="P3676" s="51"/>
    </row>
    <row r="3677" spans="1:16" ht="16.5" customHeight="1" x14ac:dyDescent="0.25">
      <c r="A3677" s="8"/>
      <c r="B3677" s="1"/>
      <c r="C3677" s="1"/>
      <c r="D3677" s="1"/>
      <c r="E3677" s="1"/>
      <c r="F3677" s="1"/>
      <c r="G3677" s="1"/>
      <c r="H3677" s="1"/>
      <c r="I3677" s="1"/>
      <c r="J3677" s="1"/>
      <c r="K3677" s="28"/>
      <c r="L3677" s="28"/>
      <c r="M3677" s="1"/>
      <c r="N3677" s="1"/>
      <c r="O3677" s="1"/>
      <c r="P3677" s="51"/>
    </row>
    <row r="3678" spans="1:16" ht="16.5" customHeight="1" x14ac:dyDescent="0.25">
      <c r="A3678" s="8"/>
      <c r="B3678" s="1"/>
      <c r="C3678" s="1"/>
      <c r="D3678" s="1"/>
      <c r="E3678" s="1"/>
      <c r="F3678" s="1"/>
      <c r="G3678" s="1"/>
      <c r="H3678" s="1"/>
      <c r="I3678" s="1"/>
      <c r="J3678" s="1"/>
      <c r="K3678" s="28"/>
      <c r="L3678" s="28"/>
      <c r="M3678" s="1"/>
      <c r="N3678" s="1"/>
      <c r="O3678" s="1"/>
      <c r="P3678" s="51"/>
    </row>
    <row r="3679" spans="1:16" ht="16.5" customHeight="1" x14ac:dyDescent="0.25">
      <c r="A3679" s="8"/>
      <c r="B3679" s="1"/>
      <c r="C3679" s="1"/>
      <c r="D3679" s="1"/>
      <c r="E3679" s="1"/>
      <c r="F3679" s="1"/>
      <c r="G3679" s="1"/>
      <c r="H3679" s="1"/>
      <c r="I3679" s="1"/>
      <c r="J3679" s="1"/>
      <c r="K3679" s="28"/>
      <c r="L3679" s="28"/>
      <c r="M3679" s="1"/>
      <c r="N3679" s="1"/>
      <c r="O3679" s="1"/>
      <c r="P3679" s="51"/>
    </row>
    <row r="3680" spans="1:16" ht="16.5" customHeight="1" x14ac:dyDescent="0.25">
      <c r="A3680" s="8"/>
      <c r="B3680" s="1"/>
      <c r="C3680" s="1"/>
      <c r="D3680" s="1"/>
      <c r="E3680" s="1"/>
      <c r="F3680" s="1"/>
      <c r="G3680" s="1"/>
      <c r="H3680" s="1"/>
      <c r="I3680" s="1"/>
      <c r="J3680" s="1"/>
      <c r="K3680" s="28"/>
      <c r="L3680" s="28"/>
      <c r="M3680" s="1"/>
      <c r="N3680" s="1"/>
      <c r="O3680" s="1"/>
      <c r="P3680" s="51"/>
    </row>
    <row r="3681" spans="1:16" ht="16.5" customHeight="1" x14ac:dyDescent="0.25">
      <c r="A3681" s="8"/>
      <c r="B3681" s="1"/>
      <c r="C3681" s="1"/>
      <c r="D3681" s="1"/>
      <c r="E3681" s="1"/>
      <c r="F3681" s="1"/>
      <c r="G3681" s="1"/>
      <c r="H3681" s="1"/>
      <c r="I3681" s="1"/>
      <c r="J3681" s="1"/>
      <c r="K3681" s="28"/>
      <c r="L3681" s="28"/>
      <c r="M3681" s="1"/>
      <c r="N3681" s="1"/>
      <c r="O3681" s="1"/>
      <c r="P3681" s="51"/>
    </row>
    <row r="3682" spans="1:16" ht="16.5" customHeight="1" x14ac:dyDescent="0.25">
      <c r="A3682" s="8"/>
      <c r="B3682" s="1"/>
      <c r="C3682" s="1"/>
      <c r="D3682" s="1"/>
      <c r="E3682" s="1"/>
      <c r="F3682" s="1"/>
      <c r="G3682" s="1"/>
      <c r="H3682" s="1"/>
      <c r="I3682" s="1"/>
      <c r="J3682" s="1"/>
      <c r="K3682" s="28"/>
      <c r="L3682" s="28"/>
      <c r="M3682" s="1"/>
      <c r="N3682" s="1"/>
      <c r="O3682" s="1"/>
      <c r="P3682" s="51"/>
    </row>
    <row r="3683" spans="1:16" ht="16.5" customHeight="1" x14ac:dyDescent="0.25">
      <c r="A3683" s="8"/>
      <c r="B3683" s="1"/>
      <c r="C3683" s="1"/>
      <c r="D3683" s="1"/>
      <c r="E3683" s="1"/>
      <c r="F3683" s="1"/>
      <c r="G3683" s="1"/>
      <c r="H3683" s="1"/>
      <c r="I3683" s="1"/>
      <c r="J3683" s="1"/>
      <c r="K3683" s="28"/>
      <c r="L3683" s="28"/>
      <c r="M3683" s="1"/>
      <c r="N3683" s="1"/>
      <c r="O3683" s="1"/>
      <c r="P3683" s="51"/>
    </row>
    <row r="3684" spans="1:16" ht="16.5" customHeight="1" x14ac:dyDescent="0.25">
      <c r="A3684" s="8"/>
      <c r="B3684" s="1"/>
      <c r="C3684" s="1"/>
      <c r="D3684" s="1"/>
      <c r="E3684" s="1"/>
      <c r="F3684" s="1"/>
      <c r="G3684" s="1"/>
      <c r="H3684" s="1"/>
      <c r="I3684" s="1"/>
      <c r="J3684" s="1"/>
      <c r="K3684" s="28"/>
      <c r="L3684" s="28"/>
      <c r="M3684" s="1"/>
      <c r="N3684" s="1"/>
      <c r="O3684" s="1"/>
      <c r="P3684" s="51"/>
    </row>
    <row r="3685" spans="1:16" ht="16.5" customHeight="1" x14ac:dyDescent="0.25">
      <c r="A3685" s="8"/>
      <c r="B3685" s="1"/>
      <c r="C3685" s="1"/>
      <c r="D3685" s="1"/>
      <c r="E3685" s="1"/>
      <c r="F3685" s="1"/>
      <c r="G3685" s="1"/>
      <c r="H3685" s="1"/>
      <c r="I3685" s="1"/>
      <c r="J3685" s="1"/>
      <c r="K3685" s="28"/>
      <c r="L3685" s="28"/>
      <c r="M3685" s="1"/>
      <c r="N3685" s="1"/>
      <c r="O3685" s="1"/>
      <c r="P3685" s="51"/>
    </row>
    <row r="3686" spans="1:16" ht="16.5" customHeight="1" x14ac:dyDescent="0.25">
      <c r="A3686" s="8"/>
      <c r="B3686" s="1"/>
      <c r="C3686" s="1"/>
      <c r="D3686" s="1"/>
      <c r="E3686" s="1"/>
      <c r="F3686" s="1"/>
      <c r="G3686" s="1"/>
      <c r="H3686" s="1"/>
      <c r="I3686" s="1"/>
      <c r="J3686" s="1"/>
      <c r="K3686" s="28"/>
      <c r="L3686" s="28"/>
      <c r="M3686" s="1"/>
      <c r="N3686" s="1"/>
      <c r="O3686" s="1"/>
      <c r="P3686" s="51"/>
    </row>
    <row r="3687" spans="1:16" ht="16.5" customHeight="1" x14ac:dyDescent="0.25">
      <c r="A3687" s="8"/>
      <c r="B3687" s="1"/>
      <c r="C3687" s="1"/>
      <c r="D3687" s="1"/>
      <c r="E3687" s="1"/>
      <c r="F3687" s="1"/>
      <c r="G3687" s="1"/>
      <c r="H3687" s="1"/>
      <c r="I3687" s="33"/>
      <c r="J3687" s="1"/>
      <c r="K3687" s="28"/>
      <c r="L3687" s="28"/>
      <c r="M3687" s="1"/>
      <c r="N3687" s="35"/>
      <c r="O3687" s="1"/>
      <c r="P3687" s="51"/>
    </row>
    <row r="3688" spans="1:16" ht="16.5" customHeight="1" x14ac:dyDescent="0.25">
      <c r="A3688" s="8"/>
      <c r="B3688" s="1"/>
      <c r="C3688" s="1"/>
      <c r="D3688" s="1"/>
      <c r="E3688" s="1"/>
      <c r="F3688" s="1"/>
      <c r="G3688" s="1"/>
      <c r="H3688" s="1"/>
      <c r="I3688" s="1"/>
      <c r="J3688" s="1"/>
      <c r="K3688" s="28"/>
      <c r="L3688" s="28"/>
      <c r="M3688" s="1"/>
      <c r="N3688" s="1"/>
      <c r="O3688" s="1"/>
      <c r="P3688" s="51"/>
    </row>
    <row r="3689" spans="1:16" ht="16.5" customHeight="1" x14ac:dyDescent="0.25">
      <c r="A3689" s="8"/>
      <c r="B3689" s="1"/>
      <c r="C3689" s="1"/>
      <c r="D3689" s="1"/>
      <c r="E3689" s="1"/>
      <c r="F3689" s="1"/>
      <c r="G3689" s="1"/>
      <c r="H3689" s="1"/>
      <c r="I3689" s="1"/>
      <c r="J3689" s="1"/>
      <c r="K3689" s="28"/>
      <c r="L3689" s="28"/>
      <c r="M3689" s="1"/>
      <c r="N3689" s="1"/>
      <c r="O3689" s="1"/>
      <c r="P3689" s="51"/>
    </row>
    <row r="3690" spans="1:16" ht="16.5" customHeight="1" x14ac:dyDescent="0.25">
      <c r="A3690" s="8"/>
      <c r="B3690" s="1"/>
      <c r="C3690" s="1"/>
      <c r="D3690" s="1"/>
      <c r="E3690" s="1"/>
      <c r="F3690" s="1"/>
      <c r="G3690" s="1"/>
      <c r="H3690" s="1"/>
      <c r="I3690" s="1"/>
      <c r="J3690" s="1"/>
      <c r="K3690" s="28"/>
      <c r="L3690" s="28"/>
      <c r="M3690" s="1"/>
      <c r="N3690" s="1"/>
      <c r="O3690" s="1"/>
      <c r="P3690" s="51"/>
    </row>
    <row r="3691" spans="1:16" ht="16.5" customHeight="1" x14ac:dyDescent="0.25">
      <c r="A3691" s="8"/>
      <c r="B3691" s="1"/>
      <c r="C3691" s="1"/>
      <c r="D3691" s="1"/>
      <c r="E3691" s="1"/>
      <c r="F3691" s="1"/>
      <c r="G3691" s="1"/>
      <c r="H3691" s="1"/>
      <c r="I3691" s="1"/>
      <c r="J3691" s="1"/>
      <c r="K3691" s="28"/>
      <c r="L3691" s="28"/>
      <c r="M3691" s="1"/>
      <c r="N3691" s="1"/>
      <c r="O3691" s="1"/>
      <c r="P3691" s="51"/>
    </row>
    <row r="3692" spans="1:16" ht="16.5" customHeight="1" x14ac:dyDescent="0.25">
      <c r="A3692" s="8"/>
      <c r="B3692" s="1"/>
      <c r="C3692" s="1"/>
      <c r="D3692" s="1"/>
      <c r="E3692" s="1"/>
      <c r="F3692" s="1"/>
      <c r="G3692" s="1"/>
      <c r="H3692" s="1"/>
      <c r="I3692" s="33"/>
      <c r="J3692" s="1"/>
      <c r="K3692" s="28"/>
      <c r="L3692" s="28"/>
      <c r="M3692" s="1"/>
      <c r="N3692" s="35"/>
      <c r="O3692" s="1"/>
      <c r="P3692" s="51"/>
    </row>
    <row r="3693" spans="1:16" ht="16.5" customHeight="1" x14ac:dyDescent="0.25">
      <c r="A3693" s="8"/>
      <c r="B3693" s="1"/>
      <c r="C3693" s="1"/>
      <c r="D3693" s="1"/>
      <c r="E3693" s="1"/>
      <c r="F3693" s="1"/>
      <c r="G3693" s="1"/>
      <c r="H3693" s="1"/>
      <c r="I3693" s="1"/>
      <c r="J3693" s="1"/>
      <c r="K3693" s="28"/>
      <c r="L3693" s="28"/>
      <c r="M3693" s="1"/>
      <c r="N3693" s="1"/>
      <c r="O3693" s="1"/>
      <c r="P3693" s="51"/>
    </row>
    <row r="3694" spans="1:16" ht="16.5" customHeight="1" x14ac:dyDescent="0.25">
      <c r="A3694" s="8"/>
      <c r="B3694" s="1"/>
      <c r="C3694" s="1"/>
      <c r="D3694" s="1"/>
      <c r="E3694" s="1"/>
      <c r="F3694" s="1"/>
      <c r="G3694" s="1"/>
      <c r="H3694" s="1"/>
      <c r="I3694" s="1"/>
      <c r="J3694" s="1"/>
      <c r="K3694" s="28"/>
      <c r="L3694" s="28"/>
      <c r="M3694" s="1"/>
      <c r="N3694" s="1"/>
      <c r="O3694" s="1"/>
      <c r="P3694" s="51"/>
    </row>
    <row r="3695" spans="1:16" ht="16.5" customHeight="1" x14ac:dyDescent="0.25">
      <c r="A3695" s="8"/>
      <c r="B3695" s="1"/>
      <c r="C3695" s="1"/>
      <c r="D3695" s="1"/>
      <c r="E3695" s="1"/>
      <c r="F3695" s="1"/>
      <c r="G3695" s="1"/>
      <c r="H3695" s="1"/>
      <c r="I3695" s="1"/>
      <c r="J3695" s="1"/>
      <c r="K3695" s="28"/>
      <c r="L3695" s="28"/>
      <c r="M3695" s="1"/>
      <c r="N3695" s="1"/>
      <c r="O3695" s="1"/>
      <c r="P3695" s="51"/>
    </row>
    <row r="3696" spans="1:16" ht="16.5" customHeight="1" x14ac:dyDescent="0.25">
      <c r="A3696" s="8"/>
      <c r="B3696" s="1"/>
      <c r="C3696" s="1"/>
      <c r="D3696" s="1"/>
      <c r="E3696" s="1"/>
      <c r="F3696" s="1"/>
      <c r="G3696" s="1"/>
      <c r="H3696" s="1"/>
      <c r="I3696" s="1"/>
      <c r="J3696" s="1"/>
      <c r="K3696" s="28"/>
      <c r="L3696" s="28"/>
      <c r="M3696" s="1"/>
      <c r="N3696" s="1"/>
      <c r="O3696" s="1"/>
      <c r="P3696" s="51"/>
    </row>
    <row r="3697" spans="1:16" ht="16.5" customHeight="1" x14ac:dyDescent="0.25">
      <c r="A3697" s="8"/>
      <c r="B3697" s="1"/>
      <c r="C3697" s="1"/>
      <c r="D3697" s="1"/>
      <c r="E3697" s="1"/>
      <c r="F3697" s="1"/>
      <c r="G3697" s="1"/>
      <c r="H3697" s="1"/>
      <c r="I3697" s="1"/>
      <c r="J3697" s="1"/>
      <c r="K3697" s="28"/>
      <c r="L3697" s="28"/>
      <c r="M3697" s="1"/>
      <c r="N3697" s="1"/>
      <c r="O3697" s="1"/>
      <c r="P3697" s="51"/>
    </row>
    <row r="3698" spans="1:16" ht="16.5" customHeight="1" x14ac:dyDescent="0.25">
      <c r="A3698" s="8"/>
      <c r="B3698" s="1"/>
      <c r="C3698" s="1"/>
      <c r="D3698" s="1"/>
      <c r="E3698" s="1"/>
      <c r="F3698" s="1"/>
      <c r="G3698" s="1"/>
      <c r="H3698" s="1"/>
      <c r="I3698" s="1"/>
      <c r="J3698" s="1"/>
      <c r="K3698" s="28"/>
      <c r="L3698" s="28"/>
      <c r="M3698" s="1"/>
      <c r="N3698" s="1"/>
      <c r="O3698" s="1"/>
      <c r="P3698" s="51"/>
    </row>
    <row r="3699" spans="1:16" ht="16.5" customHeight="1" x14ac:dyDescent="0.25">
      <c r="A3699" s="8"/>
      <c r="B3699" s="1"/>
      <c r="C3699" s="1"/>
      <c r="D3699" s="1"/>
      <c r="E3699" s="1"/>
      <c r="F3699" s="1"/>
      <c r="G3699" s="1"/>
      <c r="H3699" s="1"/>
      <c r="I3699" s="1"/>
      <c r="J3699" s="1"/>
      <c r="K3699" s="28"/>
      <c r="L3699" s="28"/>
      <c r="M3699" s="1"/>
      <c r="N3699" s="1"/>
      <c r="O3699" s="1"/>
      <c r="P3699" s="51"/>
    </row>
    <row r="3700" spans="1:16" ht="16.5" customHeight="1" x14ac:dyDescent="0.25">
      <c r="A3700" s="8"/>
      <c r="B3700" s="1"/>
      <c r="C3700" s="1"/>
      <c r="D3700" s="1"/>
      <c r="E3700" s="1"/>
      <c r="F3700" s="1"/>
      <c r="G3700" s="1"/>
      <c r="H3700" s="1"/>
      <c r="I3700" s="1"/>
      <c r="J3700" s="1"/>
      <c r="K3700" s="28"/>
      <c r="L3700" s="28"/>
      <c r="M3700" s="1"/>
      <c r="N3700" s="1"/>
      <c r="O3700" s="1"/>
      <c r="P3700" s="51"/>
    </row>
    <row r="3701" spans="1:16" ht="16.5" customHeight="1" x14ac:dyDescent="0.25">
      <c r="A3701" s="8"/>
      <c r="B3701" s="1"/>
      <c r="C3701" s="1"/>
      <c r="D3701" s="1"/>
      <c r="E3701" s="1"/>
      <c r="F3701" s="1"/>
      <c r="G3701" s="1"/>
      <c r="H3701" s="1"/>
      <c r="I3701" s="1"/>
      <c r="J3701" s="1"/>
      <c r="K3701" s="28"/>
      <c r="L3701" s="28"/>
      <c r="M3701" s="1"/>
      <c r="N3701" s="1"/>
      <c r="O3701" s="1"/>
      <c r="P3701" s="51"/>
    </row>
    <row r="3702" spans="1:16" ht="16.5" customHeight="1" x14ac:dyDescent="0.25">
      <c r="A3702" s="8"/>
      <c r="B3702" s="1"/>
      <c r="C3702" s="1"/>
      <c r="D3702" s="1"/>
      <c r="E3702" s="1"/>
      <c r="F3702" s="1"/>
      <c r="G3702" s="1"/>
      <c r="H3702" s="1"/>
      <c r="I3702" s="1"/>
      <c r="J3702" s="1"/>
      <c r="K3702" s="28"/>
      <c r="L3702" s="28"/>
      <c r="M3702" s="1"/>
      <c r="N3702" s="1"/>
      <c r="O3702" s="1"/>
      <c r="P3702" s="51"/>
    </row>
    <row r="3703" spans="1:16" ht="16.5" customHeight="1" x14ac:dyDescent="0.25">
      <c r="A3703" s="8"/>
      <c r="B3703" s="1"/>
      <c r="C3703" s="1"/>
      <c r="D3703" s="1"/>
      <c r="E3703" s="1"/>
      <c r="F3703" s="1"/>
      <c r="G3703" s="1"/>
      <c r="H3703" s="1"/>
      <c r="I3703" s="1"/>
      <c r="J3703" s="1"/>
      <c r="K3703" s="28"/>
      <c r="L3703" s="28"/>
      <c r="M3703" s="1"/>
      <c r="N3703" s="1"/>
      <c r="O3703" s="1"/>
      <c r="P3703" s="51"/>
    </row>
    <row r="3704" spans="1:16" ht="16.5" customHeight="1" x14ac:dyDescent="0.25">
      <c r="A3704" s="8"/>
      <c r="B3704" s="1"/>
      <c r="C3704" s="1"/>
      <c r="D3704" s="1"/>
      <c r="E3704" s="1"/>
      <c r="F3704" s="1"/>
      <c r="G3704" s="1"/>
      <c r="H3704" s="1"/>
      <c r="I3704" s="1"/>
      <c r="J3704" s="1"/>
      <c r="K3704" s="28"/>
      <c r="L3704" s="28"/>
      <c r="M3704" s="1"/>
      <c r="N3704" s="1"/>
      <c r="O3704" s="1"/>
      <c r="P3704" s="51"/>
    </row>
    <row r="3705" spans="1:16" ht="16.5" customHeight="1" x14ac:dyDescent="0.25">
      <c r="A3705" s="8"/>
      <c r="B3705" s="1"/>
      <c r="C3705" s="1"/>
      <c r="D3705" s="1"/>
      <c r="E3705" s="1"/>
      <c r="F3705" s="1"/>
      <c r="G3705" s="1"/>
      <c r="H3705" s="1"/>
      <c r="I3705" s="1"/>
      <c r="J3705" s="1"/>
      <c r="K3705" s="28"/>
      <c r="L3705" s="28"/>
      <c r="M3705" s="1"/>
      <c r="N3705" s="1"/>
      <c r="O3705" s="1"/>
      <c r="P3705" s="51"/>
    </row>
    <row r="3706" spans="1:16" ht="16.5" customHeight="1" x14ac:dyDescent="0.25">
      <c r="A3706" s="8"/>
      <c r="B3706" s="1"/>
      <c r="C3706" s="1"/>
      <c r="D3706" s="1"/>
      <c r="E3706" s="1"/>
      <c r="F3706" s="1"/>
      <c r="G3706" s="1"/>
      <c r="H3706" s="1"/>
      <c r="I3706" s="1"/>
      <c r="J3706" s="1"/>
      <c r="K3706" s="28"/>
      <c r="L3706" s="28"/>
      <c r="M3706" s="1"/>
      <c r="N3706" s="1"/>
      <c r="O3706" s="1"/>
      <c r="P3706" s="51"/>
    </row>
    <row r="3707" spans="1:16" ht="16.5" customHeight="1" x14ac:dyDescent="0.25">
      <c r="A3707" s="8"/>
      <c r="B3707" s="1"/>
      <c r="C3707" s="1"/>
      <c r="D3707" s="1"/>
      <c r="E3707" s="1"/>
      <c r="F3707" s="1"/>
      <c r="G3707" s="1"/>
      <c r="H3707" s="1"/>
      <c r="I3707" s="1"/>
      <c r="J3707" s="1"/>
      <c r="K3707" s="28"/>
      <c r="L3707" s="28"/>
      <c r="M3707" s="1"/>
      <c r="N3707" s="1"/>
      <c r="O3707" s="1"/>
      <c r="P3707" s="51"/>
    </row>
    <row r="3708" spans="1:16" ht="16.5" customHeight="1" x14ac:dyDescent="0.25">
      <c r="A3708" s="8"/>
      <c r="B3708" s="1"/>
      <c r="C3708" s="1"/>
      <c r="D3708" s="1"/>
      <c r="E3708" s="1"/>
      <c r="F3708" s="1"/>
      <c r="G3708" s="1"/>
      <c r="H3708" s="1"/>
      <c r="I3708" s="1"/>
      <c r="J3708" s="1"/>
      <c r="K3708" s="28"/>
      <c r="L3708" s="28"/>
      <c r="M3708" s="1"/>
      <c r="N3708" s="1"/>
      <c r="O3708" s="1"/>
      <c r="P3708" s="51"/>
    </row>
    <row r="3709" spans="1:16" ht="16.5" customHeight="1" x14ac:dyDescent="0.25">
      <c r="A3709" s="8"/>
      <c r="B3709" s="1"/>
      <c r="C3709" s="1"/>
      <c r="D3709" s="1"/>
      <c r="E3709" s="1"/>
      <c r="F3709" s="1"/>
      <c r="G3709" s="1"/>
      <c r="H3709" s="1"/>
      <c r="I3709" s="1"/>
      <c r="J3709" s="1"/>
      <c r="K3709" s="28"/>
      <c r="L3709" s="28"/>
      <c r="M3709" s="1"/>
      <c r="N3709" s="1"/>
      <c r="O3709" s="1"/>
      <c r="P3709" s="51"/>
    </row>
    <row r="3710" spans="1:16" ht="16.5" customHeight="1" x14ac:dyDescent="0.25">
      <c r="A3710" s="8"/>
      <c r="B3710" s="1"/>
      <c r="C3710" s="1"/>
      <c r="D3710" s="1"/>
      <c r="E3710" s="1"/>
      <c r="F3710" s="1"/>
      <c r="G3710" s="1"/>
      <c r="H3710" s="1"/>
      <c r="I3710" s="1"/>
      <c r="J3710" s="1"/>
      <c r="K3710" s="28"/>
      <c r="L3710" s="28"/>
      <c r="M3710" s="1"/>
      <c r="N3710" s="1"/>
      <c r="O3710" s="1"/>
      <c r="P3710" s="51"/>
    </row>
    <row r="3711" spans="1:16" ht="16.5" customHeight="1" x14ac:dyDescent="0.25">
      <c r="A3711" s="8"/>
      <c r="B3711" s="1"/>
      <c r="C3711" s="1"/>
      <c r="D3711" s="1"/>
      <c r="E3711" s="1"/>
      <c r="F3711" s="1"/>
      <c r="G3711" s="1"/>
      <c r="H3711" s="1"/>
      <c r="I3711" s="33"/>
      <c r="J3711" s="1"/>
      <c r="K3711" s="28"/>
      <c r="L3711" s="28"/>
      <c r="M3711" s="1"/>
      <c r="N3711" s="35"/>
      <c r="O3711" s="1"/>
      <c r="P3711" s="51"/>
    </row>
    <row r="3712" spans="1:16" ht="16.5" customHeight="1" x14ac:dyDescent="0.25">
      <c r="A3712" s="8"/>
      <c r="B3712" s="1"/>
      <c r="C3712" s="1"/>
      <c r="D3712" s="1"/>
      <c r="E3712" s="1"/>
      <c r="F3712" s="1"/>
      <c r="G3712" s="1"/>
      <c r="H3712" s="1"/>
      <c r="I3712" s="1"/>
      <c r="J3712" s="1"/>
      <c r="K3712" s="28"/>
      <c r="L3712" s="28"/>
      <c r="M3712" s="1"/>
      <c r="N3712" s="1"/>
      <c r="O3712" s="1"/>
      <c r="P3712" s="51"/>
    </row>
    <row r="3713" spans="1:16" ht="16.5" customHeight="1" x14ac:dyDescent="0.25">
      <c r="A3713" s="8"/>
      <c r="B3713" s="1"/>
      <c r="C3713" s="1"/>
      <c r="D3713" s="1"/>
      <c r="E3713" s="1"/>
      <c r="F3713" s="1"/>
      <c r="G3713" s="1"/>
      <c r="H3713" s="1"/>
      <c r="I3713" s="1"/>
      <c r="J3713" s="1"/>
      <c r="K3713" s="28"/>
      <c r="L3713" s="28"/>
      <c r="M3713" s="1"/>
      <c r="N3713" s="1"/>
      <c r="O3713" s="1"/>
      <c r="P3713" s="51"/>
    </row>
    <row r="3714" spans="1:16" ht="16.5" customHeight="1" x14ac:dyDescent="0.25">
      <c r="A3714" s="8"/>
      <c r="B3714" s="1"/>
      <c r="C3714" s="1"/>
      <c r="D3714" s="1"/>
      <c r="E3714" s="1"/>
      <c r="F3714" s="1"/>
      <c r="G3714" s="1"/>
      <c r="H3714" s="1"/>
      <c r="I3714" s="1"/>
      <c r="J3714" s="1"/>
      <c r="K3714" s="28"/>
      <c r="L3714" s="28"/>
      <c r="M3714" s="1"/>
      <c r="N3714" s="1"/>
      <c r="O3714" s="1"/>
      <c r="P3714" s="51"/>
    </row>
    <row r="3715" spans="1:16" ht="16.5" customHeight="1" x14ac:dyDescent="0.25">
      <c r="A3715" s="8"/>
      <c r="B3715" s="1"/>
      <c r="C3715" s="1"/>
      <c r="D3715" s="1"/>
      <c r="E3715" s="1"/>
      <c r="F3715" s="1"/>
      <c r="G3715" s="1"/>
      <c r="H3715" s="1"/>
      <c r="I3715" s="1"/>
      <c r="J3715" s="1"/>
      <c r="K3715" s="28"/>
      <c r="L3715" s="28"/>
      <c r="M3715" s="1"/>
      <c r="N3715" s="1"/>
      <c r="O3715" s="1"/>
      <c r="P3715" s="51"/>
    </row>
    <row r="3716" spans="1:16" ht="16.5" customHeight="1" x14ac:dyDescent="0.25">
      <c r="A3716" s="8"/>
      <c r="B3716" s="1"/>
      <c r="C3716" s="1"/>
      <c r="D3716" s="1"/>
      <c r="E3716" s="1"/>
      <c r="F3716" s="1"/>
      <c r="G3716" s="1"/>
      <c r="H3716" s="1"/>
      <c r="I3716" s="1"/>
      <c r="J3716" s="1"/>
      <c r="K3716" s="28"/>
      <c r="L3716" s="28"/>
      <c r="M3716" s="1"/>
      <c r="N3716" s="1"/>
      <c r="O3716" s="1"/>
      <c r="P3716" s="51"/>
    </row>
    <row r="3717" spans="1:16" ht="16.5" customHeight="1" x14ac:dyDescent="0.25">
      <c r="A3717" s="8"/>
      <c r="B3717" s="1"/>
      <c r="C3717" s="1"/>
      <c r="D3717" s="1"/>
      <c r="E3717" s="1"/>
      <c r="F3717" s="1"/>
      <c r="G3717" s="1"/>
      <c r="H3717" s="1"/>
      <c r="I3717" s="1"/>
      <c r="J3717" s="1"/>
      <c r="K3717" s="28"/>
      <c r="L3717" s="28"/>
      <c r="M3717" s="1"/>
      <c r="N3717" s="1"/>
      <c r="O3717" s="1"/>
      <c r="P3717" s="51"/>
    </row>
    <row r="3718" spans="1:16" ht="16.5" customHeight="1" x14ac:dyDescent="0.25">
      <c r="A3718" s="8"/>
      <c r="B3718" s="1"/>
      <c r="C3718" s="1"/>
      <c r="D3718" s="1"/>
      <c r="E3718" s="1"/>
      <c r="F3718" s="1"/>
      <c r="G3718" s="1"/>
      <c r="H3718" s="1"/>
      <c r="I3718" s="1"/>
      <c r="J3718" s="1"/>
      <c r="K3718" s="28"/>
      <c r="L3718" s="28"/>
      <c r="M3718" s="1"/>
      <c r="N3718" s="1"/>
      <c r="O3718" s="1"/>
      <c r="P3718" s="51"/>
    </row>
    <row r="3719" spans="1:16" ht="16.5" customHeight="1" x14ac:dyDescent="0.25">
      <c r="A3719" s="8"/>
      <c r="B3719" s="1"/>
      <c r="C3719" s="1"/>
      <c r="D3719" s="1"/>
      <c r="E3719" s="1"/>
      <c r="F3719" s="1"/>
      <c r="G3719" s="1"/>
      <c r="H3719" s="1"/>
      <c r="I3719" s="1"/>
      <c r="J3719" s="1"/>
      <c r="K3719" s="28"/>
      <c r="L3719" s="28"/>
      <c r="M3719" s="1"/>
      <c r="N3719" s="1"/>
      <c r="O3719" s="1"/>
      <c r="P3719" s="51"/>
    </row>
    <row r="3720" spans="1:16" ht="16.5" customHeight="1" x14ac:dyDescent="0.25">
      <c r="A3720" s="8"/>
      <c r="B3720" s="1"/>
      <c r="C3720" s="1"/>
      <c r="D3720" s="1"/>
      <c r="E3720" s="1"/>
      <c r="F3720" s="1"/>
      <c r="G3720" s="1"/>
      <c r="H3720" s="1"/>
      <c r="I3720" s="1"/>
      <c r="J3720" s="1"/>
      <c r="K3720" s="28"/>
      <c r="L3720" s="28"/>
      <c r="M3720" s="1"/>
      <c r="N3720" s="1"/>
      <c r="O3720" s="1"/>
      <c r="P3720" s="51"/>
    </row>
    <row r="3721" spans="1:16" ht="16.5" customHeight="1" x14ac:dyDescent="0.25">
      <c r="A3721" s="8"/>
      <c r="B3721" s="1"/>
      <c r="C3721" s="1"/>
      <c r="D3721" s="1"/>
      <c r="E3721" s="1"/>
      <c r="F3721" s="1"/>
      <c r="G3721" s="1"/>
      <c r="H3721" s="1"/>
      <c r="I3721" s="1"/>
      <c r="J3721" s="1"/>
      <c r="K3721" s="28"/>
      <c r="L3721" s="28"/>
      <c r="M3721" s="1"/>
      <c r="N3721" s="1"/>
      <c r="O3721" s="1"/>
      <c r="P3721" s="51"/>
    </row>
    <row r="3722" spans="1:16" ht="16.5" customHeight="1" x14ac:dyDescent="0.25">
      <c r="A3722" s="8"/>
      <c r="B3722" s="1"/>
      <c r="C3722" s="1"/>
      <c r="D3722" s="1"/>
      <c r="E3722" s="1"/>
      <c r="F3722" s="1"/>
      <c r="G3722" s="1"/>
      <c r="H3722" s="1"/>
      <c r="I3722" s="1"/>
      <c r="J3722" s="1"/>
      <c r="K3722" s="28"/>
      <c r="L3722" s="28"/>
      <c r="M3722" s="1"/>
      <c r="N3722" s="1"/>
      <c r="O3722" s="1"/>
      <c r="P3722" s="51"/>
    </row>
    <row r="3723" spans="1:16" ht="16.5" customHeight="1" x14ac:dyDescent="0.25">
      <c r="A3723" s="8"/>
      <c r="B3723" s="1"/>
      <c r="C3723" s="1"/>
      <c r="D3723" s="1"/>
      <c r="E3723" s="1"/>
      <c r="F3723" s="1"/>
      <c r="G3723" s="1"/>
      <c r="H3723" s="1"/>
      <c r="I3723" s="1"/>
      <c r="J3723" s="1"/>
      <c r="K3723" s="28"/>
      <c r="L3723" s="28"/>
      <c r="M3723" s="1"/>
      <c r="N3723" s="1"/>
      <c r="O3723" s="1"/>
      <c r="P3723" s="51"/>
    </row>
    <row r="3724" spans="1:16" ht="16.5" customHeight="1" x14ac:dyDescent="0.25">
      <c r="A3724" s="8"/>
      <c r="B3724" s="1"/>
      <c r="C3724" s="1"/>
      <c r="D3724" s="1"/>
      <c r="E3724" s="1"/>
      <c r="F3724" s="1"/>
      <c r="G3724" s="1"/>
      <c r="H3724" s="1"/>
      <c r="I3724" s="1"/>
      <c r="J3724" s="1"/>
      <c r="K3724" s="28"/>
      <c r="L3724" s="28"/>
      <c r="M3724" s="1"/>
      <c r="N3724" s="1"/>
      <c r="O3724" s="1"/>
      <c r="P3724" s="51"/>
    </row>
    <row r="3725" spans="1:16" ht="16.5" customHeight="1" x14ac:dyDescent="0.25">
      <c r="A3725" s="8"/>
      <c r="B3725" s="1"/>
      <c r="C3725" s="1"/>
      <c r="D3725" s="1"/>
      <c r="E3725" s="1"/>
      <c r="F3725" s="1"/>
      <c r="G3725" s="1"/>
      <c r="H3725" s="1"/>
      <c r="I3725" s="1"/>
      <c r="J3725" s="1"/>
      <c r="K3725" s="28"/>
      <c r="L3725" s="28"/>
      <c r="M3725" s="1"/>
      <c r="N3725" s="1"/>
      <c r="O3725" s="1"/>
      <c r="P3725" s="51"/>
    </row>
    <row r="3726" spans="1:16" ht="16.5" customHeight="1" x14ac:dyDescent="0.25">
      <c r="A3726" s="8"/>
      <c r="B3726" s="1"/>
      <c r="C3726" s="1"/>
      <c r="D3726" s="1"/>
      <c r="E3726" s="1"/>
      <c r="F3726" s="1"/>
      <c r="G3726" s="1"/>
      <c r="H3726" s="1"/>
      <c r="I3726" s="1"/>
      <c r="J3726" s="1"/>
      <c r="K3726" s="28"/>
      <c r="L3726" s="28"/>
      <c r="M3726" s="1"/>
      <c r="N3726" s="1"/>
      <c r="O3726" s="1"/>
      <c r="P3726" s="51"/>
    </row>
    <row r="3727" spans="1:16" ht="16.5" customHeight="1" x14ac:dyDescent="0.25">
      <c r="A3727" s="8"/>
      <c r="B3727" s="1"/>
      <c r="C3727" s="1"/>
      <c r="D3727" s="1"/>
      <c r="E3727" s="1"/>
      <c r="F3727" s="1"/>
      <c r="G3727" s="1"/>
      <c r="H3727" s="1"/>
      <c r="I3727" s="33"/>
      <c r="J3727" s="1"/>
      <c r="K3727" s="28"/>
      <c r="L3727" s="28"/>
      <c r="M3727" s="1"/>
      <c r="N3727" s="35"/>
      <c r="O3727" s="1"/>
      <c r="P3727" s="51"/>
    </row>
    <row r="3728" spans="1:16" ht="16.5" customHeight="1" x14ac:dyDescent="0.25">
      <c r="A3728" s="8"/>
      <c r="B3728" s="1"/>
      <c r="C3728" s="1"/>
      <c r="D3728" s="1"/>
      <c r="E3728" s="1"/>
      <c r="F3728" s="1"/>
      <c r="G3728" s="1"/>
      <c r="H3728" s="1"/>
      <c r="I3728" s="33"/>
      <c r="J3728" s="1"/>
      <c r="K3728" s="28"/>
      <c r="L3728" s="28"/>
      <c r="M3728" s="1"/>
      <c r="N3728" s="35"/>
      <c r="O3728" s="1"/>
      <c r="P3728" s="51"/>
    </row>
    <row r="3729" spans="1:16" ht="16.5" customHeight="1" x14ac:dyDescent="0.25">
      <c r="A3729" s="8"/>
      <c r="B3729" s="1"/>
      <c r="C3729" s="1"/>
      <c r="D3729" s="1"/>
      <c r="E3729" s="1"/>
      <c r="F3729" s="1"/>
      <c r="G3729" s="1"/>
      <c r="H3729" s="1"/>
      <c r="I3729" s="33"/>
      <c r="J3729" s="1"/>
      <c r="K3729" s="28"/>
      <c r="L3729" s="28"/>
      <c r="M3729" s="1"/>
      <c r="N3729" s="35"/>
      <c r="O3729" s="1"/>
      <c r="P3729" s="51"/>
    </row>
    <row r="3730" spans="1:16" ht="16.5" customHeight="1" x14ac:dyDescent="0.25">
      <c r="A3730" s="8"/>
      <c r="B3730" s="1"/>
      <c r="C3730" s="1"/>
      <c r="D3730" s="1"/>
      <c r="E3730" s="1"/>
      <c r="F3730" s="1"/>
      <c r="G3730" s="1"/>
      <c r="H3730" s="1"/>
      <c r="I3730" s="33"/>
      <c r="J3730" s="1"/>
      <c r="K3730" s="28"/>
      <c r="L3730" s="28"/>
      <c r="M3730" s="1"/>
      <c r="N3730" s="35"/>
      <c r="O3730" s="1"/>
      <c r="P3730" s="51"/>
    </row>
    <row r="3731" spans="1:16" ht="16.5" customHeight="1" x14ac:dyDescent="0.25">
      <c r="A3731" s="8"/>
      <c r="B3731" s="1"/>
      <c r="C3731" s="1"/>
      <c r="D3731" s="1"/>
      <c r="E3731" s="1"/>
      <c r="F3731" s="1"/>
      <c r="G3731" s="1"/>
      <c r="H3731" s="1"/>
      <c r="I3731" s="33"/>
      <c r="J3731" s="1"/>
      <c r="K3731" s="28"/>
      <c r="L3731" s="28"/>
      <c r="M3731" s="1"/>
      <c r="N3731" s="35"/>
      <c r="O3731" s="1"/>
      <c r="P3731" s="51"/>
    </row>
    <row r="3732" spans="1:16" ht="16.5" customHeight="1" x14ac:dyDescent="0.25">
      <c r="A3732" s="8"/>
      <c r="B3732" s="1"/>
      <c r="C3732" s="1"/>
      <c r="D3732" s="1"/>
      <c r="E3732" s="1"/>
      <c r="F3732" s="1"/>
      <c r="G3732" s="1"/>
      <c r="H3732" s="1"/>
      <c r="I3732" s="33"/>
      <c r="J3732" s="1"/>
      <c r="K3732" s="28"/>
      <c r="L3732" s="28"/>
      <c r="M3732" s="1"/>
      <c r="N3732" s="35"/>
      <c r="O3732" s="1"/>
      <c r="P3732" s="51"/>
    </row>
    <row r="3733" spans="1:16" ht="16.5" customHeight="1" x14ac:dyDescent="0.25">
      <c r="A3733" s="8"/>
      <c r="B3733" s="1"/>
      <c r="C3733" s="1"/>
      <c r="D3733" s="1"/>
      <c r="E3733" s="1"/>
      <c r="F3733" s="1"/>
      <c r="G3733" s="1"/>
      <c r="H3733" s="1"/>
      <c r="I3733" s="1"/>
      <c r="J3733" s="1"/>
      <c r="K3733" s="28"/>
      <c r="L3733" s="28"/>
      <c r="M3733" s="1"/>
      <c r="N3733" s="1"/>
      <c r="O3733" s="1"/>
      <c r="P3733" s="51"/>
    </row>
    <row r="3734" spans="1:16" ht="16.5" customHeight="1" x14ac:dyDescent="0.25">
      <c r="A3734" s="8"/>
      <c r="B3734" s="1"/>
      <c r="C3734" s="1"/>
      <c r="D3734" s="1"/>
      <c r="E3734" s="1"/>
      <c r="F3734" s="1"/>
      <c r="G3734" s="1"/>
      <c r="H3734" s="1"/>
      <c r="I3734" s="1"/>
      <c r="J3734" s="1"/>
      <c r="K3734" s="28"/>
      <c r="L3734" s="28"/>
      <c r="M3734" s="1"/>
      <c r="N3734" s="1"/>
      <c r="O3734" s="1"/>
      <c r="P3734" s="51"/>
    </row>
    <row r="3735" spans="1:16" ht="16.5" customHeight="1" x14ac:dyDescent="0.25">
      <c r="A3735" s="8"/>
      <c r="B3735" s="1"/>
      <c r="C3735" s="1"/>
      <c r="D3735" s="1"/>
      <c r="E3735" s="1"/>
      <c r="F3735" s="1"/>
      <c r="G3735" s="1"/>
      <c r="H3735" s="1"/>
      <c r="I3735" s="1"/>
      <c r="J3735" s="1"/>
      <c r="K3735" s="28"/>
      <c r="L3735" s="28"/>
      <c r="M3735" s="1"/>
      <c r="N3735" s="1"/>
      <c r="O3735" s="1"/>
      <c r="P3735" s="51"/>
    </row>
    <row r="3736" spans="1:16" ht="16.5" customHeight="1" x14ac:dyDescent="0.25">
      <c r="A3736" s="8"/>
      <c r="B3736" s="1"/>
      <c r="C3736" s="1"/>
      <c r="D3736" s="1"/>
      <c r="E3736" s="1"/>
      <c r="F3736" s="1"/>
      <c r="G3736" s="1"/>
      <c r="H3736" s="1"/>
      <c r="I3736" s="1"/>
      <c r="J3736" s="1"/>
      <c r="K3736" s="28"/>
      <c r="L3736" s="28"/>
      <c r="M3736" s="1"/>
      <c r="N3736" s="1"/>
      <c r="O3736" s="1"/>
      <c r="P3736" s="51"/>
    </row>
    <row r="3737" spans="1:16" ht="16.5" customHeight="1" x14ac:dyDescent="0.25">
      <c r="A3737" s="8"/>
      <c r="B3737" s="1"/>
      <c r="C3737" s="1"/>
      <c r="D3737" s="1"/>
      <c r="E3737" s="1"/>
      <c r="F3737" s="1"/>
      <c r="G3737" s="1"/>
      <c r="H3737" s="1"/>
      <c r="I3737" s="1"/>
      <c r="J3737" s="1"/>
      <c r="K3737" s="28"/>
      <c r="L3737" s="28"/>
      <c r="M3737" s="1"/>
      <c r="N3737" s="1"/>
      <c r="O3737" s="1"/>
      <c r="P3737" s="51"/>
    </row>
    <row r="3738" spans="1:16" ht="16.5" customHeight="1" x14ac:dyDescent="0.25">
      <c r="A3738" s="8"/>
      <c r="B3738" s="1"/>
      <c r="C3738" s="1"/>
      <c r="D3738" s="1"/>
      <c r="E3738" s="1"/>
      <c r="F3738" s="1"/>
      <c r="G3738" s="1"/>
      <c r="H3738" s="1"/>
      <c r="I3738" s="1"/>
      <c r="J3738" s="1"/>
      <c r="K3738" s="28"/>
      <c r="L3738" s="28"/>
      <c r="M3738" s="1"/>
      <c r="N3738" s="1"/>
      <c r="O3738" s="1"/>
      <c r="P3738" s="51"/>
    </row>
    <row r="3739" spans="1:16" ht="16.5" customHeight="1" x14ac:dyDescent="0.25">
      <c r="A3739" s="8"/>
      <c r="B3739" s="1"/>
      <c r="C3739" s="1"/>
      <c r="D3739" s="1"/>
      <c r="E3739" s="1"/>
      <c r="F3739" s="1"/>
      <c r="G3739" s="1"/>
      <c r="H3739" s="1"/>
      <c r="I3739" s="1"/>
      <c r="J3739" s="1"/>
      <c r="K3739" s="28"/>
      <c r="L3739" s="28"/>
      <c r="M3739" s="1"/>
      <c r="N3739" s="1"/>
      <c r="O3739" s="1"/>
      <c r="P3739" s="51"/>
    </row>
    <row r="3740" spans="1:16" ht="16.5" customHeight="1" x14ac:dyDescent="0.25">
      <c r="A3740" s="8"/>
      <c r="B3740" s="1"/>
      <c r="C3740" s="1"/>
      <c r="D3740" s="1"/>
      <c r="E3740" s="1"/>
      <c r="F3740" s="1"/>
      <c r="G3740" s="1"/>
      <c r="H3740" s="1"/>
      <c r="I3740" s="1"/>
      <c r="J3740" s="1"/>
      <c r="K3740" s="28"/>
      <c r="L3740" s="28"/>
      <c r="M3740" s="1"/>
      <c r="N3740" s="1"/>
      <c r="O3740" s="1"/>
      <c r="P3740" s="51"/>
    </row>
    <row r="3741" spans="1:16" ht="16.5" customHeight="1" x14ac:dyDescent="0.25">
      <c r="A3741" s="8"/>
      <c r="B3741" s="1"/>
      <c r="C3741" s="1"/>
      <c r="D3741" s="1"/>
      <c r="E3741" s="1"/>
      <c r="F3741" s="1"/>
      <c r="G3741" s="1"/>
      <c r="H3741" s="1"/>
      <c r="I3741" s="1"/>
      <c r="J3741" s="1"/>
      <c r="K3741" s="28"/>
      <c r="L3741" s="28"/>
      <c r="M3741" s="1"/>
      <c r="N3741" s="1"/>
      <c r="O3741" s="1"/>
      <c r="P3741" s="51"/>
    </row>
    <row r="3742" spans="1:16" ht="16.5" customHeight="1" x14ac:dyDescent="0.25">
      <c r="A3742" s="8"/>
      <c r="B3742" s="1"/>
      <c r="C3742" s="1"/>
      <c r="D3742" s="1"/>
      <c r="E3742" s="1"/>
      <c r="F3742" s="1"/>
      <c r="G3742" s="1"/>
      <c r="H3742" s="1"/>
      <c r="I3742" s="1"/>
      <c r="J3742" s="1"/>
      <c r="K3742" s="28"/>
      <c r="L3742" s="28"/>
      <c r="M3742" s="1"/>
      <c r="N3742" s="1"/>
      <c r="O3742" s="1"/>
      <c r="P3742" s="51"/>
    </row>
    <row r="3743" spans="1:16" ht="16.5" customHeight="1" x14ac:dyDescent="0.25">
      <c r="A3743" s="8"/>
      <c r="B3743" s="1"/>
      <c r="C3743" s="1"/>
      <c r="D3743" s="1"/>
      <c r="E3743" s="1"/>
      <c r="F3743" s="1"/>
      <c r="G3743" s="1"/>
      <c r="H3743" s="1"/>
      <c r="I3743" s="1"/>
      <c r="J3743" s="1"/>
      <c r="K3743" s="28"/>
      <c r="L3743" s="28"/>
      <c r="M3743" s="1"/>
      <c r="N3743" s="1"/>
      <c r="O3743" s="1"/>
      <c r="P3743" s="51"/>
    </row>
    <row r="3744" spans="1:16" ht="16.5" customHeight="1" x14ac:dyDescent="0.25">
      <c r="A3744" s="8"/>
      <c r="B3744" s="1"/>
      <c r="C3744" s="1"/>
      <c r="D3744" s="1"/>
      <c r="E3744" s="1"/>
      <c r="F3744" s="1"/>
      <c r="G3744" s="1"/>
      <c r="H3744" s="1"/>
      <c r="I3744" s="1"/>
      <c r="J3744" s="1"/>
      <c r="K3744" s="28"/>
      <c r="L3744" s="28"/>
      <c r="M3744" s="1"/>
      <c r="N3744" s="1"/>
      <c r="O3744" s="1"/>
      <c r="P3744" s="51"/>
    </row>
    <row r="3745" spans="1:16" ht="16.5" customHeight="1" x14ac:dyDescent="0.25">
      <c r="A3745" s="8"/>
      <c r="B3745" s="1"/>
      <c r="C3745" s="1"/>
      <c r="D3745" s="1"/>
      <c r="E3745" s="1"/>
      <c r="F3745" s="1"/>
      <c r="G3745" s="1"/>
      <c r="H3745" s="1"/>
      <c r="I3745" s="1"/>
      <c r="J3745" s="1"/>
      <c r="K3745" s="28"/>
      <c r="L3745" s="28"/>
      <c r="M3745" s="1"/>
      <c r="N3745" s="1"/>
      <c r="O3745" s="1"/>
      <c r="P3745" s="51"/>
    </row>
    <row r="3746" spans="1:16" ht="16.5" customHeight="1" x14ac:dyDescent="0.25">
      <c r="A3746" s="8"/>
      <c r="B3746" s="1"/>
      <c r="C3746" s="1"/>
      <c r="D3746" s="1"/>
      <c r="E3746" s="1"/>
      <c r="F3746" s="1"/>
      <c r="G3746" s="1"/>
      <c r="H3746" s="1"/>
      <c r="I3746" s="1"/>
      <c r="J3746" s="1"/>
      <c r="K3746" s="28"/>
      <c r="L3746" s="28"/>
      <c r="M3746" s="1"/>
      <c r="N3746" s="1"/>
      <c r="O3746" s="1"/>
      <c r="P3746" s="51"/>
    </row>
    <row r="3747" spans="1:16" ht="16.5" customHeight="1" x14ac:dyDescent="0.25">
      <c r="A3747" s="8"/>
      <c r="B3747" s="1"/>
      <c r="C3747" s="1"/>
      <c r="D3747" s="1"/>
      <c r="E3747" s="1"/>
      <c r="F3747" s="1"/>
      <c r="G3747" s="1"/>
      <c r="H3747" s="1"/>
      <c r="I3747" s="1"/>
      <c r="J3747" s="1"/>
      <c r="K3747" s="28"/>
      <c r="L3747" s="28"/>
      <c r="M3747" s="1"/>
      <c r="N3747" s="1"/>
      <c r="O3747" s="1"/>
      <c r="P3747" s="51"/>
    </row>
    <row r="3748" spans="1:16" ht="16.5" customHeight="1" x14ac:dyDescent="0.25">
      <c r="A3748" s="8"/>
      <c r="B3748" s="1"/>
      <c r="C3748" s="1"/>
      <c r="D3748" s="1"/>
      <c r="E3748" s="1"/>
      <c r="F3748" s="1"/>
      <c r="G3748" s="1"/>
      <c r="H3748" s="1"/>
      <c r="I3748" s="1"/>
      <c r="J3748" s="1"/>
      <c r="K3748" s="28"/>
      <c r="L3748" s="28"/>
      <c r="M3748" s="1"/>
      <c r="N3748" s="1"/>
      <c r="O3748" s="1"/>
      <c r="P3748" s="51"/>
    </row>
    <row r="3749" spans="1:16" ht="16.5" customHeight="1" x14ac:dyDescent="0.25">
      <c r="A3749" s="8"/>
      <c r="B3749" s="1"/>
      <c r="C3749" s="1"/>
      <c r="D3749" s="1"/>
      <c r="E3749" s="1"/>
      <c r="F3749" s="1"/>
      <c r="G3749" s="1"/>
      <c r="H3749" s="1"/>
      <c r="I3749" s="33"/>
      <c r="J3749" s="1"/>
      <c r="K3749" s="28"/>
      <c r="L3749" s="28"/>
      <c r="M3749" s="1"/>
      <c r="N3749" s="35"/>
      <c r="O3749" s="1"/>
      <c r="P3749" s="51"/>
    </row>
    <row r="3750" spans="1:16" ht="16.5" customHeight="1" x14ac:dyDescent="0.25">
      <c r="A3750" s="8"/>
      <c r="B3750" s="1"/>
      <c r="C3750" s="1"/>
      <c r="D3750" s="1"/>
      <c r="E3750" s="1"/>
      <c r="F3750" s="1"/>
      <c r="G3750" s="1"/>
      <c r="H3750" s="1"/>
      <c r="I3750" s="33"/>
      <c r="J3750" s="1"/>
      <c r="K3750" s="28"/>
      <c r="L3750" s="28"/>
      <c r="M3750" s="1"/>
      <c r="N3750" s="35"/>
      <c r="O3750" s="1"/>
      <c r="P3750" s="51"/>
    </row>
    <row r="3751" spans="1:16" ht="16.5" customHeight="1" x14ac:dyDescent="0.25">
      <c r="A3751" s="8"/>
      <c r="B3751" s="1"/>
      <c r="C3751" s="1"/>
      <c r="D3751" s="1"/>
      <c r="E3751" s="1"/>
      <c r="F3751" s="1"/>
      <c r="G3751" s="1"/>
      <c r="H3751" s="1"/>
      <c r="I3751" s="1"/>
      <c r="J3751" s="1"/>
      <c r="K3751" s="28"/>
      <c r="L3751" s="28"/>
      <c r="M3751" s="1"/>
      <c r="N3751" s="1"/>
      <c r="O3751" s="1"/>
      <c r="P3751" s="51"/>
    </row>
    <row r="3752" spans="1:16" ht="16.5" customHeight="1" x14ac:dyDescent="0.25">
      <c r="A3752" s="8"/>
      <c r="B3752" s="1"/>
      <c r="C3752" s="1"/>
      <c r="D3752" s="1"/>
      <c r="E3752" s="1"/>
      <c r="F3752" s="1"/>
      <c r="G3752" s="1"/>
      <c r="H3752" s="1"/>
      <c r="I3752" s="33"/>
      <c r="J3752" s="1"/>
      <c r="K3752" s="28"/>
      <c r="L3752" s="28"/>
      <c r="M3752" s="1"/>
      <c r="N3752" s="35"/>
      <c r="O3752" s="1"/>
      <c r="P3752" s="51"/>
    </row>
    <row r="3753" spans="1:16" ht="16.5" customHeight="1" x14ac:dyDescent="0.25">
      <c r="A3753" s="8"/>
      <c r="B3753" s="1"/>
      <c r="C3753" s="1"/>
      <c r="D3753" s="1"/>
      <c r="E3753" s="1"/>
      <c r="F3753" s="1"/>
      <c r="G3753" s="1"/>
      <c r="H3753" s="1"/>
      <c r="I3753" s="1"/>
      <c r="J3753" s="1"/>
      <c r="K3753" s="28"/>
      <c r="L3753" s="28"/>
      <c r="M3753" s="1"/>
      <c r="N3753" s="1"/>
      <c r="O3753" s="1"/>
      <c r="P3753" s="51"/>
    </row>
    <row r="3754" spans="1:16" ht="16.5" customHeight="1" x14ac:dyDescent="0.25">
      <c r="A3754" s="8"/>
      <c r="B3754" s="1"/>
      <c r="C3754" s="1"/>
      <c r="D3754" s="1"/>
      <c r="E3754" s="1"/>
      <c r="F3754" s="1"/>
      <c r="G3754" s="1"/>
      <c r="H3754" s="1"/>
      <c r="I3754" s="1"/>
      <c r="J3754" s="1"/>
      <c r="K3754" s="28"/>
      <c r="L3754" s="28"/>
      <c r="M3754" s="1"/>
      <c r="N3754" s="1"/>
      <c r="O3754" s="1"/>
      <c r="P3754" s="51"/>
    </row>
    <row r="3755" spans="1:16" ht="16.5" customHeight="1" x14ac:dyDescent="0.25">
      <c r="A3755" s="8"/>
      <c r="B3755" s="1"/>
      <c r="C3755" s="1"/>
      <c r="D3755" s="1"/>
      <c r="E3755" s="1"/>
      <c r="F3755" s="1"/>
      <c r="G3755" s="1"/>
      <c r="H3755" s="1"/>
      <c r="I3755" s="1"/>
      <c r="J3755" s="1"/>
      <c r="K3755" s="28"/>
      <c r="L3755" s="28"/>
      <c r="M3755" s="1"/>
      <c r="N3755" s="1"/>
      <c r="O3755" s="1"/>
      <c r="P3755" s="51"/>
    </row>
    <row r="3756" spans="1:16" ht="16.5" customHeight="1" x14ac:dyDescent="0.25">
      <c r="A3756" s="8"/>
      <c r="B3756" s="1"/>
      <c r="C3756" s="1"/>
      <c r="D3756" s="1"/>
      <c r="E3756" s="1"/>
      <c r="F3756" s="1"/>
      <c r="G3756" s="1"/>
      <c r="H3756" s="1"/>
      <c r="I3756" s="1"/>
      <c r="J3756" s="1"/>
      <c r="K3756" s="28"/>
      <c r="L3756" s="28"/>
      <c r="M3756" s="1"/>
      <c r="N3756" s="1"/>
      <c r="O3756" s="1"/>
      <c r="P3756" s="51"/>
    </row>
    <row r="3757" spans="1:16" ht="16.5" customHeight="1" x14ac:dyDescent="0.25">
      <c r="A3757" s="8"/>
      <c r="B3757" s="1"/>
      <c r="C3757" s="1"/>
      <c r="D3757" s="1"/>
      <c r="E3757" s="1"/>
      <c r="F3757" s="1"/>
      <c r="G3757" s="1"/>
      <c r="H3757" s="1"/>
      <c r="I3757" s="1"/>
      <c r="J3757" s="1"/>
      <c r="K3757" s="28"/>
      <c r="L3757" s="28"/>
      <c r="M3757" s="1"/>
      <c r="N3757" s="1"/>
      <c r="O3757" s="1"/>
      <c r="P3757" s="51"/>
    </row>
    <row r="3758" spans="1:16" ht="16.5" customHeight="1" x14ac:dyDescent="0.25">
      <c r="A3758" s="8"/>
      <c r="B3758" s="1"/>
      <c r="C3758" s="1"/>
      <c r="D3758" s="1"/>
      <c r="E3758" s="1"/>
      <c r="F3758" s="1"/>
      <c r="G3758" s="1"/>
      <c r="H3758" s="1"/>
      <c r="I3758" s="1"/>
      <c r="J3758" s="1"/>
      <c r="K3758" s="28"/>
      <c r="L3758" s="28"/>
      <c r="M3758" s="1"/>
      <c r="N3758" s="1"/>
      <c r="O3758" s="1"/>
      <c r="P3758" s="51"/>
    </row>
    <row r="3759" spans="1:16" ht="16.5" customHeight="1" x14ac:dyDescent="0.25">
      <c r="A3759" s="8"/>
      <c r="B3759" s="1"/>
      <c r="C3759" s="1"/>
      <c r="D3759" s="1"/>
      <c r="E3759" s="1"/>
      <c r="F3759" s="1"/>
      <c r="G3759" s="1"/>
      <c r="H3759" s="1"/>
      <c r="I3759" s="1"/>
      <c r="J3759" s="1"/>
      <c r="K3759" s="28"/>
      <c r="L3759" s="28"/>
      <c r="M3759" s="1"/>
      <c r="N3759" s="1"/>
      <c r="O3759" s="1"/>
      <c r="P3759" s="51"/>
    </row>
    <row r="3760" spans="1:16" ht="16.5" customHeight="1" x14ac:dyDescent="0.25">
      <c r="A3760" s="8"/>
      <c r="B3760" s="1"/>
      <c r="C3760" s="1"/>
      <c r="D3760" s="1"/>
      <c r="E3760" s="1"/>
      <c r="F3760" s="1"/>
      <c r="G3760" s="1"/>
      <c r="H3760" s="1"/>
      <c r="I3760" s="1"/>
      <c r="J3760" s="1"/>
      <c r="K3760" s="28"/>
      <c r="L3760" s="28"/>
      <c r="M3760" s="1"/>
      <c r="N3760" s="1"/>
      <c r="O3760" s="1"/>
      <c r="P3760" s="51"/>
    </row>
    <row r="3761" spans="1:16" ht="16.5" customHeight="1" x14ac:dyDescent="0.25">
      <c r="A3761" s="8"/>
      <c r="B3761" s="1"/>
      <c r="C3761" s="1"/>
      <c r="D3761" s="1"/>
      <c r="E3761" s="1"/>
      <c r="F3761" s="1"/>
      <c r="G3761" s="1"/>
      <c r="H3761" s="1"/>
      <c r="I3761" s="1"/>
      <c r="J3761" s="1"/>
      <c r="K3761" s="28"/>
      <c r="L3761" s="28"/>
      <c r="M3761" s="1"/>
      <c r="N3761" s="1"/>
      <c r="O3761" s="1"/>
      <c r="P3761" s="51"/>
    </row>
    <row r="3762" spans="1:16" ht="16.5" customHeight="1" x14ac:dyDescent="0.25">
      <c r="A3762" s="8"/>
      <c r="B3762" s="1"/>
      <c r="C3762" s="1"/>
      <c r="D3762" s="1"/>
      <c r="E3762" s="1"/>
      <c r="F3762" s="1"/>
      <c r="G3762" s="1"/>
      <c r="H3762" s="1"/>
      <c r="I3762" s="1"/>
      <c r="J3762" s="1"/>
      <c r="K3762" s="28"/>
      <c r="L3762" s="28"/>
      <c r="M3762" s="1"/>
      <c r="N3762" s="1"/>
      <c r="O3762" s="1"/>
      <c r="P3762" s="51"/>
    </row>
    <row r="3763" spans="1:16" ht="16.5" customHeight="1" x14ac:dyDescent="0.25">
      <c r="A3763" s="8"/>
      <c r="B3763" s="1"/>
      <c r="C3763" s="1"/>
      <c r="D3763" s="1"/>
      <c r="E3763" s="1"/>
      <c r="F3763" s="1"/>
      <c r="G3763" s="1"/>
      <c r="H3763" s="1"/>
      <c r="I3763" s="1"/>
      <c r="J3763" s="1"/>
      <c r="K3763" s="28"/>
      <c r="L3763" s="28"/>
      <c r="M3763" s="1"/>
      <c r="N3763" s="1"/>
      <c r="O3763" s="1"/>
      <c r="P3763" s="51"/>
    </row>
    <row r="3764" spans="1:16" ht="16.5" customHeight="1" x14ac:dyDescent="0.25">
      <c r="A3764" s="8"/>
      <c r="B3764" s="1"/>
      <c r="C3764" s="1"/>
      <c r="D3764" s="1"/>
      <c r="E3764" s="1"/>
      <c r="F3764" s="1"/>
      <c r="G3764" s="1"/>
      <c r="H3764" s="1"/>
      <c r="I3764" s="1"/>
      <c r="J3764" s="1"/>
      <c r="K3764" s="28"/>
      <c r="L3764" s="28"/>
      <c r="M3764" s="1"/>
      <c r="N3764" s="1"/>
      <c r="O3764" s="1"/>
      <c r="P3764" s="51"/>
    </row>
    <row r="3765" spans="1:16" ht="16.5" customHeight="1" x14ac:dyDescent="0.25">
      <c r="A3765" s="8"/>
      <c r="B3765" s="1"/>
      <c r="C3765" s="1"/>
      <c r="D3765" s="1"/>
      <c r="E3765" s="1"/>
      <c r="F3765" s="1"/>
      <c r="G3765" s="1"/>
      <c r="H3765" s="1"/>
      <c r="I3765" s="1"/>
      <c r="J3765" s="1"/>
      <c r="K3765" s="28"/>
      <c r="L3765" s="28"/>
      <c r="M3765" s="1"/>
      <c r="N3765" s="1"/>
      <c r="O3765" s="1"/>
      <c r="P3765" s="51"/>
    </row>
    <row r="3766" spans="1:16" ht="16.5" customHeight="1" x14ac:dyDescent="0.25">
      <c r="A3766" s="8"/>
      <c r="B3766" s="1"/>
      <c r="C3766" s="1"/>
      <c r="D3766" s="1"/>
      <c r="E3766" s="1"/>
      <c r="F3766" s="1"/>
      <c r="G3766" s="1"/>
      <c r="H3766" s="1"/>
      <c r="I3766" s="1"/>
      <c r="J3766" s="1"/>
      <c r="K3766" s="28"/>
      <c r="L3766" s="28"/>
      <c r="M3766" s="1"/>
      <c r="N3766" s="1"/>
      <c r="O3766" s="1"/>
      <c r="P3766" s="51"/>
    </row>
    <row r="3767" spans="1:16" ht="16.5" customHeight="1" x14ac:dyDescent="0.25">
      <c r="A3767" s="8"/>
      <c r="B3767" s="1"/>
      <c r="C3767" s="1"/>
      <c r="D3767" s="1"/>
      <c r="E3767" s="1"/>
      <c r="F3767" s="1"/>
      <c r="G3767" s="1"/>
      <c r="H3767" s="1"/>
      <c r="I3767" s="33"/>
      <c r="J3767" s="1"/>
      <c r="K3767" s="28"/>
      <c r="L3767" s="28"/>
      <c r="M3767" s="1"/>
      <c r="N3767" s="35"/>
      <c r="O3767" s="1"/>
      <c r="P3767" s="51"/>
    </row>
    <row r="3768" spans="1:16" ht="16.5" customHeight="1" x14ac:dyDescent="0.25">
      <c r="A3768" s="8"/>
      <c r="B3768" s="1"/>
      <c r="C3768" s="1"/>
      <c r="D3768" s="1"/>
      <c r="E3768" s="1"/>
      <c r="F3768" s="1"/>
      <c r="G3768" s="1"/>
      <c r="H3768" s="1"/>
      <c r="I3768" s="1"/>
      <c r="J3768" s="1"/>
      <c r="K3768" s="28"/>
      <c r="L3768" s="28"/>
      <c r="M3768" s="1"/>
      <c r="N3768" s="1"/>
      <c r="O3768" s="1"/>
      <c r="P3768" s="51"/>
    </row>
    <row r="3769" spans="1:16" ht="16.5" customHeight="1" x14ac:dyDescent="0.25">
      <c r="A3769" s="8"/>
      <c r="B3769" s="1"/>
      <c r="C3769" s="1"/>
      <c r="D3769" s="1"/>
      <c r="E3769" s="1"/>
      <c r="F3769" s="1"/>
      <c r="G3769" s="1"/>
      <c r="H3769" s="1"/>
      <c r="I3769" s="1"/>
      <c r="J3769" s="1"/>
      <c r="K3769" s="28"/>
      <c r="L3769" s="28"/>
      <c r="M3769" s="1"/>
      <c r="N3769" s="1"/>
      <c r="O3769" s="1"/>
      <c r="P3769" s="51"/>
    </row>
    <row r="3770" spans="1:16" ht="16.5" customHeight="1" x14ac:dyDescent="0.25">
      <c r="A3770" s="8"/>
      <c r="B3770" s="1"/>
      <c r="C3770" s="1"/>
      <c r="D3770" s="1"/>
      <c r="E3770" s="1"/>
      <c r="F3770" s="1"/>
      <c r="G3770" s="1"/>
      <c r="H3770" s="1"/>
      <c r="I3770" s="1"/>
      <c r="J3770" s="1"/>
      <c r="K3770" s="28"/>
      <c r="L3770" s="28"/>
      <c r="M3770" s="1"/>
      <c r="N3770" s="1"/>
      <c r="O3770" s="1"/>
      <c r="P3770" s="51"/>
    </row>
    <row r="3771" spans="1:16" ht="16.5" customHeight="1" x14ac:dyDescent="0.25">
      <c r="A3771" s="8"/>
      <c r="B3771" s="1"/>
      <c r="C3771" s="1"/>
      <c r="D3771" s="1"/>
      <c r="E3771" s="1"/>
      <c r="F3771" s="1"/>
      <c r="G3771" s="1"/>
      <c r="H3771" s="1"/>
      <c r="I3771" s="1"/>
      <c r="J3771" s="1"/>
      <c r="K3771" s="28"/>
      <c r="L3771" s="28"/>
      <c r="M3771" s="1"/>
      <c r="N3771" s="1"/>
      <c r="O3771" s="1"/>
      <c r="P3771" s="51"/>
    </row>
    <row r="3772" spans="1:16" ht="16.5" customHeight="1" x14ac:dyDescent="0.25">
      <c r="A3772" s="8"/>
      <c r="B3772" s="1"/>
      <c r="C3772" s="1"/>
      <c r="D3772" s="1"/>
      <c r="E3772" s="1"/>
      <c r="F3772" s="1"/>
      <c r="G3772" s="1"/>
      <c r="H3772" s="1"/>
      <c r="I3772" s="1"/>
      <c r="J3772" s="1"/>
      <c r="K3772" s="28"/>
      <c r="L3772" s="28"/>
      <c r="M3772" s="1"/>
      <c r="N3772" s="1"/>
      <c r="O3772" s="1"/>
      <c r="P3772" s="51"/>
    </row>
    <row r="3773" spans="1:16" ht="16.5" customHeight="1" x14ac:dyDescent="0.25">
      <c r="A3773" s="8"/>
      <c r="B3773" s="1"/>
      <c r="C3773" s="1"/>
      <c r="D3773" s="1"/>
      <c r="E3773" s="1"/>
      <c r="F3773" s="1"/>
      <c r="G3773" s="1"/>
      <c r="H3773" s="1"/>
      <c r="I3773" s="1"/>
      <c r="J3773" s="1"/>
      <c r="K3773" s="28"/>
      <c r="L3773" s="28"/>
      <c r="M3773" s="1"/>
      <c r="N3773" s="1"/>
      <c r="O3773" s="1"/>
      <c r="P3773" s="51"/>
    </row>
    <row r="3774" spans="1:16" ht="16.5" customHeight="1" x14ac:dyDescent="0.25">
      <c r="A3774" s="8"/>
      <c r="B3774" s="1"/>
      <c r="C3774" s="1"/>
      <c r="D3774" s="1"/>
      <c r="E3774" s="1"/>
      <c r="F3774" s="1"/>
      <c r="G3774" s="1"/>
      <c r="H3774" s="1"/>
      <c r="I3774" s="1"/>
      <c r="J3774" s="1"/>
      <c r="K3774" s="28"/>
      <c r="L3774" s="28"/>
      <c r="M3774" s="1"/>
      <c r="N3774" s="1"/>
      <c r="O3774" s="1"/>
      <c r="P3774" s="51"/>
    </row>
    <row r="3775" spans="1:16" ht="16.5" customHeight="1" x14ac:dyDescent="0.25">
      <c r="A3775" s="8"/>
      <c r="B3775" s="1"/>
      <c r="C3775" s="1"/>
      <c r="D3775" s="1"/>
      <c r="E3775" s="1"/>
      <c r="F3775" s="1"/>
      <c r="G3775" s="1"/>
      <c r="H3775" s="1"/>
      <c r="I3775" s="33"/>
      <c r="J3775" s="1"/>
      <c r="K3775" s="28"/>
      <c r="L3775" s="28"/>
      <c r="M3775" s="1"/>
      <c r="N3775" s="35"/>
      <c r="O3775" s="1"/>
      <c r="P3775" s="51"/>
    </row>
    <row r="3776" spans="1:16" ht="16.5" customHeight="1" x14ac:dyDescent="0.25">
      <c r="A3776" s="8"/>
      <c r="B3776" s="1"/>
      <c r="C3776" s="1"/>
      <c r="D3776" s="1"/>
      <c r="E3776" s="1"/>
      <c r="F3776" s="1"/>
      <c r="G3776" s="1"/>
      <c r="H3776" s="1"/>
      <c r="I3776" s="33"/>
      <c r="J3776" s="1"/>
      <c r="K3776" s="28"/>
      <c r="L3776" s="28"/>
      <c r="M3776" s="1"/>
      <c r="N3776" s="35"/>
      <c r="O3776" s="1"/>
      <c r="P3776" s="51"/>
    </row>
    <row r="3777" spans="1:16" ht="16.5" customHeight="1" x14ac:dyDescent="0.25">
      <c r="A3777" s="8"/>
      <c r="B3777" s="1"/>
      <c r="C3777" s="1"/>
      <c r="D3777" s="1"/>
      <c r="E3777" s="1"/>
      <c r="F3777" s="1"/>
      <c r="G3777" s="1"/>
      <c r="H3777" s="1"/>
      <c r="I3777" s="33"/>
      <c r="J3777" s="1"/>
      <c r="K3777" s="28"/>
      <c r="L3777" s="28"/>
      <c r="M3777" s="1"/>
      <c r="N3777" s="35"/>
      <c r="O3777" s="1"/>
      <c r="P3777" s="51"/>
    </row>
    <row r="3778" spans="1:16" ht="16.5" customHeight="1" x14ac:dyDescent="0.25">
      <c r="A3778" s="8"/>
      <c r="B3778" s="1"/>
      <c r="C3778" s="1"/>
      <c r="D3778" s="1"/>
      <c r="E3778" s="1"/>
      <c r="F3778" s="1"/>
      <c r="G3778" s="1"/>
      <c r="H3778" s="1"/>
      <c r="I3778" s="33"/>
      <c r="J3778" s="1"/>
      <c r="K3778" s="28"/>
      <c r="L3778" s="28"/>
      <c r="M3778" s="1"/>
      <c r="N3778" s="35"/>
      <c r="O3778" s="1"/>
      <c r="P3778" s="51"/>
    </row>
    <row r="3779" spans="1:16" ht="16.5" customHeight="1" x14ac:dyDescent="0.25">
      <c r="A3779" s="8"/>
      <c r="B3779" s="1"/>
      <c r="C3779" s="1"/>
      <c r="D3779" s="1"/>
      <c r="E3779" s="1"/>
      <c r="F3779" s="1"/>
      <c r="G3779" s="1"/>
      <c r="H3779" s="1"/>
      <c r="I3779" s="1"/>
      <c r="J3779" s="1"/>
      <c r="K3779" s="28"/>
      <c r="L3779" s="28"/>
      <c r="M3779" s="1"/>
      <c r="N3779" s="1"/>
      <c r="O3779" s="1"/>
      <c r="P3779" s="51"/>
    </row>
    <row r="3780" spans="1:16" ht="16.5" customHeight="1" x14ac:dyDescent="0.25">
      <c r="A3780" s="8"/>
      <c r="B3780" s="1"/>
      <c r="C3780" s="1"/>
      <c r="D3780" s="1"/>
      <c r="E3780" s="1"/>
      <c r="F3780" s="1"/>
      <c r="G3780" s="1"/>
      <c r="H3780" s="1"/>
      <c r="I3780" s="1"/>
      <c r="J3780" s="1"/>
      <c r="K3780" s="28"/>
      <c r="L3780" s="28"/>
      <c r="M3780" s="1"/>
      <c r="N3780" s="1"/>
      <c r="O3780" s="1"/>
      <c r="P3780" s="51"/>
    </row>
    <row r="3781" spans="1:16" ht="16.5" customHeight="1" x14ac:dyDescent="0.25">
      <c r="A3781" s="8"/>
      <c r="B3781" s="1"/>
      <c r="C3781" s="1"/>
      <c r="D3781" s="1"/>
      <c r="E3781" s="1"/>
      <c r="F3781" s="1"/>
      <c r="G3781" s="1"/>
      <c r="H3781" s="1"/>
      <c r="I3781" s="33"/>
      <c r="J3781" s="1"/>
      <c r="K3781" s="28"/>
      <c r="L3781" s="28"/>
      <c r="M3781" s="1"/>
      <c r="N3781" s="35"/>
      <c r="O3781" s="1"/>
      <c r="P3781" s="51"/>
    </row>
    <row r="3782" spans="1:16" ht="16.5" customHeight="1" x14ac:dyDescent="0.25">
      <c r="A3782" s="8"/>
      <c r="B3782" s="1"/>
      <c r="C3782" s="1"/>
      <c r="D3782" s="1"/>
      <c r="E3782" s="1"/>
      <c r="F3782" s="1"/>
      <c r="G3782" s="1"/>
      <c r="H3782" s="1"/>
      <c r="I3782" s="33"/>
      <c r="J3782" s="1"/>
      <c r="K3782" s="28"/>
      <c r="L3782" s="28"/>
      <c r="M3782" s="1"/>
      <c r="N3782" s="35"/>
      <c r="O3782" s="1"/>
      <c r="P3782" s="51"/>
    </row>
    <row r="3783" spans="1:16" ht="16.5" customHeight="1" x14ac:dyDescent="0.25">
      <c r="A3783" s="8"/>
      <c r="B3783" s="1"/>
      <c r="C3783" s="1"/>
      <c r="D3783" s="1"/>
      <c r="E3783" s="1"/>
      <c r="F3783" s="1"/>
      <c r="G3783" s="1"/>
      <c r="H3783" s="1"/>
      <c r="I3783" s="1"/>
      <c r="J3783" s="1"/>
      <c r="K3783" s="28"/>
      <c r="L3783" s="28"/>
      <c r="M3783" s="1"/>
      <c r="N3783" s="1"/>
      <c r="O3783" s="1"/>
      <c r="P3783" s="51"/>
    </row>
    <row r="3784" spans="1:16" ht="16.5" customHeight="1" x14ac:dyDescent="0.25">
      <c r="A3784" s="8"/>
      <c r="B3784" s="1"/>
      <c r="C3784" s="1"/>
      <c r="D3784" s="1"/>
      <c r="E3784" s="1"/>
      <c r="F3784" s="1"/>
      <c r="G3784" s="1"/>
      <c r="H3784" s="1"/>
      <c r="I3784" s="1"/>
      <c r="J3784" s="1"/>
      <c r="K3784" s="28"/>
      <c r="L3784" s="28"/>
      <c r="M3784" s="1"/>
      <c r="N3784" s="1"/>
      <c r="O3784" s="1"/>
      <c r="P3784" s="51"/>
    </row>
    <row r="3785" spans="1:16" ht="16.5" customHeight="1" x14ac:dyDescent="0.25">
      <c r="A3785" s="8"/>
      <c r="B3785" s="1"/>
      <c r="C3785" s="1"/>
      <c r="D3785" s="1"/>
      <c r="E3785" s="1"/>
      <c r="F3785" s="1"/>
      <c r="G3785" s="1"/>
      <c r="H3785" s="1"/>
      <c r="I3785" s="1"/>
      <c r="J3785" s="1"/>
      <c r="K3785" s="28"/>
      <c r="L3785" s="28"/>
      <c r="M3785" s="1"/>
      <c r="N3785" s="1"/>
      <c r="O3785" s="1"/>
      <c r="P3785" s="51"/>
    </row>
    <row r="3786" spans="1:16" ht="16.5" customHeight="1" x14ac:dyDescent="0.25">
      <c r="A3786" s="8"/>
      <c r="B3786" s="1"/>
      <c r="C3786" s="1"/>
      <c r="D3786" s="1"/>
      <c r="E3786" s="1"/>
      <c r="F3786" s="1"/>
      <c r="G3786" s="1"/>
      <c r="H3786" s="1"/>
      <c r="I3786" s="1"/>
      <c r="J3786" s="1"/>
      <c r="K3786" s="28"/>
      <c r="L3786" s="28"/>
      <c r="M3786" s="1"/>
      <c r="N3786" s="1"/>
      <c r="O3786" s="1"/>
      <c r="P3786" s="51"/>
    </row>
    <row r="3787" spans="1:16" ht="16.5" customHeight="1" x14ac:dyDescent="0.25">
      <c r="A3787" s="8"/>
      <c r="B3787" s="1"/>
      <c r="C3787" s="1"/>
      <c r="D3787" s="1"/>
      <c r="E3787" s="1"/>
      <c r="F3787" s="1"/>
      <c r="G3787" s="1"/>
      <c r="H3787" s="1"/>
      <c r="I3787" s="1"/>
      <c r="J3787" s="1"/>
      <c r="K3787" s="28"/>
      <c r="L3787" s="28"/>
      <c r="M3787" s="1"/>
      <c r="N3787" s="1"/>
      <c r="O3787" s="1"/>
      <c r="P3787" s="51"/>
    </row>
    <row r="3788" spans="1:16" ht="16.5" customHeight="1" x14ac:dyDescent="0.25">
      <c r="A3788" s="8"/>
      <c r="B3788" s="1"/>
      <c r="C3788" s="1"/>
      <c r="D3788" s="1"/>
      <c r="E3788" s="1"/>
      <c r="F3788" s="1"/>
      <c r="G3788" s="1"/>
      <c r="H3788" s="1"/>
      <c r="I3788" s="1"/>
      <c r="J3788" s="1"/>
      <c r="K3788" s="28"/>
      <c r="L3788" s="28"/>
      <c r="M3788" s="1"/>
      <c r="N3788" s="1"/>
      <c r="O3788" s="1"/>
      <c r="P3788" s="51"/>
    </row>
    <row r="3789" spans="1:16" ht="16.5" customHeight="1" x14ac:dyDescent="0.25">
      <c r="A3789" s="8"/>
      <c r="B3789" s="1"/>
      <c r="C3789" s="1"/>
      <c r="D3789" s="1"/>
      <c r="E3789" s="1"/>
      <c r="F3789" s="1"/>
      <c r="G3789" s="1"/>
      <c r="H3789" s="1"/>
      <c r="I3789" s="1"/>
      <c r="J3789" s="1"/>
      <c r="K3789" s="28"/>
      <c r="L3789" s="28"/>
      <c r="M3789" s="1"/>
      <c r="N3789" s="1"/>
      <c r="O3789" s="1"/>
      <c r="P3789" s="51"/>
    </row>
    <row r="3790" spans="1:16" ht="16.5" customHeight="1" x14ac:dyDescent="0.25">
      <c r="A3790" s="8"/>
      <c r="B3790" s="1"/>
      <c r="C3790" s="1"/>
      <c r="D3790" s="1"/>
      <c r="E3790" s="1"/>
      <c r="F3790" s="1"/>
      <c r="G3790" s="1"/>
      <c r="H3790" s="1"/>
      <c r="I3790" s="1"/>
      <c r="J3790" s="1"/>
      <c r="K3790" s="28"/>
      <c r="L3790" s="28"/>
      <c r="M3790" s="1"/>
      <c r="N3790" s="1"/>
      <c r="O3790" s="1"/>
      <c r="P3790" s="51"/>
    </row>
    <row r="3791" spans="1:16" ht="16.5" customHeight="1" x14ac:dyDescent="0.25">
      <c r="A3791" s="8"/>
      <c r="B3791" s="1"/>
      <c r="C3791" s="1"/>
      <c r="D3791" s="1"/>
      <c r="E3791" s="1"/>
      <c r="F3791" s="1"/>
      <c r="G3791" s="1"/>
      <c r="H3791" s="1"/>
      <c r="I3791" s="1"/>
      <c r="J3791" s="1"/>
      <c r="K3791" s="28"/>
      <c r="L3791" s="28"/>
      <c r="M3791" s="1"/>
      <c r="N3791" s="1"/>
      <c r="O3791" s="1"/>
      <c r="P3791" s="51"/>
    </row>
    <row r="3792" spans="1:16" ht="16.5" customHeight="1" x14ac:dyDescent="0.25">
      <c r="A3792" s="8"/>
      <c r="B3792" s="1"/>
      <c r="C3792" s="1"/>
      <c r="D3792" s="1"/>
      <c r="E3792" s="1"/>
      <c r="F3792" s="1"/>
      <c r="G3792" s="1"/>
      <c r="H3792" s="1"/>
      <c r="I3792" s="1"/>
      <c r="J3792" s="1"/>
      <c r="K3792" s="28"/>
      <c r="L3792" s="28"/>
      <c r="M3792" s="1"/>
      <c r="N3792" s="1"/>
      <c r="O3792" s="1"/>
      <c r="P3792" s="51"/>
    </row>
    <row r="3793" spans="1:16" ht="16.5" customHeight="1" x14ac:dyDescent="0.25">
      <c r="A3793" s="8"/>
      <c r="B3793" s="1"/>
      <c r="C3793" s="1"/>
      <c r="D3793" s="1"/>
      <c r="E3793" s="1"/>
      <c r="F3793" s="1"/>
      <c r="G3793" s="1"/>
      <c r="H3793" s="1"/>
      <c r="I3793" s="1"/>
      <c r="J3793" s="1"/>
      <c r="K3793" s="28"/>
      <c r="L3793" s="28"/>
      <c r="M3793" s="1"/>
      <c r="N3793" s="1"/>
      <c r="O3793" s="1"/>
      <c r="P3793" s="51"/>
    </row>
    <row r="3794" spans="1:16" ht="16.5" customHeight="1" x14ac:dyDescent="0.25">
      <c r="A3794" s="8"/>
      <c r="B3794" s="1"/>
      <c r="C3794" s="1"/>
      <c r="D3794" s="1"/>
      <c r="E3794" s="1"/>
      <c r="F3794" s="1"/>
      <c r="G3794" s="1"/>
      <c r="H3794" s="1"/>
      <c r="I3794" s="1"/>
      <c r="J3794" s="1"/>
      <c r="K3794" s="28"/>
      <c r="L3794" s="28"/>
      <c r="M3794" s="1"/>
      <c r="N3794" s="1"/>
      <c r="O3794" s="1"/>
      <c r="P3794" s="51"/>
    </row>
    <row r="3795" spans="1:16" ht="16.5" customHeight="1" x14ac:dyDescent="0.25">
      <c r="A3795" s="8"/>
      <c r="B3795" s="1"/>
      <c r="C3795" s="1"/>
      <c r="D3795" s="1"/>
      <c r="E3795" s="1"/>
      <c r="F3795" s="1"/>
      <c r="G3795" s="1"/>
      <c r="H3795" s="1"/>
      <c r="I3795" s="1"/>
      <c r="J3795" s="1"/>
      <c r="K3795" s="28"/>
      <c r="L3795" s="28"/>
      <c r="M3795" s="1"/>
      <c r="N3795" s="1"/>
      <c r="O3795" s="1"/>
      <c r="P3795" s="51"/>
    </row>
    <row r="3796" spans="1:16" ht="16.5" customHeight="1" x14ac:dyDescent="0.25">
      <c r="A3796" s="8"/>
      <c r="B3796" s="1"/>
      <c r="C3796" s="1"/>
      <c r="D3796" s="1"/>
      <c r="E3796" s="1"/>
      <c r="F3796" s="1"/>
      <c r="G3796" s="1"/>
      <c r="H3796" s="1"/>
      <c r="I3796" s="1"/>
      <c r="J3796" s="1"/>
      <c r="K3796" s="28"/>
      <c r="L3796" s="28"/>
      <c r="M3796" s="1"/>
      <c r="N3796" s="1"/>
      <c r="O3796" s="1"/>
      <c r="P3796" s="51"/>
    </row>
    <row r="3797" spans="1:16" ht="16.5" customHeight="1" x14ac:dyDescent="0.25">
      <c r="A3797" s="8"/>
      <c r="B3797" s="1"/>
      <c r="C3797" s="1"/>
      <c r="D3797" s="1"/>
      <c r="E3797" s="1"/>
      <c r="F3797" s="1"/>
      <c r="G3797" s="1"/>
      <c r="H3797" s="1"/>
      <c r="I3797" s="1"/>
      <c r="J3797" s="1"/>
      <c r="K3797" s="28"/>
      <c r="L3797" s="28"/>
      <c r="M3797" s="1"/>
      <c r="N3797" s="1"/>
      <c r="O3797" s="1"/>
      <c r="P3797" s="51"/>
    </row>
    <row r="3798" spans="1:16" ht="16.5" customHeight="1" x14ac:dyDescent="0.25">
      <c r="A3798" s="8"/>
      <c r="B3798" s="1"/>
      <c r="C3798" s="1"/>
      <c r="D3798" s="1"/>
      <c r="E3798" s="1"/>
      <c r="F3798" s="1"/>
      <c r="G3798" s="1"/>
      <c r="H3798" s="1"/>
      <c r="I3798" s="33"/>
      <c r="J3798" s="1"/>
      <c r="K3798" s="28"/>
      <c r="L3798" s="28"/>
      <c r="M3798" s="1"/>
      <c r="N3798" s="35"/>
      <c r="O3798" s="1"/>
      <c r="P3798" s="51"/>
    </row>
    <row r="3799" spans="1:16" ht="16.5" customHeight="1" x14ac:dyDescent="0.25">
      <c r="A3799" s="8"/>
      <c r="B3799" s="1"/>
      <c r="C3799" s="1"/>
      <c r="D3799" s="1"/>
      <c r="E3799" s="1"/>
      <c r="F3799" s="1"/>
      <c r="G3799" s="1"/>
      <c r="H3799" s="1"/>
      <c r="I3799" s="1"/>
      <c r="J3799" s="1"/>
      <c r="K3799" s="28"/>
      <c r="L3799" s="28"/>
      <c r="M3799" s="1"/>
      <c r="N3799" s="1"/>
      <c r="O3799" s="1"/>
      <c r="P3799" s="51"/>
    </row>
    <row r="3800" spans="1:16" ht="16.5" customHeight="1" x14ac:dyDescent="0.25">
      <c r="A3800" s="8"/>
      <c r="B3800" s="1"/>
      <c r="C3800" s="1"/>
      <c r="D3800" s="1"/>
      <c r="E3800" s="1"/>
      <c r="F3800" s="1"/>
      <c r="G3800" s="1"/>
      <c r="H3800" s="1"/>
      <c r="I3800" s="33"/>
      <c r="J3800" s="1"/>
      <c r="K3800" s="28"/>
      <c r="L3800" s="28"/>
      <c r="M3800" s="1"/>
      <c r="N3800" s="35"/>
      <c r="O3800" s="1"/>
      <c r="P3800" s="51"/>
    </row>
    <row r="3801" spans="1:16" ht="16.5" customHeight="1" x14ac:dyDescent="0.25">
      <c r="A3801" s="8"/>
      <c r="B3801" s="1"/>
      <c r="C3801" s="1"/>
      <c r="D3801" s="1"/>
      <c r="E3801" s="1"/>
      <c r="F3801" s="1"/>
      <c r="G3801" s="1"/>
      <c r="H3801" s="1"/>
      <c r="I3801" s="1"/>
      <c r="J3801" s="1"/>
      <c r="K3801" s="28"/>
      <c r="L3801" s="28"/>
      <c r="M3801" s="1"/>
      <c r="N3801" s="1"/>
      <c r="O3801" s="1"/>
      <c r="P3801" s="51"/>
    </row>
    <row r="3802" spans="1:16" ht="16.5" customHeight="1" x14ac:dyDescent="0.25">
      <c r="A3802" s="8"/>
      <c r="B3802" s="1"/>
      <c r="C3802" s="1"/>
      <c r="D3802" s="1"/>
      <c r="E3802" s="1"/>
      <c r="F3802" s="1"/>
      <c r="G3802" s="1"/>
      <c r="H3802" s="1"/>
      <c r="I3802" s="1"/>
      <c r="J3802" s="1"/>
      <c r="K3802" s="28"/>
      <c r="L3802" s="28"/>
      <c r="M3802" s="1"/>
      <c r="N3802" s="1"/>
      <c r="O3802" s="1"/>
      <c r="P3802" s="51"/>
    </row>
    <row r="3803" spans="1:16" ht="16.5" customHeight="1" x14ac:dyDescent="0.25">
      <c r="A3803" s="8"/>
      <c r="B3803" s="1"/>
      <c r="C3803" s="1"/>
      <c r="D3803" s="1"/>
      <c r="E3803" s="1"/>
      <c r="F3803" s="1"/>
      <c r="G3803" s="1"/>
      <c r="H3803" s="1"/>
      <c r="I3803" s="1"/>
      <c r="J3803" s="1"/>
      <c r="K3803" s="28"/>
      <c r="L3803" s="28"/>
      <c r="M3803" s="1"/>
      <c r="N3803" s="1"/>
      <c r="O3803" s="1"/>
      <c r="P3803" s="51"/>
    </row>
    <row r="3804" spans="1:16" ht="16.5" customHeight="1" x14ac:dyDescent="0.25">
      <c r="A3804" s="8"/>
      <c r="B3804" s="1"/>
      <c r="C3804" s="1"/>
      <c r="D3804" s="1"/>
      <c r="E3804" s="1"/>
      <c r="F3804" s="1"/>
      <c r="G3804" s="1"/>
      <c r="H3804" s="1"/>
      <c r="I3804" s="1"/>
      <c r="J3804" s="1"/>
      <c r="K3804" s="28"/>
      <c r="L3804" s="28"/>
      <c r="M3804" s="1"/>
      <c r="N3804" s="1"/>
      <c r="O3804" s="1"/>
      <c r="P3804" s="51"/>
    </row>
    <row r="3805" spans="1:16" ht="16.5" customHeight="1" x14ac:dyDescent="0.25">
      <c r="A3805" s="8"/>
      <c r="B3805" s="1"/>
      <c r="C3805" s="1"/>
      <c r="D3805" s="1"/>
      <c r="E3805" s="1"/>
      <c r="F3805" s="1"/>
      <c r="G3805" s="1"/>
      <c r="H3805" s="1"/>
      <c r="I3805" s="1"/>
      <c r="J3805" s="1"/>
      <c r="K3805" s="28"/>
      <c r="L3805" s="28"/>
      <c r="M3805" s="1"/>
      <c r="N3805" s="1"/>
      <c r="O3805" s="1"/>
      <c r="P3805" s="51"/>
    </row>
    <row r="3806" spans="1:16" ht="16.5" customHeight="1" x14ac:dyDescent="0.25">
      <c r="A3806" s="8"/>
      <c r="B3806" s="1"/>
      <c r="C3806" s="1"/>
      <c r="D3806" s="1"/>
      <c r="E3806" s="1"/>
      <c r="F3806" s="1"/>
      <c r="G3806" s="1"/>
      <c r="H3806" s="1"/>
      <c r="I3806" s="33"/>
      <c r="J3806" s="1"/>
      <c r="K3806" s="28"/>
      <c r="L3806" s="28"/>
      <c r="M3806" s="1"/>
      <c r="N3806" s="35"/>
      <c r="O3806" s="1"/>
      <c r="P3806" s="51"/>
    </row>
    <row r="3807" spans="1:16" ht="16.5" customHeight="1" x14ac:dyDescent="0.25">
      <c r="A3807" s="8"/>
      <c r="B3807" s="1"/>
      <c r="C3807" s="1"/>
      <c r="D3807" s="1"/>
      <c r="E3807" s="1"/>
      <c r="F3807" s="1"/>
      <c r="G3807" s="1"/>
      <c r="H3807" s="1"/>
      <c r="I3807" s="1"/>
      <c r="J3807" s="1"/>
      <c r="K3807" s="28"/>
      <c r="L3807" s="28"/>
      <c r="M3807" s="1"/>
      <c r="N3807" s="1"/>
      <c r="O3807" s="1"/>
      <c r="P3807" s="51"/>
    </row>
    <row r="3808" spans="1:16" ht="16.5" customHeight="1" x14ac:dyDescent="0.25">
      <c r="A3808" s="8"/>
      <c r="B3808" s="1"/>
      <c r="C3808" s="1"/>
      <c r="D3808" s="1"/>
      <c r="E3808" s="1"/>
      <c r="F3808" s="1"/>
      <c r="G3808" s="1"/>
      <c r="H3808" s="1"/>
      <c r="I3808" s="1"/>
      <c r="J3808" s="1"/>
      <c r="K3808" s="28"/>
      <c r="L3808" s="28"/>
      <c r="M3808" s="1"/>
      <c r="N3808" s="1"/>
      <c r="O3808" s="1"/>
      <c r="P3808" s="51"/>
    </row>
    <row r="3809" spans="1:16" ht="16.5" customHeight="1" x14ac:dyDescent="0.25">
      <c r="A3809" s="8"/>
      <c r="B3809" s="1"/>
      <c r="C3809" s="1"/>
      <c r="D3809" s="1"/>
      <c r="E3809" s="1"/>
      <c r="F3809" s="1"/>
      <c r="G3809" s="1"/>
      <c r="H3809" s="1"/>
      <c r="I3809" s="1"/>
      <c r="J3809" s="1"/>
      <c r="K3809" s="28"/>
      <c r="L3809" s="28"/>
      <c r="M3809" s="1"/>
      <c r="N3809" s="1"/>
      <c r="O3809" s="1"/>
      <c r="P3809" s="51"/>
    </row>
    <row r="3810" spans="1:16" ht="16.5" customHeight="1" x14ac:dyDescent="0.25">
      <c r="A3810" s="8"/>
      <c r="B3810" s="1"/>
      <c r="C3810" s="1"/>
      <c r="D3810" s="1"/>
      <c r="E3810" s="1"/>
      <c r="F3810" s="1"/>
      <c r="G3810" s="1"/>
      <c r="H3810" s="1"/>
      <c r="I3810" s="1"/>
      <c r="J3810" s="1"/>
      <c r="K3810" s="28"/>
      <c r="L3810" s="28"/>
      <c r="M3810" s="1"/>
      <c r="N3810" s="1"/>
      <c r="O3810" s="1"/>
      <c r="P3810" s="51"/>
    </row>
    <row r="3811" spans="1:16" ht="16.5" customHeight="1" x14ac:dyDescent="0.25">
      <c r="A3811" s="8"/>
      <c r="B3811" s="1"/>
      <c r="C3811" s="1"/>
      <c r="D3811" s="1"/>
      <c r="E3811" s="1"/>
      <c r="F3811" s="1"/>
      <c r="G3811" s="1"/>
      <c r="H3811" s="1"/>
      <c r="I3811" s="1"/>
      <c r="J3811" s="1"/>
      <c r="K3811" s="28"/>
      <c r="L3811" s="28"/>
      <c r="M3811" s="1"/>
      <c r="N3811" s="1"/>
      <c r="O3811" s="1"/>
      <c r="P3811" s="51"/>
    </row>
    <row r="3812" spans="1:16" ht="16.5" customHeight="1" x14ac:dyDescent="0.25">
      <c r="A3812" s="8"/>
      <c r="B3812" s="1"/>
      <c r="C3812" s="1"/>
      <c r="D3812" s="1"/>
      <c r="E3812" s="1"/>
      <c r="F3812" s="1"/>
      <c r="G3812" s="1"/>
      <c r="H3812" s="1"/>
      <c r="I3812" s="1"/>
      <c r="J3812" s="1"/>
      <c r="K3812" s="28"/>
      <c r="L3812" s="28"/>
      <c r="M3812" s="1"/>
      <c r="N3812" s="1"/>
      <c r="O3812" s="1"/>
      <c r="P3812" s="51"/>
    </row>
    <row r="3813" spans="1:16" ht="16.5" customHeight="1" x14ac:dyDescent="0.25">
      <c r="A3813" s="8"/>
      <c r="B3813" s="1"/>
      <c r="C3813" s="1"/>
      <c r="D3813" s="1"/>
      <c r="E3813" s="1"/>
      <c r="F3813" s="1"/>
      <c r="G3813" s="1"/>
      <c r="H3813" s="1"/>
      <c r="I3813" s="1"/>
      <c r="J3813" s="1"/>
      <c r="K3813" s="28"/>
      <c r="L3813" s="28"/>
      <c r="M3813" s="1"/>
      <c r="N3813" s="1"/>
      <c r="O3813" s="1"/>
      <c r="P3813" s="51"/>
    </row>
    <row r="3814" spans="1:16" ht="16.5" customHeight="1" x14ac:dyDescent="0.25">
      <c r="A3814" s="8"/>
      <c r="B3814" s="1"/>
      <c r="C3814" s="1"/>
      <c r="D3814" s="1"/>
      <c r="E3814" s="1"/>
      <c r="F3814" s="1"/>
      <c r="G3814" s="1"/>
      <c r="H3814" s="1"/>
      <c r="I3814" s="1"/>
      <c r="J3814" s="1"/>
      <c r="K3814" s="28"/>
      <c r="L3814" s="28"/>
      <c r="M3814" s="1"/>
      <c r="N3814" s="1"/>
      <c r="O3814" s="1"/>
      <c r="P3814" s="51"/>
    </row>
    <row r="3815" spans="1:16" ht="16.5" customHeight="1" x14ac:dyDescent="0.25">
      <c r="A3815" s="8"/>
      <c r="B3815" s="1"/>
      <c r="C3815" s="1"/>
      <c r="D3815" s="1"/>
      <c r="E3815" s="1"/>
      <c r="F3815" s="1"/>
      <c r="G3815" s="1"/>
      <c r="H3815" s="1"/>
      <c r="I3815" s="1"/>
      <c r="J3815" s="1"/>
      <c r="K3815" s="28"/>
      <c r="L3815" s="28"/>
      <c r="M3815" s="1"/>
      <c r="N3815" s="1"/>
      <c r="O3815" s="1"/>
      <c r="P3815" s="51"/>
    </row>
    <row r="3816" spans="1:16" ht="16.5" customHeight="1" x14ac:dyDescent="0.25">
      <c r="A3816" s="8"/>
      <c r="B3816" s="1"/>
      <c r="C3816" s="1"/>
      <c r="D3816" s="1"/>
      <c r="E3816" s="1"/>
      <c r="F3816" s="1"/>
      <c r="G3816" s="1"/>
      <c r="H3816" s="1"/>
      <c r="I3816" s="1"/>
      <c r="J3816" s="1"/>
      <c r="K3816" s="28"/>
      <c r="L3816" s="28"/>
      <c r="M3816" s="1"/>
      <c r="N3816" s="1"/>
      <c r="O3816" s="1"/>
      <c r="P3816" s="51"/>
    </row>
    <row r="3817" spans="1:16" ht="16.5" customHeight="1" x14ac:dyDescent="0.25">
      <c r="A3817" s="8"/>
      <c r="B3817" s="1"/>
      <c r="C3817" s="1"/>
      <c r="D3817" s="1"/>
      <c r="E3817" s="1"/>
      <c r="F3817" s="1"/>
      <c r="G3817" s="1"/>
      <c r="H3817" s="1"/>
      <c r="I3817" s="1"/>
      <c r="J3817" s="1"/>
      <c r="K3817" s="28"/>
      <c r="L3817" s="28"/>
      <c r="M3817" s="1"/>
      <c r="N3817" s="1"/>
      <c r="O3817" s="1"/>
      <c r="P3817" s="51"/>
    </row>
    <row r="3818" spans="1:16" ht="16.5" customHeight="1" x14ac:dyDescent="0.25">
      <c r="A3818" s="8"/>
      <c r="B3818" s="1"/>
      <c r="C3818" s="1"/>
      <c r="D3818" s="1"/>
      <c r="E3818" s="1"/>
      <c r="F3818" s="1"/>
      <c r="G3818" s="1"/>
      <c r="H3818" s="1"/>
      <c r="I3818" s="1"/>
      <c r="J3818" s="1"/>
      <c r="K3818" s="28"/>
      <c r="L3818" s="28"/>
      <c r="M3818" s="1"/>
      <c r="N3818" s="1"/>
      <c r="O3818" s="1"/>
      <c r="P3818" s="51"/>
    </row>
    <row r="3819" spans="1:16" ht="16.5" customHeight="1" x14ac:dyDescent="0.25">
      <c r="A3819" s="8"/>
      <c r="B3819" s="1"/>
      <c r="C3819" s="1"/>
      <c r="D3819" s="1"/>
      <c r="E3819" s="1"/>
      <c r="F3819" s="1"/>
      <c r="G3819" s="1"/>
      <c r="H3819" s="1"/>
      <c r="I3819" s="1"/>
      <c r="J3819" s="1"/>
      <c r="K3819" s="28"/>
      <c r="L3819" s="28"/>
      <c r="M3819" s="1"/>
      <c r="N3819" s="1"/>
      <c r="O3819" s="1"/>
      <c r="P3819" s="51"/>
    </row>
    <row r="3820" spans="1:16" ht="16.5" customHeight="1" x14ac:dyDescent="0.25">
      <c r="A3820" s="8"/>
      <c r="B3820" s="1"/>
      <c r="C3820" s="1"/>
      <c r="D3820" s="1"/>
      <c r="E3820" s="1"/>
      <c r="F3820" s="1"/>
      <c r="G3820" s="1"/>
      <c r="H3820" s="1"/>
      <c r="I3820" s="1"/>
      <c r="J3820" s="1"/>
      <c r="K3820" s="28"/>
      <c r="L3820" s="28"/>
      <c r="M3820" s="1"/>
      <c r="N3820" s="1"/>
      <c r="O3820" s="1"/>
      <c r="P3820" s="51"/>
    </row>
    <row r="3821" spans="1:16" ht="16.5" customHeight="1" x14ac:dyDescent="0.25">
      <c r="A3821" s="8"/>
      <c r="B3821" s="1"/>
      <c r="C3821" s="1"/>
      <c r="D3821" s="1"/>
      <c r="E3821" s="1"/>
      <c r="F3821" s="1"/>
      <c r="G3821" s="1"/>
      <c r="H3821" s="1"/>
      <c r="I3821" s="1"/>
      <c r="J3821" s="1"/>
      <c r="K3821" s="28"/>
      <c r="L3821" s="28"/>
      <c r="M3821" s="1"/>
      <c r="N3821" s="1"/>
      <c r="O3821" s="1"/>
      <c r="P3821" s="51"/>
    </row>
    <row r="3822" spans="1:16" ht="16.5" customHeight="1" x14ac:dyDescent="0.25">
      <c r="A3822" s="8"/>
      <c r="B3822" s="1"/>
      <c r="C3822" s="1"/>
      <c r="D3822" s="1"/>
      <c r="E3822" s="1"/>
      <c r="F3822" s="1"/>
      <c r="G3822" s="1"/>
      <c r="H3822" s="1"/>
      <c r="I3822" s="1"/>
      <c r="J3822" s="1"/>
      <c r="K3822" s="28"/>
      <c r="L3822" s="28"/>
      <c r="M3822" s="1"/>
      <c r="N3822" s="1"/>
      <c r="O3822" s="1"/>
      <c r="P3822" s="51"/>
    </row>
    <row r="3823" spans="1:16" ht="16.5" customHeight="1" x14ac:dyDescent="0.25">
      <c r="A3823" s="8"/>
      <c r="B3823" s="1"/>
      <c r="C3823" s="1"/>
      <c r="D3823" s="1"/>
      <c r="E3823" s="1"/>
      <c r="F3823" s="1"/>
      <c r="G3823" s="1"/>
      <c r="H3823" s="1"/>
      <c r="I3823" s="1"/>
      <c r="J3823" s="1"/>
      <c r="K3823" s="28"/>
      <c r="L3823" s="28"/>
      <c r="M3823" s="1"/>
      <c r="N3823" s="1"/>
      <c r="O3823" s="1"/>
      <c r="P3823" s="51"/>
    </row>
    <row r="3824" spans="1:16" ht="16.5" customHeight="1" x14ac:dyDescent="0.25">
      <c r="A3824" s="8"/>
      <c r="B3824" s="1"/>
      <c r="C3824" s="1"/>
      <c r="D3824" s="1"/>
      <c r="E3824" s="1"/>
      <c r="F3824" s="1"/>
      <c r="G3824" s="1"/>
      <c r="H3824" s="1"/>
      <c r="I3824" s="1"/>
      <c r="J3824" s="1"/>
      <c r="K3824" s="28"/>
      <c r="L3824" s="28"/>
      <c r="M3824" s="1"/>
      <c r="N3824" s="1"/>
      <c r="O3824" s="1"/>
      <c r="P3824" s="51"/>
    </row>
    <row r="3825" spans="1:16" ht="16.5" customHeight="1" x14ac:dyDescent="0.25">
      <c r="A3825" s="8"/>
      <c r="B3825" s="1"/>
      <c r="C3825" s="1"/>
      <c r="D3825" s="1"/>
      <c r="E3825" s="1"/>
      <c r="F3825" s="1"/>
      <c r="G3825" s="1"/>
      <c r="H3825" s="1"/>
      <c r="I3825" s="1"/>
      <c r="J3825" s="1"/>
      <c r="K3825" s="28"/>
      <c r="L3825" s="28"/>
      <c r="M3825" s="1"/>
      <c r="N3825" s="1"/>
      <c r="O3825" s="1"/>
      <c r="P3825" s="51"/>
    </row>
    <row r="3826" spans="1:16" ht="16.5" customHeight="1" x14ac:dyDescent="0.25">
      <c r="A3826" s="8"/>
      <c r="B3826" s="1"/>
      <c r="C3826" s="1"/>
      <c r="D3826" s="1"/>
      <c r="E3826" s="1"/>
      <c r="F3826" s="1"/>
      <c r="G3826" s="1"/>
      <c r="H3826" s="1"/>
      <c r="I3826" s="1"/>
      <c r="J3826" s="1"/>
      <c r="K3826" s="28"/>
      <c r="L3826" s="28"/>
      <c r="M3826" s="1"/>
      <c r="N3826" s="1"/>
      <c r="O3826" s="1"/>
      <c r="P3826" s="51"/>
    </row>
    <row r="3827" spans="1:16" ht="16.5" customHeight="1" x14ac:dyDescent="0.25">
      <c r="A3827" s="8"/>
      <c r="B3827" s="1"/>
      <c r="C3827" s="1"/>
      <c r="D3827" s="1"/>
      <c r="E3827" s="1"/>
      <c r="F3827" s="1"/>
      <c r="G3827" s="1"/>
      <c r="H3827" s="1"/>
      <c r="I3827" s="1"/>
      <c r="J3827" s="1"/>
      <c r="K3827" s="28"/>
      <c r="L3827" s="28"/>
      <c r="M3827" s="1"/>
      <c r="N3827" s="1"/>
      <c r="O3827" s="1"/>
      <c r="P3827" s="51"/>
    </row>
    <row r="3828" spans="1:16" ht="16.5" customHeight="1" x14ac:dyDescent="0.25">
      <c r="A3828" s="8"/>
      <c r="B3828" s="1"/>
      <c r="C3828" s="1"/>
      <c r="D3828" s="1"/>
      <c r="E3828" s="1"/>
      <c r="F3828" s="1"/>
      <c r="G3828" s="1"/>
      <c r="H3828" s="1"/>
      <c r="I3828" s="1"/>
      <c r="J3828" s="1"/>
      <c r="K3828" s="28"/>
      <c r="L3828" s="28"/>
      <c r="M3828" s="1"/>
      <c r="N3828" s="1"/>
      <c r="O3828" s="1"/>
      <c r="P3828" s="51"/>
    </row>
    <row r="3829" spans="1:16" ht="16.5" customHeight="1" x14ac:dyDescent="0.25">
      <c r="A3829" s="8"/>
      <c r="B3829" s="1"/>
      <c r="C3829" s="1"/>
      <c r="D3829" s="1"/>
      <c r="E3829" s="1"/>
      <c r="F3829" s="1"/>
      <c r="G3829" s="1"/>
      <c r="H3829" s="1"/>
      <c r="I3829" s="1"/>
      <c r="J3829" s="1"/>
      <c r="K3829" s="28"/>
      <c r="L3829" s="28"/>
      <c r="M3829" s="1"/>
      <c r="N3829" s="1"/>
      <c r="O3829" s="1"/>
      <c r="P3829" s="51"/>
    </row>
    <row r="3830" spans="1:16" ht="16.5" customHeight="1" x14ac:dyDescent="0.25">
      <c r="A3830" s="8"/>
      <c r="B3830" s="1"/>
      <c r="C3830" s="1"/>
      <c r="D3830" s="1"/>
      <c r="E3830" s="1"/>
      <c r="F3830" s="1"/>
      <c r="G3830" s="1"/>
      <c r="H3830" s="1"/>
      <c r="I3830" s="1"/>
      <c r="J3830" s="1"/>
      <c r="K3830" s="28"/>
      <c r="L3830" s="28"/>
      <c r="M3830" s="1"/>
      <c r="N3830" s="1"/>
      <c r="O3830" s="1"/>
      <c r="P3830" s="51"/>
    </row>
    <row r="3831" spans="1:16" ht="16.5" customHeight="1" x14ac:dyDescent="0.25">
      <c r="A3831" s="8"/>
      <c r="B3831" s="1"/>
      <c r="C3831" s="1"/>
      <c r="D3831" s="1"/>
      <c r="E3831" s="1"/>
      <c r="F3831" s="1"/>
      <c r="G3831" s="1"/>
      <c r="H3831" s="1"/>
      <c r="I3831" s="1"/>
      <c r="J3831" s="1"/>
      <c r="K3831" s="28"/>
      <c r="L3831" s="28"/>
      <c r="M3831" s="1"/>
      <c r="N3831" s="1"/>
      <c r="O3831" s="1"/>
      <c r="P3831" s="51"/>
    </row>
    <row r="3832" spans="1:16" ht="16.5" customHeight="1" x14ac:dyDescent="0.25">
      <c r="A3832" s="8"/>
      <c r="B3832" s="1"/>
      <c r="C3832" s="1"/>
      <c r="D3832" s="1"/>
      <c r="E3832" s="1"/>
      <c r="F3832" s="1"/>
      <c r="G3832" s="1"/>
      <c r="H3832" s="1"/>
      <c r="I3832" s="33"/>
      <c r="J3832" s="1"/>
      <c r="K3832" s="28"/>
      <c r="L3832" s="28"/>
      <c r="M3832" s="1"/>
      <c r="N3832" s="35"/>
      <c r="O3832" s="1"/>
      <c r="P3832" s="51"/>
    </row>
    <row r="3833" spans="1:16" ht="16.5" customHeight="1" x14ac:dyDescent="0.25">
      <c r="A3833" s="8"/>
      <c r="B3833" s="1"/>
      <c r="C3833" s="1"/>
      <c r="D3833" s="1"/>
      <c r="E3833" s="1"/>
      <c r="F3833" s="1"/>
      <c r="G3833" s="1"/>
      <c r="H3833" s="1"/>
      <c r="I3833" s="1"/>
      <c r="J3833" s="1"/>
      <c r="K3833" s="28"/>
      <c r="L3833" s="28"/>
      <c r="M3833" s="1"/>
      <c r="N3833" s="1"/>
      <c r="O3833" s="1"/>
      <c r="P3833" s="51"/>
    </row>
    <row r="3834" spans="1:16" ht="16.5" customHeight="1" x14ac:dyDescent="0.25">
      <c r="A3834" s="8"/>
      <c r="B3834" s="1"/>
      <c r="C3834" s="1"/>
      <c r="D3834" s="1"/>
      <c r="E3834" s="1"/>
      <c r="F3834" s="1"/>
      <c r="G3834" s="1"/>
      <c r="H3834" s="1"/>
      <c r="I3834" s="1"/>
      <c r="J3834" s="1"/>
      <c r="K3834" s="28"/>
      <c r="L3834" s="28"/>
      <c r="M3834" s="1"/>
      <c r="N3834" s="1"/>
      <c r="O3834" s="1"/>
      <c r="P3834" s="51"/>
    </row>
    <row r="3835" spans="1:16" ht="16.5" customHeight="1" x14ac:dyDescent="0.25">
      <c r="A3835" s="8"/>
      <c r="B3835" s="1"/>
      <c r="C3835" s="1"/>
      <c r="D3835" s="1"/>
      <c r="E3835" s="1"/>
      <c r="F3835" s="1"/>
      <c r="G3835" s="1"/>
      <c r="H3835" s="1"/>
      <c r="I3835" s="1"/>
      <c r="J3835" s="1"/>
      <c r="K3835" s="28"/>
      <c r="L3835" s="28"/>
      <c r="M3835" s="1"/>
      <c r="N3835" s="1"/>
      <c r="O3835" s="1"/>
      <c r="P3835" s="51"/>
    </row>
    <row r="3836" spans="1:16" ht="16.5" customHeight="1" x14ac:dyDescent="0.25">
      <c r="A3836" s="8"/>
      <c r="B3836" s="1"/>
      <c r="C3836" s="1"/>
      <c r="D3836" s="1"/>
      <c r="E3836" s="1"/>
      <c r="F3836" s="1"/>
      <c r="G3836" s="1"/>
      <c r="H3836" s="1"/>
      <c r="I3836" s="1"/>
      <c r="J3836" s="1"/>
      <c r="K3836" s="28"/>
      <c r="L3836" s="28"/>
      <c r="M3836" s="1"/>
      <c r="N3836" s="1"/>
      <c r="O3836" s="1"/>
      <c r="P3836" s="51"/>
    </row>
    <row r="3837" spans="1:16" ht="16.5" customHeight="1" x14ac:dyDescent="0.25">
      <c r="A3837" s="8"/>
      <c r="B3837" s="1"/>
      <c r="C3837" s="1"/>
      <c r="D3837" s="1"/>
      <c r="E3837" s="1"/>
      <c r="F3837" s="1"/>
      <c r="G3837" s="1"/>
      <c r="H3837" s="1"/>
      <c r="I3837" s="1"/>
      <c r="J3837" s="1"/>
      <c r="K3837" s="28"/>
      <c r="L3837" s="28"/>
      <c r="M3837" s="1"/>
      <c r="N3837" s="1"/>
      <c r="O3837" s="1"/>
      <c r="P3837" s="51"/>
    </row>
    <row r="3838" spans="1:16" ht="16.5" customHeight="1" x14ac:dyDescent="0.25">
      <c r="A3838" s="8"/>
      <c r="B3838" s="1"/>
      <c r="C3838" s="1"/>
      <c r="D3838" s="1"/>
      <c r="E3838" s="1"/>
      <c r="F3838" s="1"/>
      <c r="G3838" s="1"/>
      <c r="H3838" s="1"/>
      <c r="I3838" s="1"/>
      <c r="J3838" s="1"/>
      <c r="K3838" s="28"/>
      <c r="L3838" s="28"/>
      <c r="M3838" s="1"/>
      <c r="N3838" s="1"/>
      <c r="O3838" s="1"/>
      <c r="P3838" s="51"/>
    </row>
    <row r="3839" spans="1:16" ht="16.5" customHeight="1" x14ac:dyDescent="0.25">
      <c r="A3839" s="8"/>
      <c r="B3839" s="1"/>
      <c r="C3839" s="1"/>
      <c r="D3839" s="1"/>
      <c r="E3839" s="1"/>
      <c r="F3839" s="1"/>
      <c r="G3839" s="1"/>
      <c r="H3839" s="1"/>
      <c r="I3839" s="1"/>
      <c r="J3839" s="1"/>
      <c r="K3839" s="28"/>
      <c r="L3839" s="28"/>
      <c r="M3839" s="1"/>
      <c r="N3839" s="1"/>
      <c r="O3839" s="1"/>
      <c r="P3839" s="51"/>
    </row>
    <row r="3840" spans="1:16" ht="16.5" customHeight="1" x14ac:dyDescent="0.25">
      <c r="A3840" s="8"/>
      <c r="B3840" s="1"/>
      <c r="C3840" s="1"/>
      <c r="D3840" s="1"/>
      <c r="E3840" s="1"/>
      <c r="F3840" s="1"/>
      <c r="G3840" s="1"/>
      <c r="H3840" s="1"/>
      <c r="I3840" s="1"/>
      <c r="J3840" s="1"/>
      <c r="K3840" s="28"/>
      <c r="L3840" s="28"/>
      <c r="M3840" s="1"/>
      <c r="N3840" s="1"/>
      <c r="O3840" s="1"/>
      <c r="P3840" s="51"/>
    </row>
    <row r="3841" spans="1:16" ht="16.5" customHeight="1" x14ac:dyDescent="0.25">
      <c r="A3841" s="8"/>
      <c r="B3841" s="1"/>
      <c r="C3841" s="1"/>
      <c r="D3841" s="1"/>
      <c r="E3841" s="1"/>
      <c r="F3841" s="1"/>
      <c r="G3841" s="1"/>
      <c r="H3841" s="1"/>
      <c r="I3841" s="1"/>
      <c r="J3841" s="1"/>
      <c r="K3841" s="28"/>
      <c r="L3841" s="28"/>
      <c r="M3841" s="1"/>
      <c r="N3841" s="1"/>
      <c r="O3841" s="1"/>
      <c r="P3841" s="51"/>
    </row>
    <row r="3842" spans="1:16" ht="16.5" customHeight="1" x14ac:dyDescent="0.25">
      <c r="A3842" s="8"/>
      <c r="B3842" s="1"/>
      <c r="C3842" s="1"/>
      <c r="D3842" s="1"/>
      <c r="E3842" s="1"/>
      <c r="F3842" s="1"/>
      <c r="G3842" s="1"/>
      <c r="H3842" s="1"/>
      <c r="I3842" s="1"/>
      <c r="J3842" s="1"/>
      <c r="K3842" s="28"/>
      <c r="L3842" s="28"/>
      <c r="M3842" s="1"/>
      <c r="N3842" s="1"/>
      <c r="O3842" s="1"/>
      <c r="P3842" s="51"/>
    </row>
    <row r="3843" spans="1:16" ht="16.5" customHeight="1" x14ac:dyDescent="0.25">
      <c r="A3843" s="8"/>
      <c r="B3843" s="1"/>
      <c r="C3843" s="1"/>
      <c r="D3843" s="1"/>
      <c r="E3843" s="1"/>
      <c r="F3843" s="1"/>
      <c r="G3843" s="1"/>
      <c r="H3843" s="1"/>
      <c r="I3843" s="1"/>
      <c r="J3843" s="1"/>
      <c r="K3843" s="28"/>
      <c r="L3843" s="28"/>
      <c r="M3843" s="1"/>
      <c r="N3843" s="1"/>
      <c r="O3843" s="1"/>
      <c r="P3843" s="51"/>
    </row>
    <row r="3844" spans="1:16" ht="16.5" customHeight="1" x14ac:dyDescent="0.25">
      <c r="A3844" s="8"/>
      <c r="B3844" s="1"/>
      <c r="C3844" s="1"/>
      <c r="D3844" s="1"/>
      <c r="E3844" s="1"/>
      <c r="F3844" s="1"/>
      <c r="G3844" s="1"/>
      <c r="H3844" s="1"/>
      <c r="I3844" s="1"/>
      <c r="J3844" s="1"/>
      <c r="K3844" s="28"/>
      <c r="L3844" s="28"/>
      <c r="M3844" s="1"/>
      <c r="N3844" s="1"/>
      <c r="O3844" s="1"/>
      <c r="P3844" s="51"/>
    </row>
    <row r="3845" spans="1:16" ht="16.5" customHeight="1" x14ac:dyDescent="0.25">
      <c r="A3845" s="8"/>
      <c r="B3845" s="1"/>
      <c r="C3845" s="1"/>
      <c r="D3845" s="1"/>
      <c r="E3845" s="1"/>
      <c r="F3845" s="1"/>
      <c r="G3845" s="1"/>
      <c r="H3845" s="1"/>
      <c r="I3845" s="1"/>
      <c r="J3845" s="1"/>
      <c r="K3845" s="28"/>
      <c r="L3845" s="28"/>
      <c r="M3845" s="1"/>
      <c r="N3845" s="1"/>
      <c r="O3845" s="1"/>
      <c r="P3845" s="51"/>
    </row>
    <row r="3846" spans="1:16" ht="16.5" customHeight="1" x14ac:dyDescent="0.25">
      <c r="A3846" s="8"/>
      <c r="B3846" s="1"/>
      <c r="C3846" s="1"/>
      <c r="D3846" s="1"/>
      <c r="E3846" s="1"/>
      <c r="F3846" s="1"/>
      <c r="G3846" s="1"/>
      <c r="H3846" s="1"/>
      <c r="I3846" s="1"/>
      <c r="J3846" s="1"/>
      <c r="K3846" s="28"/>
      <c r="L3846" s="28"/>
      <c r="M3846" s="1"/>
      <c r="N3846" s="1"/>
      <c r="O3846" s="1"/>
      <c r="P3846" s="51"/>
    </row>
    <row r="3847" spans="1:16" ht="16.5" customHeight="1" x14ac:dyDescent="0.25">
      <c r="A3847" s="8"/>
      <c r="B3847" s="1"/>
      <c r="C3847" s="1"/>
      <c r="D3847" s="1"/>
      <c r="E3847" s="1"/>
      <c r="F3847" s="1"/>
      <c r="G3847" s="1"/>
      <c r="H3847" s="1"/>
      <c r="I3847" s="1"/>
      <c r="J3847" s="1"/>
      <c r="K3847" s="28"/>
      <c r="L3847" s="28"/>
      <c r="M3847" s="1"/>
      <c r="N3847" s="1"/>
      <c r="O3847" s="1"/>
      <c r="P3847" s="51"/>
    </row>
    <row r="3848" spans="1:16" ht="16.5" customHeight="1" x14ac:dyDescent="0.25">
      <c r="A3848" s="8"/>
      <c r="B3848" s="1"/>
      <c r="C3848" s="1"/>
      <c r="D3848" s="1"/>
      <c r="E3848" s="1"/>
      <c r="F3848" s="1"/>
      <c r="G3848" s="1"/>
      <c r="H3848" s="1"/>
      <c r="I3848" s="1"/>
      <c r="J3848" s="1"/>
      <c r="K3848" s="28"/>
      <c r="L3848" s="28"/>
      <c r="M3848" s="1"/>
      <c r="N3848" s="1"/>
      <c r="O3848" s="1"/>
      <c r="P3848" s="51"/>
    </row>
    <row r="3849" spans="1:16" ht="16.5" customHeight="1" x14ac:dyDescent="0.25">
      <c r="A3849" s="8"/>
      <c r="B3849" s="1"/>
      <c r="C3849" s="1"/>
      <c r="D3849" s="1"/>
      <c r="E3849" s="1"/>
      <c r="F3849" s="1"/>
      <c r="G3849" s="1"/>
      <c r="H3849" s="1"/>
      <c r="I3849" s="1"/>
      <c r="J3849" s="1"/>
      <c r="K3849" s="28"/>
      <c r="L3849" s="28"/>
      <c r="M3849" s="1"/>
      <c r="N3849" s="1"/>
      <c r="O3849" s="1"/>
      <c r="P3849" s="51"/>
    </row>
    <row r="3850" spans="1:16" ht="16.5" customHeight="1" x14ac:dyDescent="0.25">
      <c r="A3850" s="8"/>
      <c r="B3850" s="1"/>
      <c r="C3850" s="1"/>
      <c r="D3850" s="1"/>
      <c r="E3850" s="1"/>
      <c r="F3850" s="1"/>
      <c r="G3850" s="1"/>
      <c r="H3850" s="1"/>
      <c r="I3850" s="1"/>
      <c r="J3850" s="1"/>
      <c r="K3850" s="28"/>
      <c r="L3850" s="28"/>
      <c r="M3850" s="1"/>
      <c r="N3850" s="1"/>
      <c r="O3850" s="1"/>
      <c r="P3850" s="51"/>
    </row>
    <row r="3851" spans="1:16" ht="16.5" customHeight="1" x14ac:dyDescent="0.25">
      <c r="A3851" s="8"/>
      <c r="B3851" s="1"/>
      <c r="C3851" s="1"/>
      <c r="D3851" s="1"/>
      <c r="E3851" s="1"/>
      <c r="F3851" s="1"/>
      <c r="G3851" s="1"/>
      <c r="H3851" s="1"/>
      <c r="I3851" s="33"/>
      <c r="J3851" s="1"/>
      <c r="K3851" s="28"/>
      <c r="L3851" s="28"/>
      <c r="M3851" s="1"/>
      <c r="N3851" s="35"/>
      <c r="O3851" s="1"/>
      <c r="P3851" s="51"/>
    </row>
    <row r="3852" spans="1:16" ht="16.5" customHeight="1" x14ac:dyDescent="0.25">
      <c r="A3852" s="8"/>
      <c r="B3852" s="1"/>
      <c r="C3852" s="1"/>
      <c r="D3852" s="1"/>
      <c r="E3852" s="1"/>
      <c r="F3852" s="1"/>
      <c r="G3852" s="1"/>
      <c r="H3852" s="1"/>
      <c r="I3852" s="1"/>
      <c r="J3852" s="1"/>
      <c r="K3852" s="28"/>
      <c r="L3852" s="28"/>
      <c r="M3852" s="1"/>
      <c r="N3852" s="1"/>
      <c r="O3852" s="1"/>
      <c r="P3852" s="51"/>
    </row>
    <row r="3853" spans="1:16" ht="16.5" customHeight="1" x14ac:dyDescent="0.25">
      <c r="A3853" s="8"/>
      <c r="B3853" s="1"/>
      <c r="C3853" s="1"/>
      <c r="D3853" s="1"/>
      <c r="E3853" s="1"/>
      <c r="F3853" s="1"/>
      <c r="G3853" s="1"/>
      <c r="H3853" s="1"/>
      <c r="I3853" s="1"/>
      <c r="J3853" s="1"/>
      <c r="K3853" s="28"/>
      <c r="L3853" s="28"/>
      <c r="M3853" s="1"/>
      <c r="N3853" s="1"/>
      <c r="O3853" s="1"/>
      <c r="P3853" s="51"/>
    </row>
    <row r="3854" spans="1:16" ht="16.5" customHeight="1" x14ac:dyDescent="0.25">
      <c r="A3854" s="8"/>
      <c r="B3854" s="1"/>
      <c r="C3854" s="1"/>
      <c r="D3854" s="1"/>
      <c r="E3854" s="1"/>
      <c r="F3854" s="1"/>
      <c r="G3854" s="1"/>
      <c r="H3854" s="1"/>
      <c r="I3854" s="1"/>
      <c r="J3854" s="1"/>
      <c r="K3854" s="28"/>
      <c r="L3854" s="28"/>
      <c r="M3854" s="1"/>
      <c r="N3854" s="1"/>
      <c r="O3854" s="1"/>
      <c r="P3854" s="51"/>
    </row>
    <row r="3855" spans="1:16" ht="16.5" customHeight="1" x14ac:dyDescent="0.25">
      <c r="A3855" s="8"/>
      <c r="B3855" s="1"/>
      <c r="C3855" s="1"/>
      <c r="D3855" s="1"/>
      <c r="E3855" s="1"/>
      <c r="F3855" s="1"/>
      <c r="G3855" s="1"/>
      <c r="H3855" s="1"/>
      <c r="I3855" s="1"/>
      <c r="J3855" s="1"/>
      <c r="K3855" s="28"/>
      <c r="L3855" s="28"/>
      <c r="M3855" s="1"/>
      <c r="N3855" s="1"/>
      <c r="O3855" s="1"/>
      <c r="P3855" s="51"/>
    </row>
    <row r="3856" spans="1:16" ht="16.5" customHeight="1" x14ac:dyDescent="0.25">
      <c r="A3856" s="8"/>
      <c r="B3856" s="1"/>
      <c r="C3856" s="1"/>
      <c r="D3856" s="1"/>
      <c r="E3856" s="1"/>
      <c r="F3856" s="1"/>
      <c r="G3856" s="1"/>
      <c r="H3856" s="1"/>
      <c r="I3856" s="1"/>
      <c r="J3856" s="1"/>
      <c r="K3856" s="28"/>
      <c r="L3856" s="28"/>
      <c r="M3856" s="1"/>
      <c r="N3856" s="1"/>
      <c r="O3856" s="1"/>
      <c r="P3856" s="51"/>
    </row>
    <row r="3857" spans="1:16" ht="16.5" customHeight="1" x14ac:dyDescent="0.25">
      <c r="A3857" s="8"/>
      <c r="B3857" s="1"/>
      <c r="C3857" s="1"/>
      <c r="D3857" s="1"/>
      <c r="E3857" s="1"/>
      <c r="F3857" s="1"/>
      <c r="G3857" s="1"/>
      <c r="H3857" s="1"/>
      <c r="I3857" s="1"/>
      <c r="J3857" s="1"/>
      <c r="K3857" s="28"/>
      <c r="L3857" s="28"/>
      <c r="M3857" s="1"/>
      <c r="N3857" s="1"/>
      <c r="O3857" s="1"/>
      <c r="P3857" s="51"/>
    </row>
    <row r="3858" spans="1:16" ht="16.5" customHeight="1" x14ac:dyDescent="0.25">
      <c r="A3858" s="8"/>
      <c r="B3858" s="1"/>
      <c r="C3858" s="1"/>
      <c r="D3858" s="1"/>
      <c r="E3858" s="1"/>
      <c r="F3858" s="1"/>
      <c r="G3858" s="1"/>
      <c r="H3858" s="1"/>
      <c r="I3858" s="1"/>
      <c r="J3858" s="1"/>
      <c r="K3858" s="28"/>
      <c r="L3858" s="28"/>
      <c r="M3858" s="1"/>
      <c r="N3858" s="1"/>
      <c r="O3858" s="1"/>
      <c r="P3858" s="51"/>
    </row>
    <row r="3859" spans="1:16" ht="16.5" customHeight="1" x14ac:dyDescent="0.25">
      <c r="A3859" s="8"/>
      <c r="B3859" s="1"/>
      <c r="C3859" s="1"/>
      <c r="D3859" s="1"/>
      <c r="E3859" s="1"/>
      <c r="F3859" s="1"/>
      <c r="G3859" s="1"/>
      <c r="H3859" s="1"/>
      <c r="I3859" s="1"/>
      <c r="J3859" s="1"/>
      <c r="K3859" s="28"/>
      <c r="L3859" s="28"/>
      <c r="M3859" s="1"/>
      <c r="N3859" s="1"/>
      <c r="O3859" s="1"/>
      <c r="P3859" s="51"/>
    </row>
    <row r="3860" spans="1:16" ht="16.5" customHeight="1" x14ac:dyDescent="0.25">
      <c r="A3860" s="8"/>
      <c r="B3860" s="1"/>
      <c r="C3860" s="1"/>
      <c r="D3860" s="1"/>
      <c r="E3860" s="1"/>
      <c r="F3860" s="1"/>
      <c r="G3860" s="1"/>
      <c r="H3860" s="1"/>
      <c r="I3860" s="1"/>
      <c r="J3860" s="1"/>
      <c r="K3860" s="28"/>
      <c r="L3860" s="28"/>
      <c r="M3860" s="1"/>
      <c r="N3860" s="1"/>
      <c r="O3860" s="1"/>
      <c r="P3860" s="51"/>
    </row>
    <row r="3861" spans="1:16" ht="16.5" customHeight="1" x14ac:dyDescent="0.25">
      <c r="A3861" s="8"/>
      <c r="B3861" s="1"/>
      <c r="C3861" s="1"/>
      <c r="D3861" s="1"/>
      <c r="E3861" s="1"/>
      <c r="F3861" s="1"/>
      <c r="G3861" s="1"/>
      <c r="H3861" s="1"/>
      <c r="I3861" s="1"/>
      <c r="J3861" s="1"/>
      <c r="K3861" s="28"/>
      <c r="L3861" s="28"/>
      <c r="M3861" s="1"/>
      <c r="N3861" s="1"/>
      <c r="O3861" s="1"/>
      <c r="P3861" s="51"/>
    </row>
    <row r="3862" spans="1:16" ht="16.5" customHeight="1" x14ac:dyDescent="0.25">
      <c r="A3862" s="8"/>
      <c r="B3862" s="1"/>
      <c r="C3862" s="1"/>
      <c r="D3862" s="1"/>
      <c r="E3862" s="1"/>
      <c r="F3862" s="1"/>
      <c r="G3862" s="1"/>
      <c r="H3862" s="1"/>
      <c r="I3862" s="33"/>
      <c r="J3862" s="1"/>
      <c r="K3862" s="28"/>
      <c r="L3862" s="28"/>
      <c r="M3862" s="1"/>
      <c r="N3862" s="35"/>
      <c r="O3862" s="1"/>
      <c r="P3862" s="51"/>
    </row>
    <row r="3863" spans="1:16" ht="16.5" customHeight="1" x14ac:dyDescent="0.25">
      <c r="A3863" s="8"/>
      <c r="B3863" s="1"/>
      <c r="C3863" s="1"/>
      <c r="D3863" s="1"/>
      <c r="E3863" s="1"/>
      <c r="F3863" s="1"/>
      <c r="G3863" s="1"/>
      <c r="H3863" s="1"/>
      <c r="I3863" s="33"/>
      <c r="J3863" s="1"/>
      <c r="K3863" s="28"/>
      <c r="L3863" s="28"/>
      <c r="M3863" s="1"/>
      <c r="N3863" s="35"/>
      <c r="O3863" s="1"/>
      <c r="P3863" s="51"/>
    </row>
    <row r="3864" spans="1:16" ht="16.5" customHeight="1" x14ac:dyDescent="0.25">
      <c r="A3864" s="8"/>
      <c r="B3864" s="1"/>
      <c r="C3864" s="1"/>
      <c r="D3864" s="1"/>
      <c r="E3864" s="1"/>
      <c r="F3864" s="1"/>
      <c r="G3864" s="1"/>
      <c r="H3864" s="1"/>
      <c r="I3864" s="33"/>
      <c r="J3864" s="1"/>
      <c r="K3864" s="28"/>
      <c r="L3864" s="28"/>
      <c r="M3864" s="1"/>
      <c r="N3864" s="35"/>
      <c r="O3864" s="1"/>
      <c r="P3864" s="51"/>
    </row>
    <row r="3865" spans="1:16" ht="16.5" customHeight="1" x14ac:dyDescent="0.25">
      <c r="A3865" s="8"/>
      <c r="B3865" s="1"/>
      <c r="C3865" s="1"/>
      <c r="D3865" s="1"/>
      <c r="E3865" s="1"/>
      <c r="F3865" s="1"/>
      <c r="G3865" s="1"/>
      <c r="H3865" s="1"/>
      <c r="I3865" s="1"/>
      <c r="J3865" s="1"/>
      <c r="K3865" s="28"/>
      <c r="L3865" s="28"/>
      <c r="M3865" s="1"/>
      <c r="N3865" s="1"/>
      <c r="O3865" s="1"/>
      <c r="P3865" s="51"/>
    </row>
    <row r="3866" spans="1:16" ht="16.5" customHeight="1" x14ac:dyDescent="0.25">
      <c r="A3866" s="8"/>
      <c r="B3866" s="1"/>
      <c r="C3866" s="1"/>
      <c r="D3866" s="1"/>
      <c r="E3866" s="1"/>
      <c r="F3866" s="1"/>
      <c r="G3866" s="1"/>
      <c r="H3866" s="1"/>
      <c r="I3866" s="1"/>
      <c r="J3866" s="1"/>
      <c r="K3866" s="28"/>
      <c r="L3866" s="28"/>
      <c r="M3866" s="1"/>
      <c r="N3866" s="1"/>
      <c r="O3866" s="1"/>
      <c r="P3866" s="51"/>
    </row>
    <row r="3867" spans="1:16" ht="16.5" customHeight="1" x14ac:dyDescent="0.25">
      <c r="A3867" s="8"/>
      <c r="B3867" s="1"/>
      <c r="C3867" s="1"/>
      <c r="D3867" s="1"/>
      <c r="E3867" s="1"/>
      <c r="F3867" s="1"/>
      <c r="G3867" s="1"/>
      <c r="H3867" s="1"/>
      <c r="I3867" s="33"/>
      <c r="J3867" s="1"/>
      <c r="K3867" s="28"/>
      <c r="L3867" s="28"/>
      <c r="M3867" s="1"/>
      <c r="N3867" s="35"/>
      <c r="O3867" s="1"/>
      <c r="P3867" s="51"/>
    </row>
    <row r="3868" spans="1:16" ht="16.5" customHeight="1" x14ac:dyDescent="0.25">
      <c r="A3868" s="8"/>
      <c r="B3868" s="1"/>
      <c r="C3868" s="1"/>
      <c r="D3868" s="1"/>
      <c r="E3868" s="1"/>
      <c r="F3868" s="1"/>
      <c r="G3868" s="1"/>
      <c r="H3868" s="1"/>
      <c r="I3868" s="1"/>
      <c r="J3868" s="1"/>
      <c r="K3868" s="28"/>
      <c r="L3868" s="28"/>
      <c r="M3868" s="1"/>
      <c r="N3868" s="1"/>
      <c r="O3868" s="1"/>
      <c r="P3868" s="51"/>
    </row>
    <row r="3869" spans="1:16" ht="16.5" customHeight="1" x14ac:dyDescent="0.25">
      <c r="A3869" s="8"/>
      <c r="B3869" s="1"/>
      <c r="C3869" s="1"/>
      <c r="D3869" s="1"/>
      <c r="E3869" s="1"/>
      <c r="F3869" s="1"/>
      <c r="G3869" s="1"/>
      <c r="H3869" s="1"/>
      <c r="I3869" s="1"/>
      <c r="J3869" s="1"/>
      <c r="K3869" s="28"/>
      <c r="L3869" s="28"/>
      <c r="M3869" s="1"/>
      <c r="N3869" s="1"/>
      <c r="O3869" s="1"/>
      <c r="P3869" s="51"/>
    </row>
    <row r="3870" spans="1:16" ht="16.5" customHeight="1" x14ac:dyDescent="0.25">
      <c r="A3870" s="8"/>
      <c r="B3870" s="1"/>
      <c r="C3870" s="1"/>
      <c r="D3870" s="1"/>
      <c r="E3870" s="1"/>
      <c r="F3870" s="1"/>
      <c r="G3870" s="1"/>
      <c r="H3870" s="1"/>
      <c r="I3870" s="1"/>
      <c r="J3870" s="1"/>
      <c r="K3870" s="28"/>
      <c r="L3870" s="28"/>
      <c r="M3870" s="1"/>
      <c r="N3870" s="1"/>
      <c r="O3870" s="1"/>
      <c r="P3870" s="51"/>
    </row>
    <row r="3871" spans="1:16" ht="16.5" customHeight="1" x14ac:dyDescent="0.25">
      <c r="A3871" s="8"/>
      <c r="B3871" s="1"/>
      <c r="C3871" s="1"/>
      <c r="D3871" s="1"/>
      <c r="E3871" s="1"/>
      <c r="F3871" s="1"/>
      <c r="G3871" s="1"/>
      <c r="H3871" s="1"/>
      <c r="I3871" s="1"/>
      <c r="J3871" s="1"/>
      <c r="K3871" s="28"/>
      <c r="L3871" s="28"/>
      <c r="M3871" s="1"/>
      <c r="N3871" s="1"/>
      <c r="O3871" s="1"/>
      <c r="P3871" s="51"/>
    </row>
    <row r="3872" spans="1:16" ht="16.5" customHeight="1" x14ac:dyDescent="0.25">
      <c r="A3872" s="8"/>
      <c r="B3872" s="1"/>
      <c r="C3872" s="1"/>
      <c r="D3872" s="1"/>
      <c r="E3872" s="1"/>
      <c r="F3872" s="1"/>
      <c r="G3872" s="1"/>
      <c r="H3872" s="1"/>
      <c r="I3872" s="1"/>
      <c r="J3872" s="1"/>
      <c r="K3872" s="28"/>
      <c r="L3872" s="28"/>
      <c r="M3872" s="1"/>
      <c r="N3872" s="1"/>
      <c r="O3872" s="1"/>
      <c r="P3872" s="51"/>
    </row>
    <row r="3873" spans="1:16" ht="16.5" customHeight="1" x14ac:dyDescent="0.25">
      <c r="A3873" s="8"/>
      <c r="B3873" s="1"/>
      <c r="C3873" s="1"/>
      <c r="D3873" s="1"/>
      <c r="E3873" s="1"/>
      <c r="F3873" s="1"/>
      <c r="G3873" s="1"/>
      <c r="H3873" s="1"/>
      <c r="I3873" s="1"/>
      <c r="J3873" s="1"/>
      <c r="K3873" s="28"/>
      <c r="L3873" s="28"/>
      <c r="M3873" s="1"/>
      <c r="N3873" s="1"/>
      <c r="O3873" s="1"/>
      <c r="P3873" s="51"/>
    </row>
    <row r="3874" spans="1:16" ht="16.5" customHeight="1" x14ac:dyDescent="0.25">
      <c r="A3874" s="8"/>
      <c r="B3874" s="1"/>
      <c r="C3874" s="1"/>
      <c r="D3874" s="1"/>
      <c r="E3874" s="1"/>
      <c r="F3874" s="1"/>
      <c r="G3874" s="1"/>
      <c r="H3874" s="1"/>
      <c r="I3874" s="1"/>
      <c r="J3874" s="1"/>
      <c r="K3874" s="28"/>
      <c r="L3874" s="28"/>
      <c r="M3874" s="1"/>
      <c r="N3874" s="1"/>
      <c r="O3874" s="1"/>
      <c r="P3874" s="51"/>
    </row>
    <row r="3875" spans="1:16" ht="16.5" customHeight="1" x14ac:dyDescent="0.25">
      <c r="A3875" s="8"/>
      <c r="B3875" s="1"/>
      <c r="C3875" s="1"/>
      <c r="D3875" s="1"/>
      <c r="E3875" s="1"/>
      <c r="F3875" s="1"/>
      <c r="G3875" s="1"/>
      <c r="H3875" s="1"/>
      <c r="I3875" s="1"/>
      <c r="J3875" s="1"/>
      <c r="K3875" s="28"/>
      <c r="L3875" s="28"/>
      <c r="M3875" s="1"/>
      <c r="N3875" s="1"/>
      <c r="O3875" s="1"/>
      <c r="P3875" s="51"/>
    </row>
    <row r="3876" spans="1:16" ht="16.5" customHeight="1" x14ac:dyDescent="0.25">
      <c r="A3876" s="8"/>
      <c r="B3876" s="1"/>
      <c r="C3876" s="1"/>
      <c r="D3876" s="1"/>
      <c r="E3876" s="1"/>
      <c r="F3876" s="1"/>
      <c r="G3876" s="1"/>
      <c r="H3876" s="1"/>
      <c r="I3876" s="1"/>
      <c r="J3876" s="1"/>
      <c r="K3876" s="28"/>
      <c r="L3876" s="28"/>
      <c r="M3876" s="1"/>
      <c r="N3876" s="1"/>
      <c r="O3876" s="1"/>
      <c r="P3876" s="51"/>
    </row>
    <row r="3877" spans="1:16" ht="16.5" customHeight="1" x14ac:dyDescent="0.25">
      <c r="A3877" s="8"/>
      <c r="B3877" s="1"/>
      <c r="C3877" s="1"/>
      <c r="D3877" s="1"/>
      <c r="E3877" s="1"/>
      <c r="F3877" s="1"/>
      <c r="G3877" s="1"/>
      <c r="H3877" s="1"/>
      <c r="I3877" s="1"/>
      <c r="J3877" s="1"/>
      <c r="K3877" s="28"/>
      <c r="L3877" s="28"/>
      <c r="M3877" s="1"/>
      <c r="N3877" s="1"/>
      <c r="O3877" s="1"/>
      <c r="P3877" s="51"/>
    </row>
    <row r="3878" spans="1:16" ht="16.5" customHeight="1" x14ac:dyDescent="0.25">
      <c r="A3878" s="8"/>
      <c r="B3878" s="1"/>
      <c r="C3878" s="1"/>
      <c r="D3878" s="1"/>
      <c r="E3878" s="1"/>
      <c r="F3878" s="1"/>
      <c r="G3878" s="1"/>
      <c r="H3878" s="1"/>
      <c r="I3878" s="1"/>
      <c r="J3878" s="1"/>
      <c r="K3878" s="28"/>
      <c r="L3878" s="28"/>
      <c r="M3878" s="1"/>
      <c r="N3878" s="1"/>
      <c r="O3878" s="1"/>
      <c r="P3878" s="51"/>
    </row>
    <row r="3879" spans="1:16" ht="16.5" customHeight="1" x14ac:dyDescent="0.25">
      <c r="A3879" s="8"/>
      <c r="B3879" s="1"/>
      <c r="C3879" s="1"/>
      <c r="D3879" s="1"/>
      <c r="E3879" s="1"/>
      <c r="F3879" s="1"/>
      <c r="G3879" s="1"/>
      <c r="H3879" s="1"/>
      <c r="I3879" s="1"/>
      <c r="J3879" s="1"/>
      <c r="K3879" s="28"/>
      <c r="L3879" s="28"/>
      <c r="M3879" s="1"/>
      <c r="N3879" s="1"/>
      <c r="O3879" s="1"/>
      <c r="P3879" s="51"/>
    </row>
    <row r="3880" spans="1:16" ht="16.5" customHeight="1" x14ac:dyDescent="0.25">
      <c r="A3880" s="8"/>
      <c r="B3880" s="1"/>
      <c r="C3880" s="1"/>
      <c r="D3880" s="1"/>
      <c r="E3880" s="1"/>
      <c r="F3880" s="1"/>
      <c r="G3880" s="1"/>
      <c r="H3880" s="1"/>
      <c r="I3880" s="1"/>
      <c r="J3880" s="1"/>
      <c r="K3880" s="28"/>
      <c r="L3880" s="28"/>
      <c r="M3880" s="1"/>
      <c r="N3880" s="1"/>
      <c r="O3880" s="1"/>
      <c r="P3880" s="51"/>
    </row>
    <row r="3881" spans="1:16" ht="16.5" customHeight="1" x14ac:dyDescent="0.25">
      <c r="A3881" s="8"/>
      <c r="B3881" s="1"/>
      <c r="C3881" s="1"/>
      <c r="D3881" s="1"/>
      <c r="E3881" s="1"/>
      <c r="F3881" s="1"/>
      <c r="G3881" s="1"/>
      <c r="H3881" s="1"/>
      <c r="I3881" s="1"/>
      <c r="J3881" s="1"/>
      <c r="K3881" s="28"/>
      <c r="L3881" s="28"/>
      <c r="M3881" s="1"/>
      <c r="N3881" s="1"/>
      <c r="O3881" s="1"/>
      <c r="P3881" s="51"/>
    </row>
    <row r="3882" spans="1:16" ht="16.5" customHeight="1" x14ac:dyDescent="0.25">
      <c r="A3882" s="8"/>
      <c r="B3882" s="1"/>
      <c r="C3882" s="1"/>
      <c r="D3882" s="1"/>
      <c r="E3882" s="1"/>
      <c r="F3882" s="1"/>
      <c r="G3882" s="1"/>
      <c r="H3882" s="1"/>
      <c r="I3882" s="1"/>
      <c r="J3882" s="1"/>
      <c r="K3882" s="28"/>
      <c r="L3882" s="28"/>
      <c r="M3882" s="1"/>
      <c r="N3882" s="1"/>
      <c r="O3882" s="1"/>
      <c r="P3882" s="51"/>
    </row>
    <row r="3883" spans="1:16" ht="16.5" customHeight="1" x14ac:dyDescent="0.25">
      <c r="A3883" s="8"/>
      <c r="B3883" s="1"/>
      <c r="C3883" s="1"/>
      <c r="D3883" s="1"/>
      <c r="E3883" s="1"/>
      <c r="F3883" s="1"/>
      <c r="G3883" s="1"/>
      <c r="H3883" s="1"/>
      <c r="I3883" s="33"/>
      <c r="J3883" s="1"/>
      <c r="K3883" s="28"/>
      <c r="L3883" s="28"/>
      <c r="M3883" s="1"/>
      <c r="N3883" s="35"/>
      <c r="O3883" s="1"/>
      <c r="P3883" s="51"/>
    </row>
    <row r="3884" spans="1:16" ht="16.5" customHeight="1" x14ac:dyDescent="0.25">
      <c r="A3884" s="8"/>
      <c r="B3884" s="1"/>
      <c r="C3884" s="1"/>
      <c r="D3884" s="1"/>
      <c r="E3884" s="1"/>
      <c r="F3884" s="1"/>
      <c r="G3884" s="1"/>
      <c r="H3884" s="1"/>
      <c r="I3884" s="33"/>
      <c r="J3884" s="1"/>
      <c r="K3884" s="28"/>
      <c r="L3884" s="28"/>
      <c r="M3884" s="1"/>
      <c r="N3884" s="35"/>
      <c r="O3884" s="1"/>
      <c r="P3884" s="51"/>
    </row>
    <row r="3885" spans="1:16" ht="16.5" customHeight="1" x14ac:dyDescent="0.25">
      <c r="A3885" s="8"/>
      <c r="B3885" s="1"/>
      <c r="C3885" s="1"/>
      <c r="D3885" s="1"/>
      <c r="E3885" s="1"/>
      <c r="F3885" s="1"/>
      <c r="G3885" s="1"/>
      <c r="H3885" s="1"/>
      <c r="I3885" s="1"/>
      <c r="J3885" s="1"/>
      <c r="K3885" s="28"/>
      <c r="L3885" s="28"/>
      <c r="M3885" s="1"/>
      <c r="N3885" s="1"/>
      <c r="O3885" s="1"/>
      <c r="P3885" s="51"/>
    </row>
    <row r="3886" spans="1:16" ht="16.5" customHeight="1" x14ac:dyDescent="0.25">
      <c r="A3886" s="8"/>
      <c r="B3886" s="1"/>
      <c r="C3886" s="1"/>
      <c r="D3886" s="1"/>
      <c r="E3886" s="1"/>
      <c r="F3886" s="1"/>
      <c r="G3886" s="1"/>
      <c r="H3886" s="1"/>
      <c r="I3886" s="1"/>
      <c r="J3886" s="1"/>
      <c r="K3886" s="28"/>
      <c r="L3886" s="28"/>
      <c r="M3886" s="1"/>
      <c r="N3886" s="1"/>
      <c r="O3886" s="1"/>
      <c r="P3886" s="51"/>
    </row>
    <row r="3887" spans="1:16" ht="16.5" customHeight="1" x14ac:dyDescent="0.25">
      <c r="A3887" s="8"/>
      <c r="B3887" s="1"/>
      <c r="C3887" s="1"/>
      <c r="D3887" s="1"/>
      <c r="E3887" s="1"/>
      <c r="F3887" s="1"/>
      <c r="G3887" s="1"/>
      <c r="H3887" s="1"/>
      <c r="I3887" s="1"/>
      <c r="J3887" s="1"/>
      <c r="K3887" s="28"/>
      <c r="L3887" s="28"/>
      <c r="M3887" s="1"/>
      <c r="N3887" s="1"/>
      <c r="O3887" s="1"/>
      <c r="P3887" s="51"/>
    </row>
    <row r="3888" spans="1:16" ht="16.5" customHeight="1" x14ac:dyDescent="0.25">
      <c r="A3888" s="8"/>
      <c r="B3888" s="1"/>
      <c r="C3888" s="1"/>
      <c r="D3888" s="1"/>
      <c r="E3888" s="1"/>
      <c r="F3888" s="1"/>
      <c r="G3888" s="1"/>
      <c r="H3888" s="1"/>
      <c r="I3888" s="1"/>
      <c r="J3888" s="1"/>
      <c r="K3888" s="28"/>
      <c r="L3888" s="28"/>
      <c r="M3888" s="1"/>
      <c r="N3888" s="1"/>
      <c r="O3888" s="1"/>
      <c r="P3888" s="51"/>
    </row>
    <row r="3889" spans="1:16" ht="16.5" customHeight="1" x14ac:dyDescent="0.25">
      <c r="A3889" s="8"/>
      <c r="B3889" s="1"/>
      <c r="C3889" s="1"/>
      <c r="D3889" s="1"/>
      <c r="E3889" s="1"/>
      <c r="F3889" s="1"/>
      <c r="G3889" s="1"/>
      <c r="H3889" s="1"/>
      <c r="I3889" s="1"/>
      <c r="J3889" s="1"/>
      <c r="K3889" s="28"/>
      <c r="L3889" s="28"/>
      <c r="M3889" s="1"/>
      <c r="N3889" s="1"/>
      <c r="O3889" s="1"/>
      <c r="P3889" s="51"/>
    </row>
    <row r="3890" spans="1:16" ht="16.5" customHeight="1" x14ac:dyDescent="0.25">
      <c r="A3890" s="8"/>
      <c r="B3890" s="1"/>
      <c r="C3890" s="1"/>
      <c r="D3890" s="1"/>
      <c r="E3890" s="1"/>
      <c r="F3890" s="1"/>
      <c r="G3890" s="1"/>
      <c r="H3890" s="1"/>
      <c r="I3890" s="1"/>
      <c r="J3890" s="1"/>
      <c r="K3890" s="28"/>
      <c r="L3890" s="28"/>
      <c r="M3890" s="1"/>
      <c r="N3890" s="1"/>
      <c r="O3890" s="1"/>
      <c r="P3890" s="51"/>
    </row>
    <row r="3891" spans="1:16" ht="16.5" customHeight="1" x14ac:dyDescent="0.25">
      <c r="A3891" s="8"/>
      <c r="B3891" s="1"/>
      <c r="C3891" s="1"/>
      <c r="D3891" s="1"/>
      <c r="E3891" s="1"/>
      <c r="F3891" s="1"/>
      <c r="G3891" s="1"/>
      <c r="H3891" s="1"/>
      <c r="I3891" s="1"/>
      <c r="J3891" s="1"/>
      <c r="K3891" s="28"/>
      <c r="L3891" s="28"/>
      <c r="M3891" s="1"/>
      <c r="N3891" s="1"/>
      <c r="O3891" s="1"/>
      <c r="P3891" s="51"/>
    </row>
    <row r="3892" spans="1:16" ht="16.5" customHeight="1" x14ac:dyDescent="0.25">
      <c r="A3892" s="8"/>
      <c r="B3892" s="1"/>
      <c r="C3892" s="1"/>
      <c r="D3892" s="1"/>
      <c r="E3892" s="1"/>
      <c r="F3892" s="1"/>
      <c r="G3892" s="1"/>
      <c r="H3892" s="1"/>
      <c r="I3892" s="1"/>
      <c r="J3892" s="1"/>
      <c r="K3892" s="28"/>
      <c r="L3892" s="28"/>
      <c r="M3892" s="1"/>
      <c r="N3892" s="1"/>
      <c r="O3892" s="1"/>
      <c r="P3892" s="51"/>
    </row>
    <row r="3893" spans="1:16" ht="16.5" customHeight="1" x14ac:dyDescent="0.25">
      <c r="A3893" s="8"/>
      <c r="B3893" s="1"/>
      <c r="C3893" s="1"/>
      <c r="D3893" s="1"/>
      <c r="E3893" s="1"/>
      <c r="F3893" s="1"/>
      <c r="G3893" s="1"/>
      <c r="H3893" s="1"/>
      <c r="I3893" s="1"/>
      <c r="J3893" s="1"/>
      <c r="K3893" s="28"/>
      <c r="L3893" s="28"/>
      <c r="M3893" s="1"/>
      <c r="N3893" s="1"/>
      <c r="O3893" s="1"/>
      <c r="P3893" s="51"/>
    </row>
    <row r="3894" spans="1:16" ht="16.5" customHeight="1" x14ac:dyDescent="0.25">
      <c r="A3894" s="8"/>
      <c r="B3894" s="1"/>
      <c r="C3894" s="1"/>
      <c r="D3894" s="1"/>
      <c r="E3894" s="1"/>
      <c r="F3894" s="1"/>
      <c r="G3894" s="1"/>
      <c r="H3894" s="1"/>
      <c r="I3894" s="1"/>
      <c r="J3894" s="1"/>
      <c r="K3894" s="28"/>
      <c r="L3894" s="28"/>
      <c r="M3894" s="1"/>
      <c r="N3894" s="1"/>
      <c r="O3894" s="1"/>
      <c r="P3894" s="51"/>
    </row>
    <row r="3895" spans="1:16" ht="16.5" customHeight="1" x14ac:dyDescent="0.25">
      <c r="A3895" s="8"/>
      <c r="B3895" s="1"/>
      <c r="C3895" s="1"/>
      <c r="D3895" s="1"/>
      <c r="E3895" s="1"/>
      <c r="F3895" s="1"/>
      <c r="G3895" s="1"/>
      <c r="H3895" s="1"/>
      <c r="I3895" s="1"/>
      <c r="J3895" s="1"/>
      <c r="K3895" s="28"/>
      <c r="L3895" s="28"/>
      <c r="M3895" s="1"/>
      <c r="N3895" s="1"/>
      <c r="O3895" s="1"/>
      <c r="P3895" s="51"/>
    </row>
    <row r="3896" spans="1:16" ht="16.5" customHeight="1" x14ac:dyDescent="0.25">
      <c r="A3896" s="8"/>
      <c r="B3896" s="1"/>
      <c r="C3896" s="1"/>
      <c r="D3896" s="1"/>
      <c r="E3896" s="1"/>
      <c r="F3896" s="1"/>
      <c r="G3896" s="1"/>
      <c r="H3896" s="1"/>
      <c r="I3896" s="1"/>
      <c r="J3896" s="1"/>
      <c r="K3896" s="28"/>
      <c r="L3896" s="28"/>
      <c r="M3896" s="1"/>
      <c r="N3896" s="1"/>
      <c r="O3896" s="1"/>
      <c r="P3896" s="51"/>
    </row>
    <row r="3897" spans="1:16" ht="16.5" customHeight="1" x14ac:dyDescent="0.25">
      <c r="A3897" s="8"/>
      <c r="B3897" s="1"/>
      <c r="C3897" s="1"/>
      <c r="D3897" s="1"/>
      <c r="E3897" s="1"/>
      <c r="F3897" s="1"/>
      <c r="G3897" s="1"/>
      <c r="H3897" s="1"/>
      <c r="I3897" s="1"/>
      <c r="J3897" s="1"/>
      <c r="K3897" s="28"/>
      <c r="L3897" s="28"/>
      <c r="M3897" s="1"/>
      <c r="N3897" s="1"/>
      <c r="O3897" s="1"/>
      <c r="P3897" s="51"/>
    </row>
    <row r="3898" spans="1:16" ht="16.5" customHeight="1" x14ac:dyDescent="0.25">
      <c r="A3898" s="8"/>
      <c r="B3898" s="1"/>
      <c r="C3898" s="1"/>
      <c r="D3898" s="1"/>
      <c r="E3898" s="1"/>
      <c r="F3898" s="1"/>
      <c r="G3898" s="1"/>
      <c r="H3898" s="1"/>
      <c r="I3898" s="1"/>
      <c r="J3898" s="1"/>
      <c r="K3898" s="28"/>
      <c r="L3898" s="28"/>
      <c r="M3898" s="1"/>
      <c r="N3898" s="1"/>
      <c r="O3898" s="1"/>
      <c r="P3898" s="51"/>
    </row>
    <row r="3899" spans="1:16" ht="16.5" customHeight="1" x14ac:dyDescent="0.25">
      <c r="A3899" s="8"/>
      <c r="B3899" s="1"/>
      <c r="C3899" s="1"/>
      <c r="D3899" s="1"/>
      <c r="E3899" s="1"/>
      <c r="F3899" s="1"/>
      <c r="G3899" s="1"/>
      <c r="H3899" s="1"/>
      <c r="I3899" s="1"/>
      <c r="J3899" s="1"/>
      <c r="K3899" s="28"/>
      <c r="L3899" s="28"/>
      <c r="M3899" s="1"/>
      <c r="N3899" s="1"/>
      <c r="O3899" s="1"/>
      <c r="P3899" s="51"/>
    </row>
    <row r="3900" spans="1:16" ht="16.5" customHeight="1" x14ac:dyDescent="0.25">
      <c r="A3900" s="8"/>
      <c r="B3900" s="1"/>
      <c r="C3900" s="1"/>
      <c r="D3900" s="1"/>
      <c r="E3900" s="1"/>
      <c r="F3900" s="1"/>
      <c r="G3900" s="1"/>
      <c r="H3900" s="1"/>
      <c r="I3900" s="33"/>
      <c r="J3900" s="1"/>
      <c r="K3900" s="28"/>
      <c r="L3900" s="28"/>
      <c r="M3900" s="1"/>
      <c r="N3900" s="35"/>
      <c r="O3900" s="1"/>
      <c r="P3900" s="51"/>
    </row>
    <row r="3901" spans="1:16" ht="16.5" customHeight="1" x14ac:dyDescent="0.25">
      <c r="A3901" s="8"/>
      <c r="B3901" s="1"/>
      <c r="C3901" s="1"/>
      <c r="D3901" s="1"/>
      <c r="E3901" s="1"/>
      <c r="F3901" s="1"/>
      <c r="G3901" s="1"/>
      <c r="H3901" s="1"/>
      <c r="I3901" s="1"/>
      <c r="J3901" s="1"/>
      <c r="K3901" s="28"/>
      <c r="L3901" s="28"/>
      <c r="M3901" s="1"/>
      <c r="N3901" s="1"/>
      <c r="O3901" s="1"/>
      <c r="P3901" s="51"/>
    </row>
    <row r="3902" spans="1:16" ht="16.5" customHeight="1" x14ac:dyDescent="0.25">
      <c r="A3902" s="8"/>
      <c r="B3902" s="1"/>
      <c r="C3902" s="1"/>
      <c r="D3902" s="1"/>
      <c r="E3902" s="1"/>
      <c r="F3902" s="1"/>
      <c r="G3902" s="1"/>
      <c r="H3902" s="1"/>
      <c r="I3902" s="1"/>
      <c r="J3902" s="1"/>
      <c r="K3902" s="28"/>
      <c r="L3902" s="28"/>
      <c r="M3902" s="1"/>
      <c r="N3902" s="1"/>
      <c r="O3902" s="1"/>
      <c r="P3902" s="51"/>
    </row>
    <row r="3903" spans="1:16" ht="16.5" customHeight="1" x14ac:dyDescent="0.25">
      <c r="A3903" s="8"/>
      <c r="B3903" s="1"/>
      <c r="C3903" s="1"/>
      <c r="D3903" s="1"/>
      <c r="E3903" s="1"/>
      <c r="F3903" s="1"/>
      <c r="G3903" s="1"/>
      <c r="H3903" s="1"/>
      <c r="I3903" s="1"/>
      <c r="J3903" s="1"/>
      <c r="K3903" s="28"/>
      <c r="L3903" s="28"/>
      <c r="M3903" s="1"/>
      <c r="N3903" s="1"/>
      <c r="O3903" s="1"/>
      <c r="P3903" s="51"/>
    </row>
    <row r="3904" spans="1:16" ht="16.5" customHeight="1" x14ac:dyDescent="0.25">
      <c r="A3904" s="8"/>
      <c r="B3904" s="1"/>
      <c r="C3904" s="1"/>
      <c r="D3904" s="1"/>
      <c r="E3904" s="1"/>
      <c r="F3904" s="1"/>
      <c r="G3904" s="1"/>
      <c r="H3904" s="1"/>
      <c r="I3904" s="1"/>
      <c r="J3904" s="1"/>
      <c r="K3904" s="28"/>
      <c r="L3904" s="28"/>
      <c r="M3904" s="1"/>
      <c r="N3904" s="1"/>
      <c r="O3904" s="1"/>
      <c r="P3904" s="51"/>
    </row>
    <row r="3905" spans="1:16" ht="16.5" customHeight="1" x14ac:dyDescent="0.25">
      <c r="A3905" s="8"/>
      <c r="B3905" s="1"/>
      <c r="C3905" s="1"/>
      <c r="D3905" s="1"/>
      <c r="E3905" s="1"/>
      <c r="F3905" s="1"/>
      <c r="G3905" s="1"/>
      <c r="H3905" s="1"/>
      <c r="I3905" s="1"/>
      <c r="J3905" s="1"/>
      <c r="K3905" s="28"/>
      <c r="L3905" s="28"/>
      <c r="M3905" s="1"/>
      <c r="N3905" s="1"/>
      <c r="O3905" s="1"/>
      <c r="P3905" s="51"/>
    </row>
    <row r="3906" spans="1:16" ht="16.5" customHeight="1" x14ac:dyDescent="0.25">
      <c r="A3906" s="8"/>
      <c r="B3906" s="1"/>
      <c r="C3906" s="1"/>
      <c r="D3906" s="1"/>
      <c r="E3906" s="1"/>
      <c r="F3906" s="1"/>
      <c r="G3906" s="1"/>
      <c r="H3906" s="1"/>
      <c r="I3906" s="1"/>
      <c r="J3906" s="1"/>
      <c r="K3906" s="28"/>
      <c r="L3906" s="28"/>
      <c r="M3906" s="1"/>
      <c r="N3906" s="1"/>
      <c r="O3906" s="1"/>
      <c r="P3906" s="51"/>
    </row>
    <row r="3907" spans="1:16" ht="16.5" customHeight="1" x14ac:dyDescent="0.25">
      <c r="A3907" s="8"/>
      <c r="B3907" s="1"/>
      <c r="C3907" s="1"/>
      <c r="D3907" s="1"/>
      <c r="E3907" s="1"/>
      <c r="F3907" s="1"/>
      <c r="G3907" s="1"/>
      <c r="H3907" s="1"/>
      <c r="I3907" s="1"/>
      <c r="J3907" s="1"/>
      <c r="K3907" s="28"/>
      <c r="L3907" s="28"/>
      <c r="M3907" s="1"/>
      <c r="N3907" s="1"/>
      <c r="O3907" s="1"/>
      <c r="P3907" s="51"/>
    </row>
    <row r="3908" spans="1:16" ht="16.5" customHeight="1" x14ac:dyDescent="0.25">
      <c r="A3908" s="8"/>
      <c r="B3908" s="1"/>
      <c r="C3908" s="1"/>
      <c r="D3908" s="1"/>
      <c r="E3908" s="1"/>
      <c r="F3908" s="1"/>
      <c r="G3908" s="1"/>
      <c r="H3908" s="1"/>
      <c r="I3908" s="1"/>
      <c r="J3908" s="1"/>
      <c r="K3908" s="28"/>
      <c r="L3908" s="28"/>
      <c r="M3908" s="1"/>
      <c r="N3908" s="1"/>
      <c r="O3908" s="1"/>
      <c r="P3908" s="51"/>
    </row>
    <row r="3909" spans="1:16" ht="16.5" customHeight="1" x14ac:dyDescent="0.25">
      <c r="A3909" s="8"/>
      <c r="B3909" s="1"/>
      <c r="C3909" s="1"/>
      <c r="D3909" s="1"/>
      <c r="E3909" s="1"/>
      <c r="F3909" s="1"/>
      <c r="G3909" s="1"/>
      <c r="H3909" s="1"/>
      <c r="I3909" s="1"/>
      <c r="J3909" s="1"/>
      <c r="K3909" s="28"/>
      <c r="L3909" s="28"/>
      <c r="M3909" s="1"/>
      <c r="N3909" s="1"/>
      <c r="O3909" s="1"/>
      <c r="P3909" s="51"/>
    </row>
    <row r="3910" spans="1:16" ht="16.5" customHeight="1" x14ac:dyDescent="0.25">
      <c r="A3910" s="8"/>
      <c r="B3910" s="1"/>
      <c r="C3910" s="1"/>
      <c r="D3910" s="1"/>
      <c r="E3910" s="1"/>
      <c r="F3910" s="1"/>
      <c r="G3910" s="1"/>
      <c r="H3910" s="1"/>
      <c r="I3910" s="1"/>
      <c r="J3910" s="1"/>
      <c r="K3910" s="28"/>
      <c r="L3910" s="28"/>
      <c r="M3910" s="1"/>
      <c r="N3910" s="1"/>
      <c r="O3910" s="1"/>
      <c r="P3910" s="51"/>
    </row>
    <row r="3911" spans="1:16" ht="16.5" customHeight="1" x14ac:dyDescent="0.25">
      <c r="A3911" s="8"/>
      <c r="B3911" s="1"/>
      <c r="C3911" s="1"/>
      <c r="D3911" s="1"/>
      <c r="E3911" s="1"/>
      <c r="F3911" s="1"/>
      <c r="G3911" s="1"/>
      <c r="H3911" s="1"/>
      <c r="I3911" s="33"/>
      <c r="J3911" s="1"/>
      <c r="K3911" s="28"/>
      <c r="L3911" s="28"/>
      <c r="M3911" s="1"/>
      <c r="N3911" s="35"/>
      <c r="O3911" s="1"/>
      <c r="P3911" s="51"/>
    </row>
    <row r="3912" spans="1:16" ht="16.5" customHeight="1" x14ac:dyDescent="0.25">
      <c r="A3912" s="8"/>
      <c r="B3912" s="1"/>
      <c r="C3912" s="1"/>
      <c r="D3912" s="1"/>
      <c r="E3912" s="1"/>
      <c r="F3912" s="1"/>
      <c r="G3912" s="1"/>
      <c r="H3912" s="1"/>
      <c r="I3912" s="1"/>
      <c r="J3912" s="1"/>
      <c r="K3912" s="28"/>
      <c r="L3912" s="28"/>
      <c r="M3912" s="1"/>
      <c r="N3912" s="1"/>
      <c r="O3912" s="1"/>
      <c r="P3912" s="51"/>
    </row>
    <row r="3913" spans="1:16" ht="16.5" customHeight="1" x14ac:dyDescent="0.25">
      <c r="A3913" s="8"/>
      <c r="B3913" s="1"/>
      <c r="C3913" s="1"/>
      <c r="D3913" s="1"/>
      <c r="E3913" s="1"/>
      <c r="F3913" s="1"/>
      <c r="G3913" s="1"/>
      <c r="H3913" s="1"/>
      <c r="I3913" s="1"/>
      <c r="J3913" s="1"/>
      <c r="K3913" s="28"/>
      <c r="L3913" s="28"/>
      <c r="M3913" s="1"/>
      <c r="N3913" s="1"/>
      <c r="O3913" s="1"/>
      <c r="P3913" s="51"/>
    </row>
    <row r="3914" spans="1:16" ht="16.5" customHeight="1" x14ac:dyDescent="0.25">
      <c r="A3914" s="8"/>
      <c r="B3914" s="1"/>
      <c r="C3914" s="1"/>
      <c r="D3914" s="1"/>
      <c r="E3914" s="1"/>
      <c r="F3914" s="1"/>
      <c r="G3914" s="1"/>
      <c r="H3914" s="1"/>
      <c r="I3914" s="1"/>
      <c r="J3914" s="1"/>
      <c r="K3914" s="28"/>
      <c r="L3914" s="28"/>
      <c r="M3914" s="1"/>
      <c r="N3914" s="1"/>
      <c r="O3914" s="1"/>
      <c r="P3914" s="51"/>
    </row>
    <row r="3915" spans="1:16" ht="16.5" customHeight="1" x14ac:dyDescent="0.25">
      <c r="A3915" s="8"/>
      <c r="B3915" s="1"/>
      <c r="C3915" s="1"/>
      <c r="D3915" s="1"/>
      <c r="E3915" s="1"/>
      <c r="F3915" s="1"/>
      <c r="G3915" s="1"/>
      <c r="H3915" s="1"/>
      <c r="I3915" s="1"/>
      <c r="J3915" s="1"/>
      <c r="K3915" s="28"/>
      <c r="L3915" s="28"/>
      <c r="M3915" s="1"/>
      <c r="N3915" s="1"/>
      <c r="O3915" s="1"/>
      <c r="P3915" s="51"/>
    </row>
    <row r="3916" spans="1:16" ht="16.5" customHeight="1" x14ac:dyDescent="0.25">
      <c r="A3916" s="8"/>
      <c r="B3916" s="1"/>
      <c r="C3916" s="1"/>
      <c r="D3916" s="1"/>
      <c r="E3916" s="1"/>
      <c r="F3916" s="1"/>
      <c r="G3916" s="1"/>
      <c r="H3916" s="1"/>
      <c r="I3916" s="1"/>
      <c r="J3916" s="1"/>
      <c r="K3916" s="28"/>
      <c r="L3916" s="28"/>
      <c r="M3916" s="1"/>
      <c r="N3916" s="1"/>
      <c r="O3916" s="1"/>
      <c r="P3916" s="51"/>
    </row>
    <row r="3917" spans="1:16" ht="16.5" customHeight="1" x14ac:dyDescent="0.25">
      <c r="A3917" s="8"/>
      <c r="B3917" s="1"/>
      <c r="C3917" s="1"/>
      <c r="D3917" s="1"/>
      <c r="E3917" s="1"/>
      <c r="F3917" s="1"/>
      <c r="G3917" s="1"/>
      <c r="H3917" s="1"/>
      <c r="I3917" s="1"/>
      <c r="J3917" s="1"/>
      <c r="K3917" s="28"/>
      <c r="L3917" s="28"/>
      <c r="M3917" s="1"/>
      <c r="N3917" s="1"/>
      <c r="O3917" s="1"/>
      <c r="P3917" s="51"/>
    </row>
    <row r="3918" spans="1:16" ht="16.5" customHeight="1" x14ac:dyDescent="0.25">
      <c r="A3918" s="8"/>
      <c r="B3918" s="1"/>
      <c r="C3918" s="1"/>
      <c r="D3918" s="1"/>
      <c r="E3918" s="1"/>
      <c r="F3918" s="1"/>
      <c r="G3918" s="1"/>
      <c r="H3918" s="1"/>
      <c r="I3918" s="1"/>
      <c r="J3918" s="1"/>
      <c r="K3918" s="28"/>
      <c r="L3918" s="28"/>
      <c r="M3918" s="1"/>
      <c r="N3918" s="1"/>
      <c r="O3918" s="1"/>
      <c r="P3918" s="51"/>
    </row>
    <row r="3919" spans="1:16" ht="16.5" customHeight="1" x14ac:dyDescent="0.25">
      <c r="A3919" s="8"/>
      <c r="B3919" s="1"/>
      <c r="C3919" s="1"/>
      <c r="D3919" s="1"/>
      <c r="E3919" s="1"/>
      <c r="F3919" s="1"/>
      <c r="G3919" s="1"/>
      <c r="H3919" s="1"/>
      <c r="I3919" s="1"/>
      <c r="J3919" s="1"/>
      <c r="K3919" s="28"/>
      <c r="L3919" s="28"/>
      <c r="M3919" s="1"/>
      <c r="N3919" s="1"/>
      <c r="O3919" s="1"/>
      <c r="P3919" s="51"/>
    </row>
    <row r="3920" spans="1:16" ht="16.5" customHeight="1" x14ac:dyDescent="0.25">
      <c r="A3920" s="8"/>
      <c r="B3920" s="1"/>
      <c r="C3920" s="1"/>
      <c r="D3920" s="1"/>
      <c r="E3920" s="1"/>
      <c r="F3920" s="1"/>
      <c r="G3920" s="1"/>
      <c r="H3920" s="1"/>
      <c r="I3920" s="1"/>
      <c r="J3920" s="1"/>
      <c r="K3920" s="28"/>
      <c r="L3920" s="28"/>
      <c r="M3920" s="1"/>
      <c r="N3920" s="1"/>
      <c r="O3920" s="1"/>
      <c r="P3920" s="51"/>
    </row>
    <row r="3921" spans="1:16" ht="16.5" customHeight="1" x14ac:dyDescent="0.25">
      <c r="A3921" s="8"/>
      <c r="B3921" s="1"/>
      <c r="C3921" s="1"/>
      <c r="D3921" s="1"/>
      <c r="E3921" s="1"/>
      <c r="F3921" s="1"/>
      <c r="G3921" s="1"/>
      <c r="H3921" s="1"/>
      <c r="I3921" s="1"/>
      <c r="J3921" s="1"/>
      <c r="K3921" s="28"/>
      <c r="L3921" s="28"/>
      <c r="M3921" s="1"/>
      <c r="N3921" s="1"/>
      <c r="O3921" s="1"/>
      <c r="P3921" s="51"/>
    </row>
    <row r="3922" spans="1:16" ht="16.5" customHeight="1" x14ac:dyDescent="0.25">
      <c r="A3922" s="8"/>
      <c r="B3922" s="1"/>
      <c r="C3922" s="1"/>
      <c r="D3922" s="1"/>
      <c r="E3922" s="1"/>
      <c r="F3922" s="1"/>
      <c r="G3922" s="1"/>
      <c r="H3922" s="1"/>
      <c r="I3922" s="1"/>
      <c r="J3922" s="1"/>
      <c r="K3922" s="28"/>
      <c r="L3922" s="28"/>
      <c r="M3922" s="1"/>
      <c r="N3922" s="1"/>
      <c r="O3922" s="1"/>
      <c r="P3922" s="51"/>
    </row>
    <row r="3923" spans="1:16" ht="16.5" customHeight="1" x14ac:dyDescent="0.25">
      <c r="A3923" s="8"/>
      <c r="B3923" s="1"/>
      <c r="C3923" s="1"/>
      <c r="D3923" s="1"/>
      <c r="E3923" s="1"/>
      <c r="F3923" s="1"/>
      <c r="G3923" s="1"/>
      <c r="H3923" s="1"/>
      <c r="I3923" s="1"/>
      <c r="J3923" s="1"/>
      <c r="K3923" s="28"/>
      <c r="L3923" s="28"/>
      <c r="M3923" s="1"/>
      <c r="N3923" s="1"/>
      <c r="O3923" s="1"/>
      <c r="P3923" s="51"/>
    </row>
    <row r="3924" spans="1:16" ht="16.5" customHeight="1" x14ac:dyDescent="0.25">
      <c r="A3924" s="8"/>
      <c r="B3924" s="1"/>
      <c r="C3924" s="1"/>
      <c r="D3924" s="1"/>
      <c r="E3924" s="1"/>
      <c r="F3924" s="1"/>
      <c r="G3924" s="1"/>
      <c r="H3924" s="1"/>
      <c r="I3924" s="1"/>
      <c r="J3924" s="1"/>
      <c r="K3924" s="28"/>
      <c r="L3924" s="28"/>
      <c r="M3924" s="1"/>
      <c r="N3924" s="1"/>
      <c r="O3924" s="1"/>
      <c r="P3924" s="51"/>
    </row>
    <row r="3925" spans="1:16" ht="16.5" customHeight="1" x14ac:dyDescent="0.25">
      <c r="A3925" s="8"/>
      <c r="B3925" s="1"/>
      <c r="C3925" s="1"/>
      <c r="D3925" s="1"/>
      <c r="E3925" s="1"/>
      <c r="F3925" s="1"/>
      <c r="G3925" s="1"/>
      <c r="H3925" s="1"/>
      <c r="I3925" s="33"/>
      <c r="J3925" s="1"/>
      <c r="K3925" s="28"/>
      <c r="L3925" s="28"/>
      <c r="M3925" s="1"/>
      <c r="N3925" s="35"/>
      <c r="O3925" s="1"/>
      <c r="P3925" s="51"/>
    </row>
    <row r="3926" spans="1:16" ht="16.5" customHeight="1" x14ac:dyDescent="0.25">
      <c r="A3926" s="8"/>
      <c r="B3926" s="1"/>
      <c r="C3926" s="1"/>
      <c r="D3926" s="1"/>
      <c r="E3926" s="1"/>
      <c r="F3926" s="1"/>
      <c r="G3926" s="1"/>
      <c r="H3926" s="1"/>
      <c r="I3926" s="33"/>
      <c r="J3926" s="1"/>
      <c r="K3926" s="28"/>
      <c r="L3926" s="28"/>
      <c r="M3926" s="1"/>
      <c r="N3926" s="35"/>
      <c r="O3926" s="1"/>
      <c r="P3926" s="51"/>
    </row>
    <row r="3927" spans="1:16" ht="16.5" customHeight="1" x14ac:dyDescent="0.25">
      <c r="A3927" s="8"/>
      <c r="B3927" s="1"/>
      <c r="C3927" s="1"/>
      <c r="D3927" s="1"/>
      <c r="E3927" s="1"/>
      <c r="F3927" s="1"/>
      <c r="G3927" s="1"/>
      <c r="H3927" s="1"/>
      <c r="I3927" s="33"/>
      <c r="J3927" s="1"/>
      <c r="K3927" s="28"/>
      <c r="L3927" s="28"/>
      <c r="M3927" s="1"/>
      <c r="N3927" s="35"/>
      <c r="O3927" s="1"/>
      <c r="P3927" s="51"/>
    </row>
    <row r="3928" spans="1:16" ht="16.5" customHeight="1" x14ac:dyDescent="0.25">
      <c r="A3928" s="8"/>
      <c r="B3928" s="1"/>
      <c r="C3928" s="1"/>
      <c r="D3928" s="1"/>
      <c r="E3928" s="1"/>
      <c r="F3928" s="1"/>
      <c r="G3928" s="1"/>
      <c r="H3928" s="1"/>
      <c r="I3928" s="1"/>
      <c r="J3928" s="1"/>
      <c r="K3928" s="28"/>
      <c r="L3928" s="28"/>
      <c r="M3928" s="1"/>
      <c r="N3928" s="1"/>
      <c r="O3928" s="1"/>
      <c r="P3928" s="51"/>
    </row>
    <row r="3929" spans="1:16" ht="16.5" customHeight="1" x14ac:dyDescent="0.25">
      <c r="A3929" s="8"/>
      <c r="B3929" s="1"/>
      <c r="C3929" s="1"/>
      <c r="D3929" s="1"/>
      <c r="E3929" s="1"/>
      <c r="F3929" s="1"/>
      <c r="G3929" s="1"/>
      <c r="H3929" s="1"/>
      <c r="I3929" s="1"/>
      <c r="J3929" s="1"/>
      <c r="K3929" s="28"/>
      <c r="L3929" s="28"/>
      <c r="M3929" s="1"/>
      <c r="N3929" s="1"/>
      <c r="O3929" s="1"/>
      <c r="P3929" s="51"/>
    </row>
    <row r="3930" spans="1:16" ht="16.5" customHeight="1" x14ac:dyDescent="0.25">
      <c r="A3930" s="8"/>
      <c r="B3930" s="1"/>
      <c r="C3930" s="1"/>
      <c r="D3930" s="1"/>
      <c r="E3930" s="1"/>
      <c r="F3930" s="1"/>
      <c r="G3930" s="1"/>
      <c r="H3930" s="1"/>
      <c r="I3930" s="1"/>
      <c r="J3930" s="1"/>
      <c r="K3930" s="28"/>
      <c r="L3930" s="28"/>
      <c r="M3930" s="1"/>
      <c r="N3930" s="1"/>
      <c r="O3930" s="1"/>
      <c r="P3930" s="51"/>
    </row>
    <row r="3931" spans="1:16" ht="16.5" customHeight="1" x14ac:dyDescent="0.25">
      <c r="A3931" s="8"/>
      <c r="B3931" s="1"/>
      <c r="C3931" s="1"/>
      <c r="D3931" s="1"/>
      <c r="E3931" s="1"/>
      <c r="F3931" s="1"/>
      <c r="G3931" s="1"/>
      <c r="H3931" s="1"/>
      <c r="I3931" s="1"/>
      <c r="J3931" s="1"/>
      <c r="K3931" s="28"/>
      <c r="L3931" s="28"/>
      <c r="M3931" s="1"/>
      <c r="N3931" s="1"/>
      <c r="O3931" s="1"/>
      <c r="P3931" s="51"/>
    </row>
    <row r="3932" spans="1:16" ht="16.5" customHeight="1" x14ac:dyDescent="0.25">
      <c r="A3932" s="8"/>
      <c r="B3932" s="1"/>
      <c r="C3932" s="1"/>
      <c r="D3932" s="1"/>
      <c r="E3932" s="1"/>
      <c r="F3932" s="1"/>
      <c r="G3932" s="1"/>
      <c r="H3932" s="1"/>
      <c r="I3932" s="1"/>
      <c r="J3932" s="1"/>
      <c r="K3932" s="28"/>
      <c r="L3932" s="28"/>
      <c r="M3932" s="1"/>
      <c r="N3932" s="1"/>
      <c r="O3932" s="1"/>
      <c r="P3932" s="51"/>
    </row>
    <row r="3933" spans="1:16" ht="16.5" customHeight="1" x14ac:dyDescent="0.25">
      <c r="A3933" s="8"/>
      <c r="B3933" s="1"/>
      <c r="C3933" s="1"/>
      <c r="D3933" s="1"/>
      <c r="E3933" s="1"/>
      <c r="F3933" s="1"/>
      <c r="G3933" s="1"/>
      <c r="H3933" s="1"/>
      <c r="I3933" s="1"/>
      <c r="J3933" s="1"/>
      <c r="K3933" s="28"/>
      <c r="L3933" s="28"/>
      <c r="M3933" s="1"/>
      <c r="N3933" s="1"/>
      <c r="O3933" s="1"/>
      <c r="P3933" s="51"/>
    </row>
    <row r="3934" spans="1:16" ht="16.5" customHeight="1" x14ac:dyDescent="0.25">
      <c r="A3934" s="8"/>
      <c r="B3934" s="1"/>
      <c r="C3934" s="1"/>
      <c r="D3934" s="1"/>
      <c r="E3934" s="1"/>
      <c r="F3934" s="1"/>
      <c r="G3934" s="1"/>
      <c r="H3934" s="1"/>
      <c r="I3934" s="1"/>
      <c r="J3934" s="1"/>
      <c r="K3934" s="28"/>
      <c r="L3934" s="28"/>
      <c r="M3934" s="1"/>
      <c r="N3934" s="1"/>
      <c r="O3934" s="1"/>
      <c r="P3934" s="51"/>
    </row>
    <row r="3935" spans="1:16" ht="16.5" customHeight="1" x14ac:dyDescent="0.25">
      <c r="A3935" s="8"/>
      <c r="B3935" s="1"/>
      <c r="C3935" s="1"/>
      <c r="D3935" s="1"/>
      <c r="E3935" s="1"/>
      <c r="F3935" s="1"/>
      <c r="G3935" s="1"/>
      <c r="H3935" s="1"/>
      <c r="I3935" s="1"/>
      <c r="J3935" s="1"/>
      <c r="K3935" s="28"/>
      <c r="L3935" s="28"/>
      <c r="M3935" s="1"/>
      <c r="N3935" s="1"/>
      <c r="O3935" s="1"/>
      <c r="P3935" s="51"/>
    </row>
    <row r="3936" spans="1:16" ht="16.5" customHeight="1" x14ac:dyDescent="0.25">
      <c r="A3936" s="8"/>
      <c r="B3936" s="1"/>
      <c r="C3936" s="1"/>
      <c r="D3936" s="1"/>
      <c r="E3936" s="1"/>
      <c r="F3936" s="1"/>
      <c r="G3936" s="1"/>
      <c r="H3936" s="1"/>
      <c r="I3936" s="1"/>
      <c r="J3936" s="1"/>
      <c r="K3936" s="28"/>
      <c r="L3936" s="28"/>
      <c r="M3936" s="1"/>
      <c r="N3936" s="1"/>
      <c r="O3936" s="1"/>
      <c r="P3936" s="51"/>
    </row>
    <row r="3937" spans="1:16" ht="16.5" customHeight="1" x14ac:dyDescent="0.25">
      <c r="A3937" s="8"/>
      <c r="B3937" s="1"/>
      <c r="C3937" s="1"/>
      <c r="D3937" s="1"/>
      <c r="E3937" s="1"/>
      <c r="F3937" s="1"/>
      <c r="G3937" s="1"/>
      <c r="H3937" s="1"/>
      <c r="I3937" s="1"/>
      <c r="J3937" s="1"/>
      <c r="K3937" s="28"/>
      <c r="L3937" s="28"/>
      <c r="M3937" s="1"/>
      <c r="N3937" s="1"/>
      <c r="O3937" s="1"/>
      <c r="P3937" s="51"/>
    </row>
    <row r="3938" spans="1:16" ht="16.5" customHeight="1" x14ac:dyDescent="0.25">
      <c r="A3938" s="8"/>
      <c r="B3938" s="1"/>
      <c r="C3938" s="1"/>
      <c r="D3938" s="1"/>
      <c r="E3938" s="1"/>
      <c r="F3938" s="1"/>
      <c r="G3938" s="1"/>
      <c r="H3938" s="1"/>
      <c r="I3938" s="1"/>
      <c r="J3938" s="1"/>
      <c r="K3938" s="28"/>
      <c r="L3938" s="28"/>
      <c r="M3938" s="1"/>
      <c r="N3938" s="1"/>
      <c r="O3938" s="1"/>
      <c r="P3938" s="51"/>
    </row>
    <row r="3939" spans="1:16" ht="16.5" customHeight="1" x14ac:dyDescent="0.25">
      <c r="A3939" s="8"/>
      <c r="B3939" s="1"/>
      <c r="C3939" s="1"/>
      <c r="D3939" s="1"/>
      <c r="E3939" s="1"/>
      <c r="F3939" s="1"/>
      <c r="G3939" s="1"/>
      <c r="H3939" s="1"/>
      <c r="I3939" s="1"/>
      <c r="J3939" s="1"/>
      <c r="K3939" s="28"/>
      <c r="L3939" s="28"/>
      <c r="M3939" s="1"/>
      <c r="N3939" s="1"/>
      <c r="O3939" s="1"/>
      <c r="P3939" s="51"/>
    </row>
    <row r="3940" spans="1:16" ht="16.5" customHeight="1" x14ac:dyDescent="0.25">
      <c r="A3940" s="8"/>
      <c r="B3940" s="1"/>
      <c r="C3940" s="1"/>
      <c r="D3940" s="1"/>
      <c r="E3940" s="1"/>
      <c r="F3940" s="1"/>
      <c r="G3940" s="1"/>
      <c r="H3940" s="1"/>
      <c r="I3940" s="1"/>
      <c r="J3940" s="1"/>
      <c r="K3940" s="28"/>
      <c r="L3940" s="28"/>
      <c r="M3940" s="1"/>
      <c r="N3940" s="1"/>
      <c r="O3940" s="1"/>
      <c r="P3940" s="51"/>
    </row>
    <row r="3941" spans="1:16" ht="16.5" customHeight="1" x14ac:dyDescent="0.25">
      <c r="A3941" s="8"/>
      <c r="B3941" s="1"/>
      <c r="C3941" s="1"/>
      <c r="D3941" s="1"/>
      <c r="E3941" s="1"/>
      <c r="F3941" s="1"/>
      <c r="G3941" s="1"/>
      <c r="H3941" s="1"/>
      <c r="I3941" s="1"/>
      <c r="J3941" s="1"/>
      <c r="K3941" s="28"/>
      <c r="L3941" s="28"/>
      <c r="M3941" s="1"/>
      <c r="N3941" s="1"/>
      <c r="O3941" s="1"/>
      <c r="P3941" s="51"/>
    </row>
    <row r="3942" spans="1:16" ht="16.5" customHeight="1" x14ac:dyDescent="0.25">
      <c r="A3942" s="8"/>
      <c r="B3942" s="1"/>
      <c r="C3942" s="1"/>
      <c r="D3942" s="1"/>
      <c r="E3942" s="1"/>
      <c r="F3942" s="1"/>
      <c r="G3942" s="1"/>
      <c r="H3942" s="1"/>
      <c r="I3942" s="1"/>
      <c r="J3942" s="1"/>
      <c r="K3942" s="28"/>
      <c r="L3942" s="28"/>
      <c r="M3942" s="1"/>
      <c r="N3942" s="1"/>
      <c r="O3942" s="1"/>
      <c r="P3942" s="51"/>
    </row>
    <row r="3943" spans="1:16" ht="16.5" customHeight="1" x14ac:dyDescent="0.25">
      <c r="A3943" s="8"/>
      <c r="B3943" s="1"/>
      <c r="C3943" s="1"/>
      <c r="D3943" s="1"/>
      <c r="E3943" s="1"/>
      <c r="F3943" s="1"/>
      <c r="G3943" s="1"/>
      <c r="H3943" s="1"/>
      <c r="I3943" s="1"/>
      <c r="J3943" s="1"/>
      <c r="K3943" s="28"/>
      <c r="L3943" s="28"/>
      <c r="M3943" s="1"/>
      <c r="N3943" s="1"/>
      <c r="O3943" s="1"/>
      <c r="P3943" s="51"/>
    </row>
    <row r="3944" spans="1:16" ht="16.5" customHeight="1" x14ac:dyDescent="0.25">
      <c r="A3944" s="8"/>
      <c r="B3944" s="1"/>
      <c r="C3944" s="1"/>
      <c r="D3944" s="1"/>
      <c r="E3944" s="1"/>
      <c r="F3944" s="1"/>
      <c r="G3944" s="1"/>
      <c r="H3944" s="1"/>
      <c r="I3944" s="1"/>
      <c r="J3944" s="1"/>
      <c r="K3944" s="28"/>
      <c r="L3944" s="28"/>
      <c r="M3944" s="1"/>
      <c r="N3944" s="1"/>
      <c r="O3944" s="1"/>
      <c r="P3944" s="51"/>
    </row>
    <row r="3945" spans="1:16" ht="16.5" customHeight="1" x14ac:dyDescent="0.25">
      <c r="A3945" s="8"/>
      <c r="B3945" s="1"/>
      <c r="C3945" s="1"/>
      <c r="D3945" s="1"/>
      <c r="E3945" s="1"/>
      <c r="F3945" s="1"/>
      <c r="G3945" s="1"/>
      <c r="H3945" s="1"/>
      <c r="I3945" s="1"/>
      <c r="J3945" s="1"/>
      <c r="K3945" s="28"/>
      <c r="L3945" s="28"/>
      <c r="M3945" s="1"/>
      <c r="N3945" s="1"/>
      <c r="O3945" s="1"/>
      <c r="P3945" s="51"/>
    </row>
    <row r="3946" spans="1:16" ht="16.5" customHeight="1" x14ac:dyDescent="0.25">
      <c r="A3946" s="8"/>
      <c r="B3946" s="1"/>
      <c r="C3946" s="1"/>
      <c r="D3946" s="1"/>
      <c r="E3946" s="1"/>
      <c r="F3946" s="1"/>
      <c r="G3946" s="1"/>
      <c r="H3946" s="1"/>
      <c r="I3946" s="1"/>
      <c r="J3946" s="1"/>
      <c r="K3946" s="28"/>
      <c r="L3946" s="28"/>
      <c r="M3946" s="1"/>
      <c r="N3946" s="1"/>
      <c r="O3946" s="1"/>
      <c r="P3946" s="51"/>
    </row>
    <row r="3947" spans="1:16" ht="16.5" customHeight="1" x14ac:dyDescent="0.25">
      <c r="A3947" s="8"/>
      <c r="B3947" s="1"/>
      <c r="C3947" s="1"/>
      <c r="D3947" s="1"/>
      <c r="E3947" s="1"/>
      <c r="F3947" s="1"/>
      <c r="G3947" s="1"/>
      <c r="H3947" s="1"/>
      <c r="I3947" s="1"/>
      <c r="J3947" s="1"/>
      <c r="K3947" s="28"/>
      <c r="L3947" s="28"/>
      <c r="M3947" s="1"/>
      <c r="N3947" s="1"/>
      <c r="O3947" s="1"/>
      <c r="P3947" s="51"/>
    </row>
    <row r="3948" spans="1:16" ht="16.5" customHeight="1" x14ac:dyDescent="0.25">
      <c r="A3948" s="8"/>
      <c r="B3948" s="1"/>
      <c r="C3948" s="1"/>
      <c r="D3948" s="1"/>
      <c r="E3948" s="1"/>
      <c r="F3948" s="1"/>
      <c r="G3948" s="1"/>
      <c r="H3948" s="1"/>
      <c r="I3948" s="1"/>
      <c r="J3948" s="1"/>
      <c r="K3948" s="28"/>
      <c r="L3948" s="28"/>
      <c r="M3948" s="1"/>
      <c r="N3948" s="1"/>
      <c r="O3948" s="1"/>
      <c r="P3948" s="51"/>
    </row>
    <row r="3949" spans="1:16" ht="16.5" customHeight="1" x14ac:dyDescent="0.25">
      <c r="A3949" s="8"/>
      <c r="B3949" s="1"/>
      <c r="C3949" s="1"/>
      <c r="D3949" s="1"/>
      <c r="E3949" s="1"/>
      <c r="F3949" s="1"/>
      <c r="G3949" s="1"/>
      <c r="H3949" s="1"/>
      <c r="I3949" s="1"/>
      <c r="J3949" s="1"/>
      <c r="K3949" s="28"/>
      <c r="L3949" s="28"/>
      <c r="M3949" s="1"/>
      <c r="N3949" s="1"/>
      <c r="O3949" s="1"/>
      <c r="P3949" s="51"/>
    </row>
    <row r="3950" spans="1:16" ht="16.5" customHeight="1" x14ac:dyDescent="0.25">
      <c r="A3950" s="8"/>
      <c r="B3950" s="1"/>
      <c r="C3950" s="1"/>
      <c r="D3950" s="1"/>
      <c r="E3950" s="1"/>
      <c r="F3950" s="1"/>
      <c r="G3950" s="1"/>
      <c r="H3950" s="1"/>
      <c r="I3950" s="1"/>
      <c r="J3950" s="1"/>
      <c r="K3950" s="28"/>
      <c r="L3950" s="28"/>
      <c r="M3950" s="1"/>
      <c r="N3950" s="1"/>
      <c r="O3950" s="1"/>
      <c r="P3950" s="51"/>
    </row>
    <row r="3951" spans="1:16" ht="16.5" customHeight="1" x14ac:dyDescent="0.25">
      <c r="A3951" s="8"/>
      <c r="B3951" s="1"/>
      <c r="C3951" s="1"/>
      <c r="D3951" s="1"/>
      <c r="E3951" s="1"/>
      <c r="F3951" s="1"/>
      <c r="G3951" s="1"/>
      <c r="H3951" s="1"/>
      <c r="I3951" s="1"/>
      <c r="J3951" s="1"/>
      <c r="K3951" s="28"/>
      <c r="L3951" s="28"/>
      <c r="M3951" s="1"/>
      <c r="N3951" s="1"/>
      <c r="O3951" s="1"/>
      <c r="P3951" s="51"/>
    </row>
    <row r="3952" spans="1:16" ht="16.5" customHeight="1" x14ac:dyDescent="0.25">
      <c r="A3952" s="8"/>
      <c r="B3952" s="1"/>
      <c r="C3952" s="1"/>
      <c r="D3952" s="1"/>
      <c r="E3952" s="1"/>
      <c r="F3952" s="1"/>
      <c r="G3952" s="1"/>
      <c r="H3952" s="1"/>
      <c r="I3952" s="1"/>
      <c r="J3952" s="1"/>
      <c r="K3952" s="28"/>
      <c r="L3952" s="28"/>
      <c r="M3952" s="1"/>
      <c r="N3952" s="1"/>
      <c r="O3952" s="1"/>
      <c r="P3952" s="51"/>
    </row>
    <row r="3953" spans="1:16" ht="16.5" customHeight="1" x14ac:dyDescent="0.25">
      <c r="A3953" s="8"/>
      <c r="B3953" s="1"/>
      <c r="C3953" s="1"/>
      <c r="D3953" s="1"/>
      <c r="E3953" s="1"/>
      <c r="F3953" s="1"/>
      <c r="G3953" s="1"/>
      <c r="H3953" s="1"/>
      <c r="I3953" s="33"/>
      <c r="J3953" s="1"/>
      <c r="K3953" s="28"/>
      <c r="L3953" s="28"/>
      <c r="M3953" s="1"/>
      <c r="N3953" s="35"/>
      <c r="O3953" s="1"/>
      <c r="P3953" s="51"/>
    </row>
    <row r="3954" spans="1:16" ht="16.5" customHeight="1" x14ac:dyDescent="0.25">
      <c r="A3954" s="8"/>
      <c r="B3954" s="1"/>
      <c r="C3954" s="1"/>
      <c r="D3954" s="1"/>
      <c r="E3954" s="1"/>
      <c r="F3954" s="1"/>
      <c r="G3954" s="1"/>
      <c r="H3954" s="1"/>
      <c r="I3954" s="33"/>
      <c r="J3954" s="1"/>
      <c r="K3954" s="28"/>
      <c r="L3954" s="28"/>
      <c r="M3954" s="1"/>
      <c r="N3954" s="35"/>
      <c r="O3954" s="1"/>
      <c r="P3954" s="51"/>
    </row>
    <row r="3955" spans="1:16" ht="16.5" customHeight="1" x14ac:dyDescent="0.25">
      <c r="A3955" s="8"/>
      <c r="B3955" s="1"/>
      <c r="C3955" s="1"/>
      <c r="D3955" s="1"/>
      <c r="E3955" s="1"/>
      <c r="F3955" s="1"/>
      <c r="G3955" s="1"/>
      <c r="H3955" s="1"/>
      <c r="I3955" s="1"/>
      <c r="J3955" s="1"/>
      <c r="K3955" s="28"/>
      <c r="L3955" s="28"/>
      <c r="M3955" s="1"/>
      <c r="N3955" s="1"/>
      <c r="O3955" s="1"/>
      <c r="P3955" s="51"/>
    </row>
    <row r="3956" spans="1:16" ht="16.5" customHeight="1" x14ac:dyDescent="0.25">
      <c r="A3956" s="8"/>
      <c r="B3956" s="1"/>
      <c r="C3956" s="1"/>
      <c r="D3956" s="1"/>
      <c r="E3956" s="1"/>
      <c r="F3956" s="1"/>
      <c r="G3956" s="1"/>
      <c r="H3956" s="1"/>
      <c r="I3956" s="1"/>
      <c r="J3956" s="1"/>
      <c r="K3956" s="28"/>
      <c r="L3956" s="28"/>
      <c r="M3956" s="1"/>
      <c r="N3956" s="1"/>
      <c r="O3956" s="1"/>
      <c r="P3956" s="51"/>
    </row>
    <row r="3957" spans="1:16" ht="16.5" customHeight="1" x14ac:dyDescent="0.25">
      <c r="A3957" s="8"/>
      <c r="B3957" s="1"/>
      <c r="C3957" s="1"/>
      <c r="D3957" s="1"/>
      <c r="E3957" s="1"/>
      <c r="F3957" s="1"/>
      <c r="G3957" s="1"/>
      <c r="H3957" s="1"/>
      <c r="I3957" s="1"/>
      <c r="J3957" s="1"/>
      <c r="K3957" s="28"/>
      <c r="L3957" s="28"/>
      <c r="M3957" s="1"/>
      <c r="N3957" s="1"/>
      <c r="O3957" s="1"/>
      <c r="P3957" s="51"/>
    </row>
    <row r="3958" spans="1:16" ht="16.5" customHeight="1" x14ac:dyDescent="0.25">
      <c r="A3958" s="8"/>
      <c r="B3958" s="1"/>
      <c r="C3958" s="1"/>
      <c r="D3958" s="1"/>
      <c r="E3958" s="1"/>
      <c r="F3958" s="1"/>
      <c r="G3958" s="1"/>
      <c r="H3958" s="1"/>
      <c r="I3958" s="1"/>
      <c r="J3958" s="1"/>
      <c r="K3958" s="28"/>
      <c r="L3958" s="28"/>
      <c r="M3958" s="1"/>
      <c r="N3958" s="1"/>
      <c r="O3958" s="1"/>
      <c r="P3958" s="51"/>
    </row>
    <row r="3959" spans="1:16" ht="16.5" customHeight="1" x14ac:dyDescent="0.25">
      <c r="A3959" s="8"/>
      <c r="B3959" s="1"/>
      <c r="C3959" s="1"/>
      <c r="D3959" s="1"/>
      <c r="E3959" s="1"/>
      <c r="F3959" s="1"/>
      <c r="G3959" s="1"/>
      <c r="H3959" s="1"/>
      <c r="I3959" s="1"/>
      <c r="J3959" s="1"/>
      <c r="K3959" s="28"/>
      <c r="L3959" s="28"/>
      <c r="M3959" s="1"/>
      <c r="N3959" s="1"/>
      <c r="O3959" s="1"/>
      <c r="P3959" s="51"/>
    </row>
    <row r="3960" spans="1:16" ht="16.5" customHeight="1" x14ac:dyDescent="0.25">
      <c r="A3960" s="8"/>
      <c r="B3960" s="1"/>
      <c r="C3960" s="1"/>
      <c r="D3960" s="1"/>
      <c r="E3960" s="1"/>
      <c r="F3960" s="1"/>
      <c r="G3960" s="1"/>
      <c r="H3960" s="1"/>
      <c r="I3960" s="1"/>
      <c r="J3960" s="1"/>
      <c r="K3960" s="28"/>
      <c r="L3960" s="28"/>
      <c r="M3960" s="1"/>
      <c r="N3960" s="1"/>
      <c r="O3960" s="1"/>
      <c r="P3960" s="51"/>
    </row>
    <row r="3961" spans="1:16" ht="16.5" customHeight="1" x14ac:dyDescent="0.25">
      <c r="A3961" s="8"/>
      <c r="B3961" s="1"/>
      <c r="C3961" s="1"/>
      <c r="D3961" s="1"/>
      <c r="E3961" s="1"/>
      <c r="F3961" s="1"/>
      <c r="G3961" s="1"/>
      <c r="H3961" s="1"/>
      <c r="I3961" s="1"/>
      <c r="J3961" s="1"/>
      <c r="K3961" s="28"/>
      <c r="L3961" s="28"/>
      <c r="M3961" s="1"/>
      <c r="N3961" s="1"/>
      <c r="O3961" s="1"/>
      <c r="P3961" s="51"/>
    </row>
    <row r="3962" spans="1:16" ht="16.5" customHeight="1" x14ac:dyDescent="0.25">
      <c r="A3962" s="8"/>
      <c r="B3962" s="1"/>
      <c r="C3962" s="1"/>
      <c r="D3962" s="1"/>
      <c r="E3962" s="1"/>
      <c r="F3962" s="1"/>
      <c r="G3962" s="1"/>
      <c r="H3962" s="1"/>
      <c r="I3962" s="1"/>
      <c r="J3962" s="1"/>
      <c r="K3962" s="28"/>
      <c r="L3962" s="28"/>
      <c r="M3962" s="1"/>
      <c r="N3962" s="1"/>
      <c r="O3962" s="1"/>
      <c r="P3962" s="51"/>
    </row>
    <row r="3963" spans="1:16" ht="16.5" customHeight="1" x14ac:dyDescent="0.25">
      <c r="A3963" s="8"/>
      <c r="B3963" s="1"/>
      <c r="C3963" s="1"/>
      <c r="D3963" s="1"/>
      <c r="E3963" s="1"/>
      <c r="F3963" s="1"/>
      <c r="G3963" s="1"/>
      <c r="H3963" s="1"/>
      <c r="I3963" s="1"/>
      <c r="J3963" s="1"/>
      <c r="K3963" s="28"/>
      <c r="L3963" s="28"/>
      <c r="M3963" s="1"/>
      <c r="N3963" s="1"/>
      <c r="O3963" s="1"/>
      <c r="P3963" s="51"/>
    </row>
    <row r="3964" spans="1:16" ht="16.5" customHeight="1" x14ac:dyDescent="0.25">
      <c r="A3964" s="8"/>
      <c r="B3964" s="1"/>
      <c r="C3964" s="1"/>
      <c r="D3964" s="1"/>
      <c r="E3964" s="1"/>
      <c r="F3964" s="1"/>
      <c r="G3964" s="1"/>
      <c r="H3964" s="1"/>
      <c r="I3964" s="1"/>
      <c r="J3964" s="1"/>
      <c r="K3964" s="28"/>
      <c r="L3964" s="28"/>
      <c r="M3964" s="1"/>
      <c r="N3964" s="1"/>
      <c r="O3964" s="1"/>
      <c r="P3964" s="51"/>
    </row>
    <row r="3965" spans="1:16" ht="16.5" customHeight="1" x14ac:dyDescent="0.25">
      <c r="A3965" s="8"/>
      <c r="B3965" s="1"/>
      <c r="C3965" s="1"/>
      <c r="D3965" s="1"/>
      <c r="E3965" s="1"/>
      <c r="F3965" s="1"/>
      <c r="G3965" s="1"/>
      <c r="H3965" s="1"/>
      <c r="I3965" s="1"/>
      <c r="J3965" s="1"/>
      <c r="K3965" s="28"/>
      <c r="L3965" s="28"/>
      <c r="M3965" s="1"/>
      <c r="N3965" s="1"/>
      <c r="O3965" s="1"/>
      <c r="P3965" s="51"/>
    </row>
    <row r="3966" spans="1:16" ht="16.5" customHeight="1" x14ac:dyDescent="0.25">
      <c r="A3966" s="8"/>
      <c r="B3966" s="1"/>
      <c r="C3966" s="1"/>
      <c r="D3966" s="1"/>
      <c r="E3966" s="1"/>
      <c r="F3966" s="1"/>
      <c r="G3966" s="1"/>
      <c r="H3966" s="1"/>
      <c r="I3966" s="1"/>
      <c r="J3966" s="1"/>
      <c r="K3966" s="28"/>
      <c r="L3966" s="28"/>
      <c r="M3966" s="1"/>
      <c r="N3966" s="1"/>
      <c r="O3966" s="1"/>
      <c r="P3966" s="51"/>
    </row>
    <row r="3967" spans="1:16" ht="16.5" customHeight="1" x14ac:dyDescent="0.25">
      <c r="A3967" s="8"/>
      <c r="B3967" s="1"/>
      <c r="C3967" s="1"/>
      <c r="D3967" s="1"/>
      <c r="E3967" s="1"/>
      <c r="F3967" s="1"/>
      <c r="G3967" s="1"/>
      <c r="H3967" s="1"/>
      <c r="I3967" s="1"/>
      <c r="J3967" s="1"/>
      <c r="K3967" s="28"/>
      <c r="L3967" s="28"/>
      <c r="M3967" s="1"/>
      <c r="N3967" s="1"/>
      <c r="O3967" s="1"/>
      <c r="P3967" s="51"/>
    </row>
    <row r="3968" spans="1:16" ht="16.5" customHeight="1" x14ac:dyDescent="0.25">
      <c r="A3968" s="8"/>
      <c r="B3968" s="1"/>
      <c r="C3968" s="1"/>
      <c r="D3968" s="1"/>
      <c r="E3968" s="1"/>
      <c r="F3968" s="1"/>
      <c r="G3968" s="1"/>
      <c r="H3968" s="1"/>
      <c r="I3968" s="1"/>
      <c r="J3968" s="1"/>
      <c r="K3968" s="28"/>
      <c r="L3968" s="28"/>
      <c r="M3968" s="1"/>
      <c r="N3968" s="1"/>
      <c r="O3968" s="1"/>
      <c r="P3968" s="51"/>
    </row>
    <row r="3969" spans="1:16" ht="16.5" customHeight="1" x14ac:dyDescent="0.25">
      <c r="A3969" s="8"/>
      <c r="B3969" s="1"/>
      <c r="C3969" s="1"/>
      <c r="D3969" s="1"/>
      <c r="E3969" s="1"/>
      <c r="F3969" s="1"/>
      <c r="G3969" s="1"/>
      <c r="H3969" s="1"/>
      <c r="I3969" s="1"/>
      <c r="J3969" s="1"/>
      <c r="K3969" s="28"/>
      <c r="L3969" s="28"/>
      <c r="M3969" s="1"/>
      <c r="N3969" s="1"/>
      <c r="O3969" s="1"/>
      <c r="P3969" s="51"/>
    </row>
    <row r="3970" spans="1:16" ht="16.5" customHeight="1" x14ac:dyDescent="0.25">
      <c r="A3970" s="8"/>
      <c r="B3970" s="1"/>
      <c r="C3970" s="1"/>
      <c r="D3970" s="1"/>
      <c r="E3970" s="1"/>
      <c r="F3970" s="1"/>
      <c r="G3970" s="1"/>
      <c r="H3970" s="1"/>
      <c r="I3970" s="1"/>
      <c r="J3970" s="1"/>
      <c r="K3970" s="28"/>
      <c r="L3970" s="28"/>
      <c r="M3970" s="1"/>
      <c r="N3970" s="1"/>
      <c r="O3970" s="1"/>
      <c r="P3970" s="51"/>
    </row>
    <row r="3971" spans="1:16" ht="16.5" customHeight="1" x14ac:dyDescent="0.25">
      <c r="A3971" s="8"/>
      <c r="B3971" s="1"/>
      <c r="C3971" s="1"/>
      <c r="D3971" s="1"/>
      <c r="E3971" s="1"/>
      <c r="F3971" s="1"/>
      <c r="G3971" s="1"/>
      <c r="H3971" s="1"/>
      <c r="I3971" s="1"/>
      <c r="J3971" s="1"/>
      <c r="K3971" s="28"/>
      <c r="L3971" s="28"/>
      <c r="M3971" s="1"/>
      <c r="N3971" s="1"/>
      <c r="O3971" s="1"/>
      <c r="P3971" s="51"/>
    </row>
    <row r="3972" spans="1:16" ht="16.5" customHeight="1" x14ac:dyDescent="0.25">
      <c r="A3972" s="8"/>
      <c r="B3972" s="1"/>
      <c r="C3972" s="1"/>
      <c r="D3972" s="1"/>
      <c r="E3972" s="1"/>
      <c r="F3972" s="1"/>
      <c r="G3972" s="1"/>
      <c r="H3972" s="1"/>
      <c r="I3972" s="1"/>
      <c r="J3972" s="1"/>
      <c r="K3972" s="28"/>
      <c r="L3972" s="28"/>
      <c r="M3972" s="1"/>
      <c r="N3972" s="1"/>
      <c r="O3972" s="1"/>
      <c r="P3972" s="51"/>
    </row>
    <row r="3973" spans="1:16" ht="16.5" customHeight="1" x14ac:dyDescent="0.25">
      <c r="A3973" s="8"/>
      <c r="B3973" s="1"/>
      <c r="C3973" s="1"/>
      <c r="D3973" s="1"/>
      <c r="E3973" s="1"/>
      <c r="F3973" s="1"/>
      <c r="G3973" s="1"/>
      <c r="H3973" s="1"/>
      <c r="I3973" s="1"/>
      <c r="J3973" s="1"/>
      <c r="K3973" s="28"/>
      <c r="L3973" s="28"/>
      <c r="M3973" s="1"/>
      <c r="N3973" s="1"/>
      <c r="O3973" s="1"/>
      <c r="P3973" s="51"/>
    </row>
    <row r="3974" spans="1:16" ht="16.5" customHeight="1" x14ac:dyDescent="0.25">
      <c r="A3974" s="8"/>
      <c r="B3974" s="1"/>
      <c r="C3974" s="1"/>
      <c r="D3974" s="1"/>
      <c r="E3974" s="1"/>
      <c r="F3974" s="1"/>
      <c r="G3974" s="1"/>
      <c r="H3974" s="1"/>
      <c r="I3974" s="1"/>
      <c r="J3974" s="1"/>
      <c r="K3974" s="28"/>
      <c r="L3974" s="28"/>
      <c r="M3974" s="1"/>
      <c r="N3974" s="1"/>
      <c r="O3974" s="1"/>
      <c r="P3974" s="51"/>
    </row>
    <row r="3975" spans="1:16" ht="16.5" customHeight="1" x14ac:dyDescent="0.25">
      <c r="A3975" s="8"/>
      <c r="B3975" s="1"/>
      <c r="C3975" s="1"/>
      <c r="D3975" s="1"/>
      <c r="E3975" s="1"/>
      <c r="F3975" s="1"/>
      <c r="G3975" s="1"/>
      <c r="H3975" s="1"/>
      <c r="I3975" s="1"/>
      <c r="J3975" s="1"/>
      <c r="K3975" s="28"/>
      <c r="L3975" s="28"/>
      <c r="M3975" s="1"/>
      <c r="N3975" s="1"/>
      <c r="O3975" s="1"/>
      <c r="P3975" s="51"/>
    </row>
    <row r="3976" spans="1:16" ht="16.5" customHeight="1" x14ac:dyDescent="0.25">
      <c r="A3976" s="8"/>
      <c r="B3976" s="1"/>
      <c r="C3976" s="1"/>
      <c r="D3976" s="1"/>
      <c r="E3976" s="1"/>
      <c r="F3976" s="1"/>
      <c r="G3976" s="1"/>
      <c r="H3976" s="1"/>
      <c r="I3976" s="33"/>
      <c r="J3976" s="1"/>
      <c r="K3976" s="28"/>
      <c r="L3976" s="28"/>
      <c r="M3976" s="1"/>
      <c r="N3976" s="35"/>
      <c r="O3976" s="1"/>
      <c r="P3976" s="51"/>
    </row>
    <row r="3977" spans="1:16" ht="16.5" customHeight="1" x14ac:dyDescent="0.25">
      <c r="A3977" s="8"/>
      <c r="B3977" s="1"/>
      <c r="C3977" s="1"/>
      <c r="D3977" s="1"/>
      <c r="E3977" s="1"/>
      <c r="F3977" s="1"/>
      <c r="G3977" s="1"/>
      <c r="H3977" s="1"/>
      <c r="I3977" s="1"/>
      <c r="J3977" s="1"/>
      <c r="K3977" s="28"/>
      <c r="L3977" s="28"/>
      <c r="M3977" s="1"/>
      <c r="N3977" s="1"/>
      <c r="O3977" s="1"/>
      <c r="P3977" s="51"/>
    </row>
    <row r="3978" spans="1:16" ht="16.5" customHeight="1" x14ac:dyDescent="0.25">
      <c r="A3978" s="8"/>
      <c r="B3978" s="1"/>
      <c r="C3978" s="1"/>
      <c r="D3978" s="1"/>
      <c r="E3978" s="1"/>
      <c r="F3978" s="1"/>
      <c r="G3978" s="1"/>
      <c r="H3978" s="1"/>
      <c r="I3978" s="1"/>
      <c r="J3978" s="1"/>
      <c r="K3978" s="28"/>
      <c r="L3978" s="28"/>
      <c r="M3978" s="1"/>
      <c r="N3978" s="1"/>
      <c r="O3978" s="1"/>
      <c r="P3978" s="51"/>
    </row>
    <row r="3979" spans="1:16" ht="16.5" customHeight="1" x14ac:dyDescent="0.25">
      <c r="A3979" s="8"/>
      <c r="B3979" s="1"/>
      <c r="C3979" s="1"/>
      <c r="D3979" s="1"/>
      <c r="E3979" s="1"/>
      <c r="F3979" s="1"/>
      <c r="G3979" s="1"/>
      <c r="H3979" s="1"/>
      <c r="I3979" s="1"/>
      <c r="J3979" s="1"/>
      <c r="K3979" s="28"/>
      <c r="L3979" s="28"/>
      <c r="M3979" s="1"/>
      <c r="N3979" s="1"/>
      <c r="O3979" s="1"/>
      <c r="P3979" s="51"/>
    </row>
    <row r="3980" spans="1:16" ht="16.5" customHeight="1" x14ac:dyDescent="0.25">
      <c r="A3980" s="8"/>
      <c r="B3980" s="1"/>
      <c r="C3980" s="1"/>
      <c r="D3980" s="1"/>
      <c r="E3980" s="1"/>
      <c r="F3980" s="1"/>
      <c r="G3980" s="1"/>
      <c r="H3980" s="1"/>
      <c r="I3980" s="1"/>
      <c r="J3980" s="1"/>
      <c r="K3980" s="28"/>
      <c r="L3980" s="28"/>
      <c r="M3980" s="1"/>
      <c r="N3980" s="1"/>
      <c r="O3980" s="1"/>
      <c r="P3980" s="51"/>
    </row>
    <row r="3981" spans="1:16" ht="16.5" customHeight="1" x14ac:dyDescent="0.25">
      <c r="A3981" s="8"/>
      <c r="B3981" s="1"/>
      <c r="C3981" s="1"/>
      <c r="D3981" s="1"/>
      <c r="E3981" s="1"/>
      <c r="F3981" s="1"/>
      <c r="G3981" s="1"/>
      <c r="H3981" s="1"/>
      <c r="I3981" s="1"/>
      <c r="J3981" s="1"/>
      <c r="K3981" s="28"/>
      <c r="L3981" s="28"/>
      <c r="M3981" s="1"/>
      <c r="N3981" s="1"/>
      <c r="O3981" s="1"/>
      <c r="P3981" s="51"/>
    </row>
    <row r="3982" spans="1:16" ht="16.5" customHeight="1" x14ac:dyDescent="0.25">
      <c r="A3982" s="8"/>
      <c r="B3982" s="1"/>
      <c r="C3982" s="1"/>
      <c r="D3982" s="1"/>
      <c r="E3982" s="1"/>
      <c r="F3982" s="1"/>
      <c r="G3982" s="1"/>
      <c r="H3982" s="1"/>
      <c r="I3982" s="1"/>
      <c r="J3982" s="1"/>
      <c r="K3982" s="28"/>
      <c r="L3982" s="28"/>
      <c r="M3982" s="1"/>
      <c r="N3982" s="1"/>
      <c r="O3982" s="1"/>
      <c r="P3982" s="51"/>
    </row>
    <row r="3983" spans="1:16" ht="16.5" customHeight="1" x14ac:dyDescent="0.25">
      <c r="A3983" s="8"/>
      <c r="B3983" s="1"/>
      <c r="C3983" s="1"/>
      <c r="D3983" s="1"/>
      <c r="E3983" s="1"/>
      <c r="F3983" s="1"/>
      <c r="G3983" s="1"/>
      <c r="H3983" s="1"/>
      <c r="I3983" s="1"/>
      <c r="J3983" s="1"/>
      <c r="K3983" s="28"/>
      <c r="L3983" s="28"/>
      <c r="M3983" s="1"/>
      <c r="N3983" s="1"/>
      <c r="O3983" s="1"/>
      <c r="P3983" s="51"/>
    </row>
    <row r="3984" spans="1:16" ht="16.5" customHeight="1" x14ac:dyDescent="0.25">
      <c r="A3984" s="8"/>
      <c r="B3984" s="1"/>
      <c r="C3984" s="1"/>
      <c r="D3984" s="1"/>
      <c r="E3984" s="1"/>
      <c r="F3984" s="1"/>
      <c r="G3984" s="1"/>
      <c r="H3984" s="1"/>
      <c r="I3984" s="1"/>
      <c r="J3984" s="1"/>
      <c r="K3984" s="28"/>
      <c r="L3984" s="28"/>
      <c r="M3984" s="1"/>
      <c r="N3984" s="1"/>
      <c r="O3984" s="1"/>
      <c r="P3984" s="51"/>
    </row>
    <row r="3985" spans="1:16" ht="16.5" customHeight="1" x14ac:dyDescent="0.25">
      <c r="A3985" s="8"/>
      <c r="B3985" s="1"/>
      <c r="C3985" s="1"/>
      <c r="D3985" s="1"/>
      <c r="E3985" s="1"/>
      <c r="F3985" s="1"/>
      <c r="G3985" s="1"/>
      <c r="H3985" s="1"/>
      <c r="I3985" s="1"/>
      <c r="J3985" s="1"/>
      <c r="K3985" s="28"/>
      <c r="L3985" s="28"/>
      <c r="M3985" s="1"/>
      <c r="N3985" s="1"/>
      <c r="O3985" s="1"/>
      <c r="P3985" s="51"/>
    </row>
    <row r="3986" spans="1:16" ht="16.5" customHeight="1" x14ac:dyDescent="0.25">
      <c r="A3986" s="8"/>
      <c r="B3986" s="1"/>
      <c r="C3986" s="1"/>
      <c r="D3986" s="1"/>
      <c r="E3986" s="1"/>
      <c r="F3986" s="1"/>
      <c r="G3986" s="1"/>
      <c r="H3986" s="1"/>
      <c r="I3986" s="1"/>
      <c r="J3986" s="1"/>
      <c r="K3986" s="28"/>
      <c r="L3986" s="28"/>
      <c r="M3986" s="1"/>
      <c r="N3986" s="1"/>
      <c r="O3986" s="1"/>
      <c r="P3986" s="51"/>
    </row>
    <row r="3987" spans="1:16" ht="16.5" customHeight="1" x14ac:dyDescent="0.25">
      <c r="A3987" s="8"/>
      <c r="B3987" s="1"/>
      <c r="C3987" s="1"/>
      <c r="D3987" s="1"/>
      <c r="E3987" s="1"/>
      <c r="F3987" s="1"/>
      <c r="G3987" s="1"/>
      <c r="H3987" s="1"/>
      <c r="I3987" s="1"/>
      <c r="J3987" s="1"/>
      <c r="K3987" s="28"/>
      <c r="L3987" s="28"/>
      <c r="M3987" s="1"/>
      <c r="N3987" s="1"/>
      <c r="O3987" s="1"/>
      <c r="P3987" s="51"/>
    </row>
    <row r="3988" spans="1:16" ht="16.5" customHeight="1" x14ac:dyDescent="0.25">
      <c r="A3988" s="8"/>
      <c r="B3988" s="1"/>
      <c r="C3988" s="1"/>
      <c r="D3988" s="1"/>
      <c r="E3988" s="1"/>
      <c r="F3988" s="1"/>
      <c r="G3988" s="1"/>
      <c r="H3988" s="1"/>
      <c r="I3988" s="1"/>
      <c r="J3988" s="1"/>
      <c r="K3988" s="28"/>
      <c r="L3988" s="28"/>
      <c r="M3988" s="1"/>
      <c r="N3988" s="1"/>
      <c r="O3988" s="1"/>
      <c r="P3988" s="51"/>
    </row>
    <row r="3989" spans="1:16" ht="16.5" customHeight="1" x14ac:dyDescent="0.25">
      <c r="A3989" s="8"/>
      <c r="B3989" s="1"/>
      <c r="C3989" s="1"/>
      <c r="D3989" s="1"/>
      <c r="E3989" s="1"/>
      <c r="F3989" s="1"/>
      <c r="G3989" s="1"/>
      <c r="H3989" s="1"/>
      <c r="I3989" s="1"/>
      <c r="J3989" s="1"/>
      <c r="K3989" s="28"/>
      <c r="L3989" s="28"/>
      <c r="M3989" s="1"/>
      <c r="N3989" s="1"/>
      <c r="O3989" s="1"/>
      <c r="P3989" s="51"/>
    </row>
    <row r="3990" spans="1:16" ht="16.5" customHeight="1" x14ac:dyDescent="0.25">
      <c r="A3990" s="8"/>
      <c r="B3990" s="1"/>
      <c r="C3990" s="1"/>
      <c r="D3990" s="1"/>
      <c r="E3990" s="1"/>
      <c r="F3990" s="1"/>
      <c r="G3990" s="1"/>
      <c r="H3990" s="1"/>
      <c r="I3990" s="1"/>
      <c r="J3990" s="1"/>
      <c r="K3990" s="28"/>
      <c r="L3990" s="28"/>
      <c r="M3990" s="1"/>
      <c r="N3990" s="1"/>
      <c r="O3990" s="1"/>
      <c r="P3990" s="51"/>
    </row>
    <row r="3991" spans="1:16" ht="16.5" customHeight="1" x14ac:dyDescent="0.25">
      <c r="A3991" s="8"/>
      <c r="B3991" s="1"/>
      <c r="C3991" s="1"/>
      <c r="D3991" s="1"/>
      <c r="E3991" s="1"/>
      <c r="F3991" s="1"/>
      <c r="G3991" s="1"/>
      <c r="H3991" s="1"/>
      <c r="I3991" s="1"/>
      <c r="J3991" s="1"/>
      <c r="K3991" s="28"/>
      <c r="L3991" s="28"/>
      <c r="M3991" s="1"/>
      <c r="N3991" s="1"/>
      <c r="O3991" s="1"/>
      <c r="P3991" s="51"/>
    </row>
    <row r="3992" spans="1:16" ht="16.5" customHeight="1" x14ac:dyDescent="0.25">
      <c r="A3992" s="8"/>
      <c r="B3992" s="1"/>
      <c r="C3992" s="1"/>
      <c r="D3992" s="1"/>
      <c r="E3992" s="1"/>
      <c r="F3992" s="1"/>
      <c r="G3992" s="1"/>
      <c r="H3992" s="1"/>
      <c r="I3992" s="1"/>
      <c r="J3992" s="1"/>
      <c r="K3992" s="28"/>
      <c r="L3992" s="28"/>
      <c r="M3992" s="1"/>
      <c r="N3992" s="1"/>
      <c r="O3992" s="1"/>
      <c r="P3992" s="51"/>
    </row>
    <row r="3993" spans="1:16" ht="16.5" customHeight="1" x14ac:dyDescent="0.25">
      <c r="A3993" s="8"/>
      <c r="B3993" s="1"/>
      <c r="C3993" s="1"/>
      <c r="D3993" s="1"/>
      <c r="E3993" s="1"/>
      <c r="F3993" s="1"/>
      <c r="G3993" s="1"/>
      <c r="H3993" s="1"/>
      <c r="I3993" s="1"/>
      <c r="J3993" s="1"/>
      <c r="K3993" s="28"/>
      <c r="L3993" s="28"/>
      <c r="M3993" s="1"/>
      <c r="N3993" s="1"/>
      <c r="O3993" s="1"/>
      <c r="P3993" s="51"/>
    </row>
    <row r="3994" spans="1:16" ht="16.5" customHeight="1" x14ac:dyDescent="0.25">
      <c r="A3994" s="8"/>
      <c r="B3994" s="1"/>
      <c r="C3994" s="1"/>
      <c r="D3994" s="1"/>
      <c r="E3994" s="1"/>
      <c r="F3994" s="1"/>
      <c r="G3994" s="1"/>
      <c r="H3994" s="1"/>
      <c r="I3994" s="1"/>
      <c r="J3994" s="1"/>
      <c r="K3994" s="28"/>
      <c r="L3994" s="28"/>
      <c r="M3994" s="1"/>
      <c r="N3994" s="1"/>
      <c r="O3994" s="1"/>
      <c r="P3994" s="51"/>
    </row>
    <row r="3995" spans="1:16" ht="16.5" customHeight="1" x14ac:dyDescent="0.25">
      <c r="A3995" s="8"/>
      <c r="B3995" s="1"/>
      <c r="C3995" s="1"/>
      <c r="D3995" s="1"/>
      <c r="E3995" s="1"/>
      <c r="F3995" s="1"/>
      <c r="G3995" s="1"/>
      <c r="H3995" s="1"/>
      <c r="I3995" s="1"/>
      <c r="J3995" s="1"/>
      <c r="K3995" s="28"/>
      <c r="L3995" s="28"/>
      <c r="M3995" s="1"/>
      <c r="N3995" s="1"/>
      <c r="O3995" s="1"/>
      <c r="P3995" s="51"/>
    </row>
    <row r="3996" spans="1:16" ht="16.5" customHeight="1" x14ac:dyDescent="0.25">
      <c r="A3996" s="8"/>
      <c r="B3996" s="1"/>
      <c r="C3996" s="1"/>
      <c r="D3996" s="1"/>
      <c r="E3996" s="1"/>
      <c r="F3996" s="1"/>
      <c r="G3996" s="1"/>
      <c r="H3996" s="1"/>
      <c r="I3996" s="1"/>
      <c r="J3996" s="1"/>
      <c r="K3996" s="28"/>
      <c r="L3996" s="28"/>
      <c r="M3996" s="1"/>
      <c r="N3996" s="1"/>
      <c r="O3996" s="1"/>
      <c r="P3996" s="51"/>
    </row>
    <row r="3997" spans="1:16" ht="16.5" customHeight="1" x14ac:dyDescent="0.25">
      <c r="A3997" s="8"/>
      <c r="B3997" s="1"/>
      <c r="C3997" s="1"/>
      <c r="D3997" s="1"/>
      <c r="E3997" s="1"/>
      <c r="F3997" s="1"/>
      <c r="G3997" s="1"/>
      <c r="H3997" s="1"/>
      <c r="I3997" s="1"/>
      <c r="J3997" s="1"/>
      <c r="K3997" s="28"/>
      <c r="L3997" s="28"/>
      <c r="M3997" s="1"/>
      <c r="N3997" s="1"/>
      <c r="O3997" s="1"/>
      <c r="P3997" s="51"/>
    </row>
    <row r="3998" spans="1:16" ht="16.5" customHeight="1" x14ac:dyDescent="0.25">
      <c r="A3998" s="8"/>
      <c r="B3998" s="1"/>
      <c r="C3998" s="1"/>
      <c r="D3998" s="1"/>
      <c r="E3998" s="1"/>
      <c r="F3998" s="1"/>
      <c r="G3998" s="1"/>
      <c r="H3998" s="1"/>
      <c r="I3998" s="1"/>
      <c r="J3998" s="1"/>
      <c r="K3998" s="28"/>
      <c r="L3998" s="28"/>
      <c r="M3998" s="1"/>
      <c r="N3998" s="1"/>
      <c r="O3998" s="1"/>
      <c r="P3998" s="51"/>
    </row>
    <row r="3999" spans="1:16" ht="16.5" customHeight="1" x14ac:dyDescent="0.25">
      <c r="A3999" s="8"/>
      <c r="B3999" s="1"/>
      <c r="C3999" s="1"/>
      <c r="D3999" s="1"/>
      <c r="E3999" s="1"/>
      <c r="F3999" s="1"/>
      <c r="G3999" s="1"/>
      <c r="H3999" s="1"/>
      <c r="I3999" s="1"/>
      <c r="J3999" s="1"/>
      <c r="K3999" s="28"/>
      <c r="L3999" s="28"/>
      <c r="M3999" s="1"/>
      <c r="N3999" s="1"/>
      <c r="O3999" s="1"/>
      <c r="P3999" s="51"/>
    </row>
    <row r="4000" spans="1:16" ht="16.5" customHeight="1" x14ac:dyDescent="0.25">
      <c r="A4000" s="8"/>
      <c r="B4000" s="1"/>
      <c r="C4000" s="1"/>
      <c r="D4000" s="1"/>
      <c r="E4000" s="1"/>
      <c r="F4000" s="1"/>
      <c r="G4000" s="1"/>
      <c r="H4000" s="1"/>
      <c r="I4000" s="1"/>
      <c r="J4000" s="1"/>
      <c r="K4000" s="28"/>
      <c r="L4000" s="28"/>
      <c r="M4000" s="1"/>
      <c r="N4000" s="1"/>
      <c r="O4000" s="1"/>
      <c r="P4000" s="51"/>
    </row>
    <row r="4001" spans="1:16" ht="16.5" customHeight="1" x14ac:dyDescent="0.25">
      <c r="A4001" s="8"/>
      <c r="B4001" s="1"/>
      <c r="C4001" s="1"/>
      <c r="D4001" s="1"/>
      <c r="E4001" s="1"/>
      <c r="F4001" s="1"/>
      <c r="G4001" s="1"/>
      <c r="H4001" s="1"/>
      <c r="I4001" s="33"/>
      <c r="J4001" s="1"/>
      <c r="K4001" s="28"/>
      <c r="L4001" s="28"/>
      <c r="M4001" s="1"/>
      <c r="N4001" s="35"/>
      <c r="O4001" s="1"/>
      <c r="P4001" s="51"/>
    </row>
    <row r="4002" spans="1:16" ht="16.5" customHeight="1" x14ac:dyDescent="0.25">
      <c r="A4002" s="8"/>
      <c r="B4002" s="1"/>
      <c r="C4002" s="1"/>
      <c r="D4002" s="1"/>
      <c r="E4002" s="1"/>
      <c r="F4002" s="1"/>
      <c r="G4002" s="1"/>
      <c r="H4002" s="1"/>
      <c r="I4002" s="33"/>
      <c r="J4002" s="1"/>
      <c r="K4002" s="28"/>
      <c r="L4002" s="28"/>
      <c r="M4002" s="1"/>
      <c r="N4002" s="35"/>
      <c r="O4002" s="1"/>
      <c r="P4002" s="51"/>
    </row>
    <row r="4003" spans="1:16" ht="16.5" customHeight="1" x14ac:dyDescent="0.25">
      <c r="A4003" s="8"/>
      <c r="B4003" s="1"/>
      <c r="C4003" s="1"/>
      <c r="D4003" s="1"/>
      <c r="E4003" s="1"/>
      <c r="F4003" s="1"/>
      <c r="G4003" s="1"/>
      <c r="H4003" s="1"/>
      <c r="I4003" s="1"/>
      <c r="J4003" s="1"/>
      <c r="K4003" s="28"/>
      <c r="L4003" s="28"/>
      <c r="M4003" s="1"/>
      <c r="N4003" s="1"/>
      <c r="O4003" s="1"/>
      <c r="P4003" s="51"/>
    </row>
    <row r="4004" spans="1:16" ht="16.5" customHeight="1" x14ac:dyDescent="0.25">
      <c r="A4004" s="8"/>
      <c r="B4004" s="1"/>
      <c r="C4004" s="1"/>
      <c r="D4004" s="1"/>
      <c r="E4004" s="1"/>
      <c r="F4004" s="1"/>
      <c r="G4004" s="1"/>
      <c r="H4004" s="1"/>
      <c r="I4004" s="1"/>
      <c r="J4004" s="1"/>
      <c r="K4004" s="28"/>
      <c r="L4004" s="28"/>
      <c r="M4004" s="1"/>
      <c r="N4004" s="1"/>
      <c r="O4004" s="1"/>
      <c r="P4004" s="51"/>
    </row>
    <row r="4005" spans="1:16" ht="16.5" customHeight="1" x14ac:dyDescent="0.25">
      <c r="A4005" s="8"/>
      <c r="B4005" s="1"/>
      <c r="C4005" s="1"/>
      <c r="D4005" s="1"/>
      <c r="E4005" s="1"/>
      <c r="F4005" s="1"/>
      <c r="G4005" s="1"/>
      <c r="H4005" s="1"/>
      <c r="I4005" s="1"/>
      <c r="J4005" s="1"/>
      <c r="K4005" s="28"/>
      <c r="L4005" s="28"/>
      <c r="M4005" s="1"/>
      <c r="N4005" s="1"/>
      <c r="O4005" s="1"/>
      <c r="P4005" s="51"/>
    </row>
    <row r="4006" spans="1:16" ht="16.5" customHeight="1" x14ac:dyDescent="0.25">
      <c r="A4006" s="8"/>
      <c r="B4006" s="1"/>
      <c r="C4006" s="1"/>
      <c r="D4006" s="1"/>
      <c r="E4006" s="1"/>
      <c r="F4006" s="1"/>
      <c r="G4006" s="1"/>
      <c r="H4006" s="1"/>
      <c r="I4006" s="1"/>
      <c r="J4006" s="1"/>
      <c r="K4006" s="28"/>
      <c r="L4006" s="28"/>
      <c r="M4006" s="1"/>
      <c r="N4006" s="1"/>
      <c r="O4006" s="1"/>
      <c r="P4006" s="51"/>
    </row>
    <row r="4007" spans="1:16" ht="16.5" customHeight="1" x14ac:dyDescent="0.25">
      <c r="A4007" s="8"/>
      <c r="B4007" s="1"/>
      <c r="C4007" s="1"/>
      <c r="D4007" s="1"/>
      <c r="E4007" s="1"/>
      <c r="F4007" s="1"/>
      <c r="G4007" s="1"/>
      <c r="H4007" s="1"/>
      <c r="I4007" s="1"/>
      <c r="J4007" s="1"/>
      <c r="K4007" s="28"/>
      <c r="L4007" s="28"/>
      <c r="M4007" s="1"/>
      <c r="N4007" s="1"/>
      <c r="O4007" s="1"/>
      <c r="P4007" s="51"/>
    </row>
    <row r="4008" spans="1:16" ht="16.5" customHeight="1" x14ac:dyDescent="0.25">
      <c r="A4008" s="8"/>
      <c r="B4008" s="1"/>
      <c r="C4008" s="1"/>
      <c r="D4008" s="1"/>
      <c r="E4008" s="1"/>
      <c r="F4008" s="1"/>
      <c r="G4008" s="1"/>
      <c r="H4008" s="1"/>
      <c r="I4008" s="1"/>
      <c r="J4008" s="1"/>
      <c r="K4008" s="28"/>
      <c r="L4008" s="28"/>
      <c r="M4008" s="1"/>
      <c r="N4008" s="1"/>
      <c r="O4008" s="1"/>
      <c r="P4008" s="51"/>
    </row>
    <row r="4009" spans="1:16" ht="16.5" customHeight="1" x14ac:dyDescent="0.25">
      <c r="A4009" s="8"/>
      <c r="B4009" s="1"/>
      <c r="C4009" s="1"/>
      <c r="D4009" s="1"/>
      <c r="E4009" s="1"/>
      <c r="F4009" s="1"/>
      <c r="G4009" s="1"/>
      <c r="H4009" s="1"/>
      <c r="I4009" s="1"/>
      <c r="J4009" s="1"/>
      <c r="K4009" s="28"/>
      <c r="L4009" s="28"/>
      <c r="M4009" s="1"/>
      <c r="N4009" s="1"/>
      <c r="O4009" s="1"/>
      <c r="P4009" s="51"/>
    </row>
    <row r="4010" spans="1:16" ht="16.5" customHeight="1" x14ac:dyDescent="0.25">
      <c r="A4010" s="8"/>
      <c r="B4010" s="1"/>
      <c r="C4010" s="1"/>
      <c r="D4010" s="1"/>
      <c r="E4010" s="1"/>
      <c r="F4010" s="1"/>
      <c r="G4010" s="1"/>
      <c r="H4010" s="1"/>
      <c r="I4010" s="1"/>
      <c r="J4010" s="1"/>
      <c r="K4010" s="28"/>
      <c r="L4010" s="28"/>
      <c r="M4010" s="1"/>
      <c r="N4010" s="1"/>
      <c r="O4010" s="1"/>
      <c r="P4010" s="51"/>
    </row>
    <row r="4011" spans="1:16" ht="16.5" customHeight="1" x14ac:dyDescent="0.25">
      <c r="A4011" s="8"/>
      <c r="B4011" s="1"/>
      <c r="C4011" s="1"/>
      <c r="D4011" s="1"/>
      <c r="E4011" s="1"/>
      <c r="F4011" s="1"/>
      <c r="G4011" s="1"/>
      <c r="H4011" s="1"/>
      <c r="I4011" s="1"/>
      <c r="J4011" s="1"/>
      <c r="K4011" s="28"/>
      <c r="L4011" s="28"/>
      <c r="M4011" s="1"/>
      <c r="N4011" s="1"/>
      <c r="O4011" s="1"/>
      <c r="P4011" s="51"/>
    </row>
    <row r="4012" spans="1:16" ht="16.5" customHeight="1" x14ac:dyDescent="0.25">
      <c r="A4012" s="8"/>
      <c r="B4012" s="1"/>
      <c r="C4012" s="1"/>
      <c r="D4012" s="1"/>
      <c r="E4012" s="1"/>
      <c r="F4012" s="1"/>
      <c r="G4012" s="1"/>
      <c r="H4012" s="1"/>
      <c r="I4012" s="1"/>
      <c r="J4012" s="1"/>
      <c r="K4012" s="28"/>
      <c r="L4012" s="28"/>
      <c r="M4012" s="1"/>
      <c r="N4012" s="1"/>
      <c r="O4012" s="1"/>
      <c r="P4012" s="51"/>
    </row>
    <row r="4013" spans="1:16" ht="16.5" customHeight="1" x14ac:dyDescent="0.25">
      <c r="A4013" s="8"/>
      <c r="B4013" s="1"/>
      <c r="C4013" s="1"/>
      <c r="D4013" s="1"/>
      <c r="E4013" s="1"/>
      <c r="F4013" s="1"/>
      <c r="G4013" s="1"/>
      <c r="H4013" s="1"/>
      <c r="I4013" s="1"/>
      <c r="J4013" s="1"/>
      <c r="K4013" s="28"/>
      <c r="L4013" s="28"/>
      <c r="M4013" s="1"/>
      <c r="N4013" s="1"/>
      <c r="O4013" s="1"/>
      <c r="P4013" s="51"/>
    </row>
    <row r="4014" spans="1:16" ht="16.5" customHeight="1" x14ac:dyDescent="0.25">
      <c r="A4014" s="8"/>
      <c r="B4014" s="1"/>
      <c r="C4014" s="1"/>
      <c r="D4014" s="1"/>
      <c r="E4014" s="1"/>
      <c r="F4014" s="1"/>
      <c r="G4014" s="1"/>
      <c r="H4014" s="1"/>
      <c r="I4014" s="1"/>
      <c r="J4014" s="1"/>
      <c r="K4014" s="28"/>
      <c r="L4014" s="28"/>
      <c r="M4014" s="1"/>
      <c r="N4014" s="1"/>
      <c r="O4014" s="1"/>
      <c r="P4014" s="51"/>
    </row>
    <row r="4015" spans="1:16" ht="16.5" customHeight="1" x14ac:dyDescent="0.25">
      <c r="A4015" s="8"/>
      <c r="B4015" s="1"/>
      <c r="C4015" s="1"/>
      <c r="D4015" s="1"/>
      <c r="E4015" s="1"/>
      <c r="F4015" s="1"/>
      <c r="G4015" s="1"/>
      <c r="H4015" s="1"/>
      <c r="I4015" s="1"/>
      <c r="J4015" s="1"/>
      <c r="K4015" s="28"/>
      <c r="L4015" s="28"/>
      <c r="M4015" s="1"/>
      <c r="N4015" s="1"/>
      <c r="O4015" s="1"/>
      <c r="P4015" s="51"/>
    </row>
    <row r="4016" spans="1:16" ht="16.5" customHeight="1" x14ac:dyDescent="0.25">
      <c r="A4016" s="8"/>
      <c r="B4016" s="1"/>
      <c r="C4016" s="1"/>
      <c r="D4016" s="1"/>
      <c r="E4016" s="1"/>
      <c r="F4016" s="1"/>
      <c r="G4016" s="1"/>
      <c r="H4016" s="1"/>
      <c r="I4016" s="1"/>
      <c r="J4016" s="1"/>
      <c r="K4016" s="28"/>
      <c r="L4016" s="28"/>
      <c r="M4016" s="1"/>
      <c r="N4016" s="1"/>
      <c r="O4016" s="1"/>
      <c r="P4016" s="51"/>
    </row>
    <row r="4017" spans="1:16" ht="16.5" customHeight="1" x14ac:dyDescent="0.25">
      <c r="A4017" s="8"/>
      <c r="B4017" s="1"/>
      <c r="C4017" s="1"/>
      <c r="D4017" s="1"/>
      <c r="E4017" s="1"/>
      <c r="F4017" s="1"/>
      <c r="G4017" s="1"/>
      <c r="H4017" s="1"/>
      <c r="I4017" s="1"/>
      <c r="J4017" s="1"/>
      <c r="K4017" s="28"/>
      <c r="L4017" s="28"/>
      <c r="M4017" s="1"/>
      <c r="N4017" s="1"/>
      <c r="O4017" s="1"/>
      <c r="P4017" s="51"/>
    </row>
    <row r="4018" spans="1:16" ht="16.5" customHeight="1" x14ac:dyDescent="0.25">
      <c r="A4018" s="8"/>
      <c r="B4018" s="1"/>
      <c r="C4018" s="1"/>
      <c r="D4018" s="1"/>
      <c r="E4018" s="1"/>
      <c r="F4018" s="1"/>
      <c r="G4018" s="1"/>
      <c r="H4018" s="1"/>
      <c r="I4018" s="1"/>
      <c r="J4018" s="1"/>
      <c r="K4018" s="28"/>
      <c r="L4018" s="28"/>
      <c r="M4018" s="1"/>
      <c r="N4018" s="1"/>
      <c r="O4018" s="1"/>
      <c r="P4018" s="51"/>
    </row>
    <row r="4019" spans="1:16" ht="16.5" customHeight="1" x14ac:dyDescent="0.25">
      <c r="A4019" s="8"/>
      <c r="B4019" s="1"/>
      <c r="C4019" s="1"/>
      <c r="D4019" s="1"/>
      <c r="E4019" s="1"/>
      <c r="F4019" s="1"/>
      <c r="G4019" s="1"/>
      <c r="H4019" s="1"/>
      <c r="I4019" s="1"/>
      <c r="J4019" s="1"/>
      <c r="K4019" s="28"/>
      <c r="L4019" s="28"/>
      <c r="M4019" s="1"/>
      <c r="N4019" s="1"/>
      <c r="O4019" s="1"/>
      <c r="P4019" s="51"/>
    </row>
    <row r="4020" spans="1:16" ht="16.5" customHeight="1" x14ac:dyDescent="0.25">
      <c r="A4020" s="8"/>
      <c r="B4020" s="1"/>
      <c r="C4020" s="1"/>
      <c r="D4020" s="1"/>
      <c r="E4020" s="1"/>
      <c r="F4020" s="1"/>
      <c r="G4020" s="1"/>
      <c r="H4020" s="1"/>
      <c r="I4020" s="1"/>
      <c r="J4020" s="1"/>
      <c r="K4020" s="28"/>
      <c r="L4020" s="28"/>
      <c r="M4020" s="1"/>
      <c r="N4020" s="1"/>
      <c r="O4020" s="1"/>
      <c r="P4020" s="51"/>
    </row>
    <row r="4021" spans="1:16" ht="16.5" customHeight="1" x14ac:dyDescent="0.25">
      <c r="A4021" s="8"/>
      <c r="B4021" s="1"/>
      <c r="C4021" s="1"/>
      <c r="D4021" s="1"/>
      <c r="E4021" s="1"/>
      <c r="F4021" s="1"/>
      <c r="G4021" s="1"/>
      <c r="H4021" s="1"/>
      <c r="I4021" s="1"/>
      <c r="J4021" s="1"/>
      <c r="K4021" s="28"/>
      <c r="L4021" s="28"/>
      <c r="M4021" s="1"/>
      <c r="N4021" s="1"/>
      <c r="O4021" s="1"/>
      <c r="P4021" s="51"/>
    </row>
    <row r="4022" spans="1:16" ht="16.5" customHeight="1" x14ac:dyDescent="0.25">
      <c r="A4022" s="8"/>
      <c r="B4022" s="1"/>
      <c r="C4022" s="1"/>
      <c r="D4022" s="1"/>
      <c r="E4022" s="1"/>
      <c r="F4022" s="1"/>
      <c r="G4022" s="1"/>
      <c r="H4022" s="1"/>
      <c r="I4022" s="33"/>
      <c r="J4022" s="1"/>
      <c r="K4022" s="28"/>
      <c r="L4022" s="28"/>
      <c r="M4022" s="1"/>
      <c r="N4022" s="35"/>
      <c r="O4022" s="1"/>
      <c r="P4022" s="51"/>
    </row>
    <row r="4023" spans="1:16" ht="16.5" customHeight="1" x14ac:dyDescent="0.25">
      <c r="A4023" s="8"/>
      <c r="B4023" s="1"/>
      <c r="C4023" s="1"/>
      <c r="D4023" s="1"/>
      <c r="E4023" s="1"/>
      <c r="F4023" s="1"/>
      <c r="G4023" s="1"/>
      <c r="H4023" s="1"/>
      <c r="I4023" s="1"/>
      <c r="J4023" s="1"/>
      <c r="K4023" s="28"/>
      <c r="L4023" s="28"/>
      <c r="M4023" s="1"/>
      <c r="N4023" s="1"/>
      <c r="O4023" s="1"/>
      <c r="P4023" s="51"/>
    </row>
    <row r="4024" spans="1:16" ht="16.5" customHeight="1" x14ac:dyDescent="0.25">
      <c r="A4024" s="8"/>
      <c r="B4024" s="1"/>
      <c r="C4024" s="1"/>
      <c r="D4024" s="1"/>
      <c r="E4024" s="1"/>
      <c r="F4024" s="1"/>
      <c r="G4024" s="1"/>
      <c r="H4024" s="1"/>
      <c r="I4024" s="1"/>
      <c r="J4024" s="1"/>
      <c r="K4024" s="28"/>
      <c r="L4024" s="28"/>
      <c r="M4024" s="1"/>
      <c r="N4024" s="1"/>
      <c r="O4024" s="1"/>
      <c r="P4024" s="51"/>
    </row>
    <row r="4025" spans="1:16" ht="16.5" customHeight="1" x14ac:dyDescent="0.25">
      <c r="A4025" s="8"/>
      <c r="B4025" s="1"/>
      <c r="C4025" s="1"/>
      <c r="D4025" s="1"/>
      <c r="E4025" s="1"/>
      <c r="F4025" s="1"/>
      <c r="G4025" s="1"/>
      <c r="H4025" s="1"/>
      <c r="I4025" s="1"/>
      <c r="J4025" s="1"/>
      <c r="K4025" s="28"/>
      <c r="L4025" s="28"/>
      <c r="M4025" s="1"/>
      <c r="N4025" s="1"/>
      <c r="O4025" s="1"/>
      <c r="P4025" s="51"/>
    </row>
    <row r="4026" spans="1:16" ht="16.5" customHeight="1" x14ac:dyDescent="0.25">
      <c r="A4026" s="8"/>
      <c r="B4026" s="1"/>
      <c r="C4026" s="1"/>
      <c r="D4026" s="1"/>
      <c r="E4026" s="1"/>
      <c r="F4026" s="1"/>
      <c r="G4026" s="1"/>
      <c r="H4026" s="1"/>
      <c r="I4026" s="1"/>
      <c r="J4026" s="1"/>
      <c r="K4026" s="28"/>
      <c r="L4026" s="28"/>
      <c r="M4026" s="1"/>
      <c r="N4026" s="1"/>
      <c r="O4026" s="1"/>
      <c r="P4026" s="51"/>
    </row>
    <row r="4027" spans="1:16" ht="16.5" customHeight="1" x14ac:dyDescent="0.25">
      <c r="A4027" s="8"/>
      <c r="B4027" s="1"/>
      <c r="C4027" s="1"/>
      <c r="D4027" s="1"/>
      <c r="E4027" s="1"/>
      <c r="F4027" s="1"/>
      <c r="G4027" s="1"/>
      <c r="H4027" s="1"/>
      <c r="I4027" s="1"/>
      <c r="J4027" s="1"/>
      <c r="K4027" s="28"/>
      <c r="L4027" s="28"/>
      <c r="M4027" s="1"/>
      <c r="N4027" s="1"/>
      <c r="O4027" s="1"/>
      <c r="P4027" s="51"/>
    </row>
    <row r="4028" spans="1:16" ht="16.5" customHeight="1" x14ac:dyDescent="0.25">
      <c r="A4028" s="8"/>
      <c r="B4028" s="1"/>
      <c r="C4028" s="1"/>
      <c r="D4028" s="1"/>
      <c r="E4028" s="1"/>
      <c r="F4028" s="1"/>
      <c r="G4028" s="1"/>
      <c r="H4028" s="1"/>
      <c r="I4028" s="33"/>
      <c r="J4028" s="1"/>
      <c r="K4028" s="28"/>
      <c r="L4028" s="28"/>
      <c r="M4028" s="1"/>
      <c r="N4028" s="35"/>
      <c r="O4028" s="1"/>
      <c r="P4028" s="51"/>
    </row>
    <row r="4029" spans="1:16" ht="16.5" customHeight="1" x14ac:dyDescent="0.25">
      <c r="A4029" s="8"/>
      <c r="B4029" s="1"/>
      <c r="C4029" s="1"/>
      <c r="D4029" s="1"/>
      <c r="E4029" s="1"/>
      <c r="F4029" s="1"/>
      <c r="G4029" s="1"/>
      <c r="H4029" s="1"/>
      <c r="I4029" s="1"/>
      <c r="J4029" s="1"/>
      <c r="K4029" s="28"/>
      <c r="L4029" s="28"/>
      <c r="M4029" s="1"/>
      <c r="N4029" s="1"/>
      <c r="O4029" s="1"/>
      <c r="P4029" s="51"/>
    </row>
    <row r="4030" spans="1:16" ht="16.5" customHeight="1" x14ac:dyDescent="0.25">
      <c r="A4030" s="8"/>
      <c r="B4030" s="1"/>
      <c r="C4030" s="1"/>
      <c r="D4030" s="1"/>
      <c r="E4030" s="1"/>
      <c r="F4030" s="1"/>
      <c r="G4030" s="1"/>
      <c r="H4030" s="1"/>
      <c r="I4030" s="1"/>
      <c r="J4030" s="1"/>
      <c r="K4030" s="28"/>
      <c r="L4030" s="28"/>
      <c r="M4030" s="1"/>
      <c r="N4030" s="1"/>
      <c r="O4030" s="1"/>
      <c r="P4030" s="51"/>
    </row>
    <row r="4031" spans="1:16" ht="16.5" customHeight="1" x14ac:dyDescent="0.25">
      <c r="A4031" s="8"/>
      <c r="B4031" s="1"/>
      <c r="C4031" s="1"/>
      <c r="D4031" s="1"/>
      <c r="E4031" s="1"/>
      <c r="F4031" s="1"/>
      <c r="G4031" s="1"/>
      <c r="H4031" s="1"/>
      <c r="I4031" s="1"/>
      <c r="J4031" s="1"/>
      <c r="K4031" s="28"/>
      <c r="L4031" s="28"/>
      <c r="M4031" s="1"/>
      <c r="N4031" s="1"/>
      <c r="O4031" s="1"/>
      <c r="P4031" s="51"/>
    </row>
    <row r="4032" spans="1:16" ht="16.5" customHeight="1" x14ac:dyDescent="0.25">
      <c r="A4032" s="8"/>
      <c r="B4032" s="1"/>
      <c r="C4032" s="1"/>
      <c r="D4032" s="1"/>
      <c r="E4032" s="1"/>
      <c r="F4032" s="1"/>
      <c r="G4032" s="1"/>
      <c r="H4032" s="1"/>
      <c r="I4032" s="1"/>
      <c r="J4032" s="1"/>
      <c r="K4032" s="28"/>
      <c r="L4032" s="28"/>
      <c r="M4032" s="1"/>
      <c r="N4032" s="1"/>
      <c r="O4032" s="1"/>
      <c r="P4032" s="51"/>
    </row>
    <row r="4033" spans="1:16" ht="16.5" customHeight="1" x14ac:dyDescent="0.25">
      <c r="A4033" s="8"/>
      <c r="B4033" s="1"/>
      <c r="C4033" s="1"/>
      <c r="D4033" s="1"/>
      <c r="E4033" s="1"/>
      <c r="F4033" s="1"/>
      <c r="G4033" s="1"/>
      <c r="H4033" s="1"/>
      <c r="I4033" s="1"/>
      <c r="J4033" s="1"/>
      <c r="K4033" s="28"/>
      <c r="L4033" s="28"/>
      <c r="M4033" s="1"/>
      <c r="N4033" s="1"/>
      <c r="O4033" s="1"/>
      <c r="P4033" s="51"/>
    </row>
    <row r="4034" spans="1:16" ht="16.5" customHeight="1" x14ac:dyDescent="0.25">
      <c r="A4034" s="8"/>
      <c r="B4034" s="1"/>
      <c r="C4034" s="1"/>
      <c r="D4034" s="1"/>
      <c r="E4034" s="1"/>
      <c r="F4034" s="1"/>
      <c r="G4034" s="1"/>
      <c r="H4034" s="1"/>
      <c r="I4034" s="1"/>
      <c r="J4034" s="1"/>
      <c r="K4034" s="28"/>
      <c r="L4034" s="28"/>
      <c r="M4034" s="1"/>
      <c r="N4034" s="1"/>
      <c r="O4034" s="1"/>
      <c r="P4034" s="51"/>
    </row>
    <row r="4035" spans="1:16" ht="16.5" customHeight="1" x14ac:dyDescent="0.25">
      <c r="A4035" s="8"/>
      <c r="B4035" s="1"/>
      <c r="C4035" s="1"/>
      <c r="D4035" s="1"/>
      <c r="E4035" s="1"/>
      <c r="F4035" s="1"/>
      <c r="G4035" s="1"/>
      <c r="H4035" s="1"/>
      <c r="I4035" s="1"/>
      <c r="J4035" s="1"/>
      <c r="K4035" s="28"/>
      <c r="L4035" s="28"/>
      <c r="M4035" s="1"/>
      <c r="N4035" s="1"/>
      <c r="O4035" s="1"/>
      <c r="P4035" s="51"/>
    </row>
    <row r="4036" spans="1:16" ht="16.5" customHeight="1" x14ac:dyDescent="0.25">
      <c r="A4036" s="8"/>
      <c r="B4036" s="1"/>
      <c r="C4036" s="1"/>
      <c r="D4036" s="1"/>
      <c r="E4036" s="1"/>
      <c r="F4036" s="1"/>
      <c r="G4036" s="1"/>
      <c r="H4036" s="1"/>
      <c r="I4036" s="33"/>
      <c r="J4036" s="1"/>
      <c r="K4036" s="28"/>
      <c r="L4036" s="28"/>
      <c r="M4036" s="1"/>
      <c r="N4036" s="35"/>
      <c r="O4036" s="1"/>
      <c r="P4036" s="51"/>
    </row>
    <row r="4037" spans="1:16" ht="16.5" customHeight="1" x14ac:dyDescent="0.25">
      <c r="A4037" s="8"/>
      <c r="B4037" s="1"/>
      <c r="C4037" s="1"/>
      <c r="D4037" s="1"/>
      <c r="E4037" s="1"/>
      <c r="F4037" s="1"/>
      <c r="G4037" s="1"/>
      <c r="H4037" s="1"/>
      <c r="I4037" s="33"/>
      <c r="J4037" s="1"/>
      <c r="K4037" s="28"/>
      <c r="L4037" s="28"/>
      <c r="M4037" s="1"/>
      <c r="N4037" s="35"/>
      <c r="O4037" s="1"/>
      <c r="P4037" s="51"/>
    </row>
    <row r="4038" spans="1:16" ht="16.5" customHeight="1" x14ac:dyDescent="0.25">
      <c r="A4038" s="8"/>
      <c r="B4038" s="1"/>
      <c r="C4038" s="1"/>
      <c r="D4038" s="1"/>
      <c r="E4038" s="1"/>
      <c r="F4038" s="1"/>
      <c r="G4038" s="1"/>
      <c r="H4038" s="1"/>
      <c r="I4038" s="1"/>
      <c r="J4038" s="1"/>
      <c r="K4038" s="28"/>
      <c r="L4038" s="28"/>
      <c r="M4038" s="1"/>
      <c r="N4038" s="1"/>
      <c r="O4038" s="1"/>
      <c r="P4038" s="51"/>
    </row>
    <row r="4039" spans="1:16" ht="16.5" customHeight="1" x14ac:dyDescent="0.25">
      <c r="A4039" s="8"/>
      <c r="B4039" s="1"/>
      <c r="C4039" s="1"/>
      <c r="D4039" s="1"/>
      <c r="E4039" s="1"/>
      <c r="F4039" s="1"/>
      <c r="G4039" s="1"/>
      <c r="H4039" s="1"/>
      <c r="I4039" s="1"/>
      <c r="J4039" s="1"/>
      <c r="K4039" s="28"/>
      <c r="L4039" s="28"/>
      <c r="M4039" s="1"/>
      <c r="N4039" s="1"/>
      <c r="O4039" s="1"/>
      <c r="P4039" s="51"/>
    </row>
    <row r="4040" spans="1:16" ht="16.5" customHeight="1" x14ac:dyDescent="0.25">
      <c r="A4040" s="8"/>
      <c r="B4040" s="1"/>
      <c r="C4040" s="1"/>
      <c r="D4040" s="1"/>
      <c r="E4040" s="1"/>
      <c r="F4040" s="1"/>
      <c r="G4040" s="1"/>
      <c r="H4040" s="1"/>
      <c r="I4040" s="1"/>
      <c r="J4040" s="1"/>
      <c r="K4040" s="28"/>
      <c r="L4040" s="28"/>
      <c r="M4040" s="1"/>
      <c r="N4040" s="1"/>
      <c r="O4040" s="1"/>
      <c r="P4040" s="51"/>
    </row>
    <row r="4041" spans="1:16" ht="16.5" customHeight="1" x14ac:dyDescent="0.25">
      <c r="A4041" s="8"/>
      <c r="B4041" s="1"/>
      <c r="C4041" s="1"/>
      <c r="D4041" s="1"/>
      <c r="E4041" s="1"/>
      <c r="F4041" s="1"/>
      <c r="G4041" s="1"/>
      <c r="H4041" s="1"/>
      <c r="I4041" s="1"/>
      <c r="J4041" s="1"/>
      <c r="K4041" s="28"/>
      <c r="L4041" s="28"/>
      <c r="M4041" s="1"/>
      <c r="N4041" s="1"/>
      <c r="O4041" s="1"/>
      <c r="P4041" s="51"/>
    </row>
    <row r="4042" spans="1:16" ht="16.5" customHeight="1" x14ac:dyDescent="0.25">
      <c r="A4042" s="8"/>
      <c r="B4042" s="1"/>
      <c r="C4042" s="1"/>
      <c r="D4042" s="1"/>
      <c r="E4042" s="1"/>
      <c r="F4042" s="1"/>
      <c r="G4042" s="1"/>
      <c r="H4042" s="1"/>
      <c r="I4042" s="1"/>
      <c r="J4042" s="1"/>
      <c r="K4042" s="28"/>
      <c r="L4042" s="28"/>
      <c r="M4042" s="1"/>
      <c r="N4042" s="1"/>
      <c r="O4042" s="1"/>
      <c r="P4042" s="51"/>
    </row>
    <row r="4043" spans="1:16" ht="16.5" customHeight="1" x14ac:dyDescent="0.25">
      <c r="A4043" s="8"/>
      <c r="B4043" s="1"/>
      <c r="C4043" s="1"/>
      <c r="D4043" s="1"/>
      <c r="E4043" s="1"/>
      <c r="F4043" s="1"/>
      <c r="G4043" s="1"/>
      <c r="H4043" s="1"/>
      <c r="I4043" s="1"/>
      <c r="J4043" s="1"/>
      <c r="K4043" s="28"/>
      <c r="L4043" s="28"/>
      <c r="M4043" s="1"/>
      <c r="N4043" s="1"/>
      <c r="O4043" s="1"/>
      <c r="P4043" s="51"/>
    </row>
    <row r="4044" spans="1:16" ht="16.5" customHeight="1" x14ac:dyDescent="0.25">
      <c r="A4044" s="8"/>
      <c r="B4044" s="1"/>
      <c r="C4044" s="1"/>
      <c r="D4044" s="1"/>
      <c r="E4044" s="1"/>
      <c r="F4044" s="1"/>
      <c r="G4044" s="1"/>
      <c r="H4044" s="1"/>
      <c r="I4044" s="1"/>
      <c r="J4044" s="1"/>
      <c r="K4044" s="28"/>
      <c r="L4044" s="28"/>
      <c r="M4044" s="1"/>
      <c r="N4044" s="1"/>
      <c r="O4044" s="1"/>
      <c r="P4044" s="51"/>
    </row>
    <row r="4045" spans="1:16" ht="16.5" customHeight="1" x14ac:dyDescent="0.25">
      <c r="A4045" s="8"/>
      <c r="B4045" s="1"/>
      <c r="C4045" s="1"/>
      <c r="D4045" s="1"/>
      <c r="E4045" s="1"/>
      <c r="F4045" s="1"/>
      <c r="G4045" s="1"/>
      <c r="H4045" s="1"/>
      <c r="I4045" s="33"/>
      <c r="J4045" s="1"/>
      <c r="K4045" s="28"/>
      <c r="L4045" s="28"/>
      <c r="M4045" s="1"/>
      <c r="N4045" s="35"/>
      <c r="O4045" s="1"/>
      <c r="P4045" s="51"/>
    </row>
    <row r="4046" spans="1:16" ht="16.5" customHeight="1" x14ac:dyDescent="0.25">
      <c r="A4046" s="8"/>
      <c r="B4046" s="1"/>
      <c r="C4046" s="1"/>
      <c r="D4046" s="1"/>
      <c r="E4046" s="1"/>
      <c r="F4046" s="1"/>
      <c r="G4046" s="1"/>
      <c r="H4046" s="1"/>
      <c r="I4046" s="1"/>
      <c r="J4046" s="1"/>
      <c r="K4046" s="28"/>
      <c r="L4046" s="28"/>
      <c r="M4046" s="1"/>
      <c r="N4046" s="1"/>
      <c r="O4046" s="1"/>
      <c r="P4046" s="51"/>
    </row>
    <row r="4047" spans="1:16" ht="16.5" customHeight="1" x14ac:dyDescent="0.25">
      <c r="A4047" s="8"/>
      <c r="B4047" s="1"/>
      <c r="C4047" s="1"/>
      <c r="D4047" s="1"/>
      <c r="E4047" s="1"/>
      <c r="F4047" s="1"/>
      <c r="G4047" s="1"/>
      <c r="H4047" s="1"/>
      <c r="I4047" s="1"/>
      <c r="J4047" s="1"/>
      <c r="K4047" s="28"/>
      <c r="L4047" s="28"/>
      <c r="M4047" s="1"/>
      <c r="N4047" s="1"/>
      <c r="O4047" s="1"/>
      <c r="P4047" s="51"/>
    </row>
    <row r="4048" spans="1:16" ht="16.5" customHeight="1" x14ac:dyDescent="0.25">
      <c r="A4048" s="8"/>
      <c r="B4048" s="1"/>
      <c r="C4048" s="1"/>
      <c r="D4048" s="1"/>
      <c r="E4048" s="1"/>
      <c r="F4048" s="1"/>
      <c r="G4048" s="1"/>
      <c r="H4048" s="1"/>
      <c r="I4048" s="1"/>
      <c r="J4048" s="1"/>
      <c r="K4048" s="28"/>
      <c r="L4048" s="28"/>
      <c r="M4048" s="1"/>
      <c r="N4048" s="1"/>
      <c r="O4048" s="1"/>
      <c r="P4048" s="51"/>
    </row>
    <row r="4049" spans="1:16" ht="16.5" customHeight="1" x14ac:dyDescent="0.25">
      <c r="A4049" s="8"/>
      <c r="B4049" s="1"/>
      <c r="C4049" s="1"/>
      <c r="D4049" s="1"/>
      <c r="E4049" s="1"/>
      <c r="F4049" s="1"/>
      <c r="G4049" s="1"/>
      <c r="H4049" s="1"/>
      <c r="I4049" s="1"/>
      <c r="J4049" s="1"/>
      <c r="K4049" s="28"/>
      <c r="L4049" s="28"/>
      <c r="M4049" s="1"/>
      <c r="N4049" s="1"/>
      <c r="O4049" s="1"/>
      <c r="P4049" s="51"/>
    </row>
    <row r="4050" spans="1:16" ht="16.5" customHeight="1" x14ac:dyDescent="0.25">
      <c r="A4050" s="8"/>
      <c r="B4050" s="1"/>
      <c r="C4050" s="1"/>
      <c r="D4050" s="1"/>
      <c r="E4050" s="1"/>
      <c r="F4050" s="1"/>
      <c r="G4050" s="1"/>
      <c r="H4050" s="1"/>
      <c r="I4050" s="33"/>
      <c r="J4050" s="1"/>
      <c r="K4050" s="28"/>
      <c r="L4050" s="28"/>
      <c r="M4050" s="1"/>
      <c r="N4050" s="35"/>
      <c r="O4050" s="1"/>
      <c r="P4050" s="51"/>
    </row>
    <row r="4051" spans="1:16" ht="16.5" customHeight="1" x14ac:dyDescent="0.25">
      <c r="A4051" s="8"/>
      <c r="B4051" s="1"/>
      <c r="C4051" s="1"/>
      <c r="D4051" s="1"/>
      <c r="E4051" s="1"/>
      <c r="F4051" s="1"/>
      <c r="G4051" s="1"/>
      <c r="H4051" s="1"/>
      <c r="I4051" s="33"/>
      <c r="J4051" s="1"/>
      <c r="K4051" s="28"/>
      <c r="L4051" s="28"/>
      <c r="M4051" s="1"/>
      <c r="N4051" s="35"/>
      <c r="O4051" s="1"/>
      <c r="P4051" s="51"/>
    </row>
    <row r="4052" spans="1:16" ht="16.5" customHeight="1" x14ac:dyDescent="0.25">
      <c r="A4052" s="8"/>
      <c r="B4052" s="1"/>
      <c r="C4052" s="1"/>
      <c r="D4052" s="1"/>
      <c r="E4052" s="1"/>
      <c r="F4052" s="1"/>
      <c r="G4052" s="1"/>
      <c r="H4052" s="1"/>
      <c r="I4052" s="1"/>
      <c r="J4052" s="1"/>
      <c r="K4052" s="28"/>
      <c r="L4052" s="28"/>
      <c r="M4052" s="1"/>
      <c r="N4052" s="1"/>
      <c r="O4052" s="1"/>
      <c r="P4052" s="51"/>
    </row>
    <row r="4053" spans="1:16" ht="16.5" customHeight="1" x14ac:dyDescent="0.25">
      <c r="A4053" s="8"/>
      <c r="B4053" s="1"/>
      <c r="C4053" s="1"/>
      <c r="D4053" s="1"/>
      <c r="E4053" s="1"/>
      <c r="F4053" s="1"/>
      <c r="G4053" s="1"/>
      <c r="H4053" s="1"/>
      <c r="I4053" s="1"/>
      <c r="J4053" s="1"/>
      <c r="K4053" s="28"/>
      <c r="L4053" s="28"/>
      <c r="M4053" s="1"/>
      <c r="N4053" s="1"/>
      <c r="O4053" s="1"/>
      <c r="P4053" s="51"/>
    </row>
    <row r="4054" spans="1:16" ht="16.5" customHeight="1" x14ac:dyDescent="0.25">
      <c r="A4054" s="8"/>
      <c r="B4054" s="1"/>
      <c r="C4054" s="1"/>
      <c r="D4054" s="1"/>
      <c r="E4054" s="1"/>
      <c r="F4054" s="1"/>
      <c r="G4054" s="1"/>
      <c r="H4054" s="1"/>
      <c r="I4054" s="1"/>
      <c r="J4054" s="1"/>
      <c r="K4054" s="28"/>
      <c r="L4054" s="28"/>
      <c r="M4054" s="1"/>
      <c r="N4054" s="1"/>
      <c r="O4054" s="1"/>
      <c r="P4054" s="51"/>
    </row>
    <row r="4055" spans="1:16" ht="16.5" customHeight="1" x14ac:dyDescent="0.25">
      <c r="A4055" s="8"/>
      <c r="B4055" s="1"/>
      <c r="C4055" s="1"/>
      <c r="D4055" s="1"/>
      <c r="E4055" s="1"/>
      <c r="F4055" s="1"/>
      <c r="G4055" s="1"/>
      <c r="H4055" s="1"/>
      <c r="I4055" s="1"/>
      <c r="J4055" s="1"/>
      <c r="K4055" s="28"/>
      <c r="L4055" s="28"/>
      <c r="M4055" s="1"/>
      <c r="N4055" s="1"/>
      <c r="O4055" s="1"/>
      <c r="P4055" s="51"/>
    </row>
    <row r="4056" spans="1:16" ht="16.5" customHeight="1" x14ac:dyDescent="0.25">
      <c r="A4056" s="8"/>
      <c r="B4056" s="1"/>
      <c r="C4056" s="1"/>
      <c r="D4056" s="1"/>
      <c r="E4056" s="1"/>
      <c r="F4056" s="1"/>
      <c r="G4056" s="1"/>
      <c r="H4056" s="1"/>
      <c r="I4056" s="1"/>
      <c r="J4056" s="1"/>
      <c r="K4056" s="28"/>
      <c r="L4056" s="28"/>
      <c r="M4056" s="1"/>
      <c r="N4056" s="1"/>
      <c r="O4056" s="1"/>
      <c r="P4056" s="51"/>
    </row>
    <row r="4057" spans="1:16" ht="16.5" customHeight="1" x14ac:dyDescent="0.25">
      <c r="A4057" s="8"/>
      <c r="B4057" s="1"/>
      <c r="C4057" s="1"/>
      <c r="D4057" s="1"/>
      <c r="E4057" s="1"/>
      <c r="F4057" s="1"/>
      <c r="G4057" s="1"/>
      <c r="H4057" s="1"/>
      <c r="I4057" s="1"/>
      <c r="J4057" s="1"/>
      <c r="K4057" s="28"/>
      <c r="L4057" s="28"/>
      <c r="M4057" s="1"/>
      <c r="N4057" s="1"/>
      <c r="O4057" s="1"/>
      <c r="P4057" s="51"/>
    </row>
    <row r="4058" spans="1:16" ht="16.5" customHeight="1" x14ac:dyDescent="0.25">
      <c r="A4058" s="8"/>
      <c r="B4058" s="1"/>
      <c r="C4058" s="1"/>
      <c r="D4058" s="1"/>
      <c r="E4058" s="1"/>
      <c r="F4058" s="1"/>
      <c r="G4058" s="1"/>
      <c r="H4058" s="1"/>
      <c r="I4058" s="1"/>
      <c r="J4058" s="1"/>
      <c r="K4058" s="28"/>
      <c r="L4058" s="28"/>
      <c r="M4058" s="1"/>
      <c r="N4058" s="1"/>
      <c r="O4058" s="1"/>
      <c r="P4058" s="51"/>
    </row>
    <row r="4059" spans="1:16" ht="16.5" customHeight="1" x14ac:dyDescent="0.25">
      <c r="A4059" s="8"/>
      <c r="B4059" s="1"/>
      <c r="C4059" s="1"/>
      <c r="D4059" s="1"/>
      <c r="E4059" s="1"/>
      <c r="F4059" s="1"/>
      <c r="G4059" s="1"/>
      <c r="H4059" s="1"/>
      <c r="I4059" s="1"/>
      <c r="J4059" s="1"/>
      <c r="K4059" s="28"/>
      <c r="L4059" s="28"/>
      <c r="M4059" s="1"/>
      <c r="N4059" s="1"/>
      <c r="O4059" s="1"/>
      <c r="P4059" s="51"/>
    </row>
    <row r="4060" spans="1:16" ht="16.5" customHeight="1" x14ac:dyDescent="0.25">
      <c r="A4060" s="8"/>
      <c r="B4060" s="1"/>
      <c r="C4060" s="1"/>
      <c r="D4060" s="1"/>
      <c r="E4060" s="1"/>
      <c r="F4060" s="1"/>
      <c r="G4060" s="1"/>
      <c r="H4060" s="1"/>
      <c r="I4060" s="33"/>
      <c r="J4060" s="1"/>
      <c r="K4060" s="28"/>
      <c r="L4060" s="28"/>
      <c r="M4060" s="1"/>
      <c r="N4060" s="35"/>
      <c r="O4060" s="1"/>
      <c r="P4060" s="51"/>
    </row>
    <row r="4061" spans="1:16" ht="16.5" customHeight="1" x14ac:dyDescent="0.25">
      <c r="A4061" s="8"/>
      <c r="B4061" s="1"/>
      <c r="C4061" s="1"/>
      <c r="D4061" s="1"/>
      <c r="E4061" s="1"/>
      <c r="F4061" s="1"/>
      <c r="G4061" s="1"/>
      <c r="H4061" s="1"/>
      <c r="I4061" s="33"/>
      <c r="J4061" s="1"/>
      <c r="K4061" s="28"/>
      <c r="L4061" s="28"/>
      <c r="M4061" s="1"/>
      <c r="N4061" s="35"/>
      <c r="O4061" s="1"/>
      <c r="P4061" s="51"/>
    </row>
    <row r="4062" spans="1:16" ht="16.5" customHeight="1" x14ac:dyDescent="0.25">
      <c r="A4062" s="8"/>
      <c r="B4062" s="1"/>
      <c r="C4062" s="1"/>
      <c r="D4062" s="1"/>
      <c r="E4062" s="1"/>
      <c r="F4062" s="1"/>
      <c r="G4062" s="1"/>
      <c r="H4062" s="1"/>
      <c r="I4062" s="1"/>
      <c r="J4062" s="1"/>
      <c r="K4062" s="28"/>
      <c r="L4062" s="28"/>
      <c r="M4062" s="1"/>
      <c r="N4062" s="1"/>
      <c r="O4062" s="1"/>
      <c r="P4062" s="51"/>
    </row>
    <row r="4063" spans="1:16" ht="16.5" customHeight="1" x14ac:dyDescent="0.25">
      <c r="A4063" s="8"/>
      <c r="B4063" s="1"/>
      <c r="C4063" s="1"/>
      <c r="D4063" s="1"/>
      <c r="E4063" s="1"/>
      <c r="F4063" s="1"/>
      <c r="G4063" s="1"/>
      <c r="H4063" s="1"/>
      <c r="I4063" s="1"/>
      <c r="J4063" s="1"/>
      <c r="K4063" s="28"/>
      <c r="L4063" s="28"/>
      <c r="M4063" s="1"/>
      <c r="N4063" s="1"/>
      <c r="O4063" s="1"/>
      <c r="P4063" s="51"/>
    </row>
    <row r="4064" spans="1:16" ht="16.5" customHeight="1" x14ac:dyDescent="0.25">
      <c r="A4064" s="8"/>
      <c r="B4064" s="1"/>
      <c r="C4064" s="1"/>
      <c r="D4064" s="1"/>
      <c r="E4064" s="1"/>
      <c r="F4064" s="1"/>
      <c r="G4064" s="1"/>
      <c r="H4064" s="1"/>
      <c r="I4064" s="1"/>
      <c r="J4064" s="1"/>
      <c r="K4064" s="28"/>
      <c r="L4064" s="28"/>
      <c r="M4064" s="1"/>
      <c r="N4064" s="1"/>
      <c r="O4064" s="1"/>
      <c r="P4064" s="51"/>
    </row>
    <row r="4065" spans="1:16" ht="16.5" customHeight="1" x14ac:dyDescent="0.25">
      <c r="A4065" s="8"/>
      <c r="B4065" s="1"/>
      <c r="C4065" s="1"/>
      <c r="D4065" s="1"/>
      <c r="E4065" s="1"/>
      <c r="F4065" s="1"/>
      <c r="G4065" s="1"/>
      <c r="H4065" s="1"/>
      <c r="I4065" s="1"/>
      <c r="J4065" s="1"/>
      <c r="K4065" s="28"/>
      <c r="L4065" s="28"/>
      <c r="M4065" s="1"/>
      <c r="N4065" s="1"/>
      <c r="O4065" s="1"/>
      <c r="P4065" s="51"/>
    </row>
    <row r="4066" spans="1:16" ht="16.5" customHeight="1" x14ac:dyDescent="0.25">
      <c r="A4066" s="8"/>
      <c r="B4066" s="1"/>
      <c r="C4066" s="1"/>
      <c r="D4066" s="1"/>
      <c r="E4066" s="1"/>
      <c r="F4066" s="1"/>
      <c r="G4066" s="1"/>
      <c r="H4066" s="1"/>
      <c r="I4066" s="1"/>
      <c r="J4066" s="1"/>
      <c r="K4066" s="28"/>
      <c r="L4066" s="28"/>
      <c r="M4066" s="1"/>
      <c r="N4066" s="1"/>
      <c r="O4066" s="1"/>
      <c r="P4066" s="51"/>
    </row>
    <row r="4067" spans="1:16" ht="16.5" customHeight="1" x14ac:dyDescent="0.25">
      <c r="A4067" s="8"/>
      <c r="B4067" s="1"/>
      <c r="C4067" s="1"/>
      <c r="D4067" s="1"/>
      <c r="E4067" s="1"/>
      <c r="F4067" s="1"/>
      <c r="G4067" s="1"/>
      <c r="H4067" s="1"/>
      <c r="I4067" s="1"/>
      <c r="J4067" s="1"/>
      <c r="K4067" s="28"/>
      <c r="L4067" s="28"/>
      <c r="M4067" s="1"/>
      <c r="N4067" s="1"/>
      <c r="O4067" s="1"/>
      <c r="P4067" s="51"/>
    </row>
    <row r="4068" spans="1:16" ht="16.5" customHeight="1" x14ac:dyDescent="0.25">
      <c r="A4068" s="8"/>
      <c r="B4068" s="1"/>
      <c r="C4068" s="1"/>
      <c r="D4068" s="1"/>
      <c r="E4068" s="1"/>
      <c r="F4068" s="1"/>
      <c r="G4068" s="1"/>
      <c r="H4068" s="1"/>
      <c r="I4068" s="1"/>
      <c r="J4068" s="1"/>
      <c r="K4068" s="28"/>
      <c r="L4068" s="28"/>
      <c r="M4068" s="1"/>
      <c r="N4068" s="1"/>
      <c r="O4068" s="1"/>
      <c r="P4068" s="51"/>
    </row>
    <row r="4069" spans="1:16" ht="16.5" customHeight="1" x14ac:dyDescent="0.25">
      <c r="A4069" s="8"/>
      <c r="B4069" s="1"/>
      <c r="C4069" s="1"/>
      <c r="D4069" s="1"/>
      <c r="E4069" s="1"/>
      <c r="F4069" s="1"/>
      <c r="G4069" s="1"/>
      <c r="H4069" s="1"/>
      <c r="I4069" s="1"/>
      <c r="J4069" s="1"/>
      <c r="K4069" s="28"/>
      <c r="L4069" s="28"/>
      <c r="M4069" s="1"/>
      <c r="N4069" s="1"/>
      <c r="O4069" s="1"/>
      <c r="P4069" s="51"/>
    </row>
    <row r="4070" spans="1:16" ht="16.5" customHeight="1" x14ac:dyDescent="0.25">
      <c r="A4070" s="8"/>
      <c r="B4070" s="1"/>
      <c r="C4070" s="1"/>
      <c r="D4070" s="1"/>
      <c r="E4070" s="1"/>
      <c r="F4070" s="1"/>
      <c r="G4070" s="1"/>
      <c r="H4070" s="1"/>
      <c r="I4070" s="1"/>
      <c r="J4070" s="1"/>
      <c r="K4070" s="28"/>
      <c r="L4070" s="28"/>
      <c r="M4070" s="1"/>
      <c r="N4070" s="1"/>
      <c r="O4070" s="1"/>
      <c r="P4070" s="51"/>
    </row>
    <row r="4071" spans="1:16" ht="16.5" customHeight="1" x14ac:dyDescent="0.25">
      <c r="A4071" s="8"/>
      <c r="B4071" s="1"/>
      <c r="C4071" s="1"/>
      <c r="D4071" s="1"/>
      <c r="E4071" s="1"/>
      <c r="F4071" s="1"/>
      <c r="G4071" s="1"/>
      <c r="H4071" s="1"/>
      <c r="I4071" s="1"/>
      <c r="J4071" s="1"/>
      <c r="K4071" s="28"/>
      <c r="L4071" s="28"/>
      <c r="M4071" s="1"/>
      <c r="N4071" s="1"/>
      <c r="O4071" s="1"/>
      <c r="P4071" s="51"/>
    </row>
    <row r="4072" spans="1:16" ht="16.5" customHeight="1" x14ac:dyDescent="0.25">
      <c r="A4072" s="8"/>
      <c r="B4072" s="1"/>
      <c r="C4072" s="1"/>
      <c r="D4072" s="1"/>
      <c r="E4072" s="1"/>
      <c r="F4072" s="1"/>
      <c r="G4072" s="1"/>
      <c r="H4072" s="1"/>
      <c r="I4072" s="1"/>
      <c r="J4072" s="1"/>
      <c r="K4072" s="28"/>
      <c r="L4072" s="28"/>
      <c r="M4072" s="1"/>
      <c r="N4072" s="1"/>
      <c r="O4072" s="1"/>
      <c r="P4072" s="51"/>
    </row>
    <row r="4073" spans="1:16" ht="16.5" customHeight="1" x14ac:dyDescent="0.25">
      <c r="A4073" s="8"/>
      <c r="B4073" s="1"/>
      <c r="C4073" s="1"/>
      <c r="D4073" s="1"/>
      <c r="E4073" s="1"/>
      <c r="F4073" s="1"/>
      <c r="G4073" s="1"/>
      <c r="H4073" s="1"/>
      <c r="I4073" s="1"/>
      <c r="J4073" s="1"/>
      <c r="K4073" s="28"/>
      <c r="L4073" s="28"/>
      <c r="M4073" s="1"/>
      <c r="N4073" s="1"/>
      <c r="O4073" s="1"/>
      <c r="P4073" s="51"/>
    </row>
    <row r="4074" spans="1:16" ht="16.5" customHeight="1" x14ac:dyDescent="0.25">
      <c r="A4074" s="8"/>
      <c r="B4074" s="1"/>
      <c r="C4074" s="1"/>
      <c r="D4074" s="1"/>
      <c r="E4074" s="1"/>
      <c r="F4074" s="1"/>
      <c r="G4074" s="1"/>
      <c r="H4074" s="1"/>
      <c r="I4074" s="1"/>
      <c r="J4074" s="1"/>
      <c r="K4074" s="28"/>
      <c r="L4074" s="28"/>
      <c r="M4074" s="1"/>
      <c r="N4074" s="1"/>
      <c r="O4074" s="1"/>
      <c r="P4074" s="51"/>
    </row>
    <row r="4075" spans="1:16" ht="16.5" customHeight="1" x14ac:dyDescent="0.25">
      <c r="A4075" s="8"/>
      <c r="B4075" s="1"/>
      <c r="C4075" s="1"/>
      <c r="D4075" s="1"/>
      <c r="E4075" s="1"/>
      <c r="F4075" s="1"/>
      <c r="G4075" s="1"/>
      <c r="H4075" s="1"/>
      <c r="I4075" s="1"/>
      <c r="J4075" s="1"/>
      <c r="K4075" s="28"/>
      <c r="L4075" s="28"/>
      <c r="M4075" s="1"/>
      <c r="N4075" s="1"/>
      <c r="O4075" s="1"/>
      <c r="P4075" s="51"/>
    </row>
    <row r="4076" spans="1:16" ht="16.5" customHeight="1" x14ac:dyDescent="0.25">
      <c r="A4076" s="8"/>
      <c r="B4076" s="1"/>
      <c r="C4076" s="1"/>
      <c r="D4076" s="1"/>
      <c r="E4076" s="1"/>
      <c r="F4076" s="1"/>
      <c r="G4076" s="1"/>
      <c r="H4076" s="1"/>
      <c r="I4076" s="1"/>
      <c r="J4076" s="1"/>
      <c r="K4076" s="28"/>
      <c r="L4076" s="28"/>
      <c r="M4076" s="1"/>
      <c r="N4076" s="1"/>
      <c r="O4076" s="1"/>
      <c r="P4076" s="51"/>
    </row>
    <row r="4077" spans="1:16" ht="16.5" customHeight="1" x14ac:dyDescent="0.25">
      <c r="A4077" s="8"/>
      <c r="B4077" s="1"/>
      <c r="C4077" s="1"/>
      <c r="D4077" s="1"/>
      <c r="E4077" s="1"/>
      <c r="F4077" s="1"/>
      <c r="G4077" s="1"/>
      <c r="H4077" s="1"/>
      <c r="I4077" s="1"/>
      <c r="J4077" s="1"/>
      <c r="K4077" s="28"/>
      <c r="L4077" s="28"/>
      <c r="M4077" s="1"/>
      <c r="N4077" s="1"/>
      <c r="O4077" s="1"/>
      <c r="P4077" s="51"/>
    </row>
    <row r="4078" spans="1:16" ht="16.5" customHeight="1" x14ac:dyDescent="0.25">
      <c r="A4078" s="8"/>
      <c r="B4078" s="1"/>
      <c r="C4078" s="1"/>
      <c r="D4078" s="1"/>
      <c r="E4078" s="1"/>
      <c r="F4078" s="1"/>
      <c r="G4078" s="1"/>
      <c r="H4078" s="1"/>
      <c r="I4078" s="1"/>
      <c r="J4078" s="1"/>
      <c r="K4078" s="28"/>
      <c r="L4078" s="28"/>
      <c r="M4078" s="1"/>
      <c r="N4078" s="1"/>
      <c r="O4078" s="1"/>
      <c r="P4078" s="51"/>
    </row>
    <row r="4079" spans="1:16" ht="16.5" customHeight="1" x14ac:dyDescent="0.25">
      <c r="A4079" s="8"/>
      <c r="B4079" s="1"/>
      <c r="C4079" s="1"/>
      <c r="D4079" s="1"/>
      <c r="E4079" s="1"/>
      <c r="F4079" s="1"/>
      <c r="G4079" s="1"/>
      <c r="H4079" s="1"/>
      <c r="I4079" s="1"/>
      <c r="J4079" s="1"/>
      <c r="K4079" s="28"/>
      <c r="L4079" s="28"/>
      <c r="M4079" s="1"/>
      <c r="N4079" s="1"/>
      <c r="O4079" s="1"/>
      <c r="P4079" s="51"/>
    </row>
    <row r="4080" spans="1:16" ht="16.5" customHeight="1" x14ac:dyDescent="0.25">
      <c r="A4080" s="8"/>
      <c r="B4080" s="1"/>
      <c r="C4080" s="1"/>
      <c r="D4080" s="1"/>
      <c r="E4080" s="1"/>
      <c r="F4080" s="1"/>
      <c r="G4080" s="1"/>
      <c r="H4080" s="1"/>
      <c r="I4080" s="33"/>
      <c r="J4080" s="1"/>
      <c r="K4080" s="28"/>
      <c r="L4080" s="28"/>
      <c r="M4080" s="1"/>
      <c r="N4080" s="35"/>
      <c r="O4080" s="1"/>
      <c r="P4080" s="51"/>
    </row>
    <row r="4081" spans="1:16" ht="16.5" customHeight="1" x14ac:dyDescent="0.25">
      <c r="A4081" s="8"/>
      <c r="B4081" s="1"/>
      <c r="C4081" s="1"/>
      <c r="D4081" s="1"/>
      <c r="E4081" s="1"/>
      <c r="F4081" s="1"/>
      <c r="G4081" s="1"/>
      <c r="H4081" s="1"/>
      <c r="I4081" s="1"/>
      <c r="J4081" s="1"/>
      <c r="K4081" s="28"/>
      <c r="L4081" s="28"/>
      <c r="M4081" s="1"/>
      <c r="N4081" s="1"/>
      <c r="O4081" s="1"/>
      <c r="P4081" s="51"/>
    </row>
    <row r="4082" spans="1:16" ht="16.5" customHeight="1" x14ac:dyDescent="0.25">
      <c r="A4082" s="8"/>
      <c r="B4082" s="1"/>
      <c r="C4082" s="1"/>
      <c r="D4082" s="1"/>
      <c r="E4082" s="1"/>
      <c r="F4082" s="1"/>
      <c r="G4082" s="1"/>
      <c r="H4082" s="1"/>
      <c r="I4082" s="33"/>
      <c r="J4082" s="1"/>
      <c r="K4082" s="28"/>
      <c r="L4082" s="28"/>
      <c r="M4082" s="1"/>
      <c r="N4082" s="35"/>
      <c r="O4082" s="1"/>
      <c r="P4082" s="51"/>
    </row>
    <row r="4083" spans="1:16" ht="16.5" customHeight="1" x14ac:dyDescent="0.25">
      <c r="A4083" s="8"/>
      <c r="B4083" s="1"/>
      <c r="C4083" s="1"/>
      <c r="D4083" s="1"/>
      <c r="E4083" s="1"/>
      <c r="F4083" s="1"/>
      <c r="G4083" s="1"/>
      <c r="H4083" s="1"/>
      <c r="I4083" s="33"/>
      <c r="J4083" s="1"/>
      <c r="K4083" s="28"/>
      <c r="L4083" s="28"/>
      <c r="M4083" s="1"/>
      <c r="N4083" s="35"/>
      <c r="O4083" s="1"/>
      <c r="P4083" s="51"/>
    </row>
    <row r="4084" spans="1:16" ht="16.5" customHeight="1" x14ac:dyDescent="0.25">
      <c r="A4084" s="8"/>
      <c r="B4084" s="1"/>
      <c r="C4084" s="1"/>
      <c r="D4084" s="1"/>
      <c r="E4084" s="1"/>
      <c r="F4084" s="1"/>
      <c r="G4084" s="1"/>
      <c r="H4084" s="1"/>
      <c r="I4084" s="33"/>
      <c r="J4084" s="1"/>
      <c r="K4084" s="28"/>
      <c r="L4084" s="28"/>
      <c r="M4084" s="1"/>
      <c r="N4084" s="35"/>
      <c r="O4084" s="1"/>
      <c r="P4084" s="51"/>
    </row>
    <row r="4085" spans="1:16" ht="16.5" customHeight="1" x14ac:dyDescent="0.25">
      <c r="A4085" s="8"/>
      <c r="B4085" s="1"/>
      <c r="C4085" s="1"/>
      <c r="D4085" s="1"/>
      <c r="E4085" s="1"/>
      <c r="F4085" s="1"/>
      <c r="G4085" s="1"/>
      <c r="H4085" s="1"/>
      <c r="I4085" s="33"/>
      <c r="J4085" s="1"/>
      <c r="K4085" s="28"/>
      <c r="L4085" s="28"/>
      <c r="M4085" s="1"/>
      <c r="N4085" s="35"/>
      <c r="O4085" s="1"/>
      <c r="P4085" s="51"/>
    </row>
    <row r="4086" spans="1:16" ht="16.5" customHeight="1" x14ac:dyDescent="0.25">
      <c r="A4086" s="8"/>
      <c r="B4086" s="1"/>
      <c r="C4086" s="1"/>
      <c r="D4086" s="1"/>
      <c r="E4086" s="1"/>
      <c r="F4086" s="1"/>
      <c r="G4086" s="1"/>
      <c r="H4086" s="1"/>
      <c r="I4086" s="1"/>
      <c r="J4086" s="1"/>
      <c r="K4086" s="28"/>
      <c r="L4086" s="28"/>
      <c r="M4086" s="1"/>
      <c r="N4086" s="1"/>
      <c r="O4086" s="1"/>
      <c r="P4086" s="51"/>
    </row>
    <row r="4087" spans="1:16" ht="16.5" customHeight="1" x14ac:dyDescent="0.25">
      <c r="A4087" s="8"/>
      <c r="B4087" s="1"/>
      <c r="C4087" s="1"/>
      <c r="D4087" s="1"/>
      <c r="E4087" s="1"/>
      <c r="F4087" s="1"/>
      <c r="G4087" s="1"/>
      <c r="H4087" s="1"/>
      <c r="I4087" s="1"/>
      <c r="J4087" s="1"/>
      <c r="K4087" s="28"/>
      <c r="L4087" s="28"/>
      <c r="M4087" s="1"/>
      <c r="N4087" s="1"/>
      <c r="O4087" s="1"/>
      <c r="P4087" s="51"/>
    </row>
    <row r="4088" spans="1:16" ht="16.5" customHeight="1" x14ac:dyDescent="0.25">
      <c r="A4088" s="8"/>
      <c r="B4088" s="1"/>
      <c r="C4088" s="1"/>
      <c r="D4088" s="1"/>
      <c r="E4088" s="1"/>
      <c r="F4088" s="1"/>
      <c r="G4088" s="1"/>
      <c r="H4088" s="1"/>
      <c r="I4088" s="1"/>
      <c r="J4088" s="1"/>
      <c r="K4088" s="28"/>
      <c r="L4088" s="28"/>
      <c r="M4088" s="1"/>
      <c r="N4088" s="1"/>
      <c r="O4088" s="1"/>
      <c r="P4088" s="51"/>
    </row>
    <row r="4089" spans="1:16" ht="16.5" customHeight="1" x14ac:dyDescent="0.25">
      <c r="A4089" s="8"/>
      <c r="B4089" s="1"/>
      <c r="C4089" s="1"/>
      <c r="D4089" s="1"/>
      <c r="E4089" s="1"/>
      <c r="F4089" s="1"/>
      <c r="G4089" s="1"/>
      <c r="H4089" s="1"/>
      <c r="I4089" s="1"/>
      <c r="J4089" s="1"/>
      <c r="K4089" s="28"/>
      <c r="L4089" s="28"/>
      <c r="M4089" s="1"/>
      <c r="N4089" s="1"/>
      <c r="O4089" s="1"/>
      <c r="P4089" s="51"/>
    </row>
    <row r="4090" spans="1:16" ht="16.5" customHeight="1" x14ac:dyDescent="0.25">
      <c r="A4090" s="8"/>
      <c r="B4090" s="1"/>
      <c r="C4090" s="1"/>
      <c r="D4090" s="1"/>
      <c r="E4090" s="1"/>
      <c r="F4090" s="1"/>
      <c r="G4090" s="1"/>
      <c r="H4090" s="1"/>
      <c r="I4090" s="1"/>
      <c r="J4090" s="1"/>
      <c r="K4090" s="28"/>
      <c r="L4090" s="28"/>
      <c r="M4090" s="1"/>
      <c r="N4090" s="1"/>
      <c r="O4090" s="1"/>
      <c r="P4090" s="51"/>
    </row>
    <row r="4091" spans="1:16" ht="16.5" customHeight="1" x14ac:dyDescent="0.25">
      <c r="A4091" s="8"/>
      <c r="B4091" s="1"/>
      <c r="C4091" s="1"/>
      <c r="D4091" s="1"/>
      <c r="E4091" s="1"/>
      <c r="F4091" s="1"/>
      <c r="G4091" s="1"/>
      <c r="H4091" s="1"/>
      <c r="I4091" s="1"/>
      <c r="J4091" s="1"/>
      <c r="K4091" s="28"/>
      <c r="L4091" s="28"/>
      <c r="M4091" s="1"/>
      <c r="N4091" s="1"/>
      <c r="O4091" s="1"/>
      <c r="P4091" s="51"/>
    </row>
    <row r="4092" spans="1:16" ht="16.5" customHeight="1" x14ac:dyDescent="0.25">
      <c r="A4092" s="8"/>
      <c r="B4092" s="1"/>
      <c r="C4092" s="1"/>
      <c r="D4092" s="1"/>
      <c r="E4092" s="1"/>
      <c r="F4092" s="1"/>
      <c r="G4092" s="1"/>
      <c r="H4092" s="1"/>
      <c r="I4092" s="1"/>
      <c r="J4092" s="1"/>
      <c r="K4092" s="28"/>
      <c r="L4092" s="28"/>
      <c r="M4092" s="1"/>
      <c r="N4092" s="1"/>
      <c r="O4092" s="1"/>
      <c r="P4092" s="51"/>
    </row>
    <row r="4093" spans="1:16" ht="16.5" customHeight="1" x14ac:dyDescent="0.25">
      <c r="A4093" s="8"/>
      <c r="B4093" s="1"/>
      <c r="C4093" s="1"/>
      <c r="D4093" s="1"/>
      <c r="E4093" s="1"/>
      <c r="F4093" s="1"/>
      <c r="G4093" s="1"/>
      <c r="H4093" s="1"/>
      <c r="I4093" s="1"/>
      <c r="J4093" s="1"/>
      <c r="K4093" s="28"/>
      <c r="L4093" s="28"/>
      <c r="M4093" s="1"/>
      <c r="N4093" s="1"/>
      <c r="O4093" s="1"/>
      <c r="P4093" s="51"/>
    </row>
    <row r="4094" spans="1:16" ht="16.5" customHeight="1" x14ac:dyDescent="0.25">
      <c r="A4094" s="8"/>
      <c r="B4094" s="1"/>
      <c r="C4094" s="1"/>
      <c r="D4094" s="1"/>
      <c r="E4094" s="1"/>
      <c r="F4094" s="1"/>
      <c r="G4094" s="1"/>
      <c r="H4094" s="1"/>
      <c r="I4094" s="1"/>
      <c r="J4094" s="1"/>
      <c r="K4094" s="28"/>
      <c r="L4094" s="28"/>
      <c r="M4094" s="1"/>
      <c r="N4094" s="1"/>
      <c r="O4094" s="1"/>
      <c r="P4094" s="51"/>
    </row>
    <row r="4095" spans="1:16" ht="16.5" customHeight="1" x14ac:dyDescent="0.25">
      <c r="A4095" s="8"/>
      <c r="B4095" s="1"/>
      <c r="C4095" s="1"/>
      <c r="D4095" s="1"/>
      <c r="E4095" s="1"/>
      <c r="F4095" s="1"/>
      <c r="G4095" s="1"/>
      <c r="H4095" s="1"/>
      <c r="I4095" s="1"/>
      <c r="J4095" s="1"/>
      <c r="K4095" s="28"/>
      <c r="L4095" s="28"/>
      <c r="M4095" s="1"/>
      <c r="N4095" s="1"/>
      <c r="O4095" s="1"/>
      <c r="P4095" s="51"/>
    </row>
    <row r="4096" spans="1:16" ht="16.5" customHeight="1" x14ac:dyDescent="0.25">
      <c r="A4096" s="8"/>
      <c r="B4096" s="1"/>
      <c r="C4096" s="1"/>
      <c r="D4096" s="1"/>
      <c r="E4096" s="1"/>
      <c r="F4096" s="1"/>
      <c r="G4096" s="1"/>
      <c r="H4096" s="1"/>
      <c r="I4096" s="1"/>
      <c r="J4096" s="1"/>
      <c r="K4096" s="28"/>
      <c r="L4096" s="28"/>
      <c r="M4096" s="1"/>
      <c r="N4096" s="1"/>
      <c r="O4096" s="1"/>
      <c r="P4096" s="51"/>
    </row>
    <row r="4097" spans="1:16" ht="16.5" customHeight="1" x14ac:dyDescent="0.25">
      <c r="A4097" s="8"/>
      <c r="B4097" s="1"/>
      <c r="C4097" s="1"/>
      <c r="D4097" s="1"/>
      <c r="E4097" s="1"/>
      <c r="F4097" s="1"/>
      <c r="G4097" s="1"/>
      <c r="H4097" s="1"/>
      <c r="I4097" s="1"/>
      <c r="J4097" s="1"/>
      <c r="K4097" s="28"/>
      <c r="L4097" s="28"/>
      <c r="M4097" s="1"/>
      <c r="N4097" s="1"/>
      <c r="O4097" s="1"/>
      <c r="P4097" s="51"/>
    </row>
    <row r="4098" spans="1:16" ht="16.5" customHeight="1" x14ac:dyDescent="0.25">
      <c r="A4098" s="8"/>
      <c r="B4098" s="1"/>
      <c r="C4098" s="1"/>
      <c r="D4098" s="1"/>
      <c r="E4098" s="1"/>
      <c r="F4098" s="1"/>
      <c r="G4098" s="1"/>
      <c r="H4098" s="1"/>
      <c r="I4098" s="1"/>
      <c r="J4098" s="1"/>
      <c r="K4098" s="28"/>
      <c r="L4098" s="28"/>
      <c r="M4098" s="1"/>
      <c r="N4098" s="35"/>
      <c r="O4098" s="1"/>
      <c r="P4098" s="51"/>
    </row>
    <row r="4099" spans="1:16" ht="16.5" customHeight="1" x14ac:dyDescent="0.25">
      <c r="A4099" s="8"/>
      <c r="B4099" s="1"/>
      <c r="C4099" s="1"/>
      <c r="D4099" s="1"/>
      <c r="E4099" s="1"/>
      <c r="F4099" s="1"/>
      <c r="G4099" s="1"/>
      <c r="H4099" s="1"/>
      <c r="I4099" s="1"/>
      <c r="J4099" s="1"/>
      <c r="K4099" s="28"/>
      <c r="L4099" s="28"/>
      <c r="M4099" s="1"/>
      <c r="N4099" s="1"/>
      <c r="O4099" s="1"/>
      <c r="P4099" s="51"/>
    </row>
    <row r="4100" spans="1:16" ht="16.5" customHeight="1" x14ac:dyDescent="0.25">
      <c r="A4100" s="8"/>
      <c r="B4100" s="1"/>
      <c r="C4100" s="1"/>
      <c r="D4100" s="1"/>
      <c r="E4100" s="1"/>
      <c r="F4100" s="1"/>
      <c r="G4100" s="1"/>
      <c r="H4100" s="1"/>
      <c r="I4100" s="1"/>
      <c r="J4100" s="1"/>
      <c r="K4100" s="28"/>
      <c r="L4100" s="28"/>
      <c r="M4100" s="1"/>
      <c r="N4100" s="1"/>
      <c r="O4100" s="1"/>
      <c r="P4100" s="51"/>
    </row>
    <row r="4101" spans="1:16" ht="16.5" customHeight="1" x14ac:dyDescent="0.25">
      <c r="A4101" s="8"/>
      <c r="B4101" s="1"/>
      <c r="C4101" s="1"/>
      <c r="D4101" s="1"/>
      <c r="E4101" s="1"/>
      <c r="F4101" s="1"/>
      <c r="G4101" s="1"/>
      <c r="H4101" s="1"/>
      <c r="I4101" s="1"/>
      <c r="J4101" s="34"/>
      <c r="K4101" s="28"/>
      <c r="L4101" s="28"/>
      <c r="M4101" s="1"/>
      <c r="N4101" s="1"/>
      <c r="O4101" s="1"/>
      <c r="P4101" s="51"/>
    </row>
    <row r="4102" spans="1:16" ht="16.5" customHeight="1" x14ac:dyDescent="0.25">
      <c r="A4102" s="8"/>
      <c r="B4102" s="1"/>
      <c r="C4102" s="1"/>
      <c r="D4102" s="1"/>
      <c r="E4102" s="1"/>
      <c r="F4102" s="1"/>
      <c r="G4102" s="1"/>
      <c r="H4102" s="1"/>
      <c r="I4102" s="1"/>
      <c r="J4102" s="1"/>
      <c r="K4102" s="28"/>
      <c r="L4102" s="28"/>
      <c r="M4102" s="1"/>
      <c r="N4102" s="1"/>
      <c r="O4102" s="1"/>
      <c r="P4102" s="51"/>
    </row>
    <row r="4103" spans="1:16" ht="16.5" customHeight="1" x14ac:dyDescent="0.25">
      <c r="A4103" s="8"/>
      <c r="B4103" s="1"/>
      <c r="C4103" s="1"/>
      <c r="D4103" s="1"/>
      <c r="E4103" s="1"/>
      <c r="F4103" s="1"/>
      <c r="G4103" s="1"/>
      <c r="H4103" s="1"/>
      <c r="I4103" s="33"/>
      <c r="J4103" s="34"/>
      <c r="K4103" s="28"/>
      <c r="L4103" s="28"/>
      <c r="M4103" s="1"/>
      <c r="N4103" s="35"/>
      <c r="O4103" s="1"/>
      <c r="P4103" s="51"/>
    </row>
    <row r="4104" spans="1:16" ht="16.5" customHeight="1" x14ac:dyDescent="0.25">
      <c r="A4104" s="8"/>
      <c r="B4104" s="1"/>
      <c r="C4104" s="1"/>
      <c r="D4104" s="1"/>
      <c r="E4104" s="1"/>
      <c r="F4104" s="1"/>
      <c r="G4104" s="1"/>
      <c r="H4104" s="1"/>
      <c r="I4104" s="33"/>
      <c r="J4104" s="33"/>
      <c r="K4104" s="28"/>
      <c r="L4104" s="28"/>
      <c r="M4104" s="1"/>
      <c r="N4104" s="35"/>
      <c r="O4104" s="1"/>
      <c r="P4104" s="51"/>
    </row>
    <row r="4105" spans="1:16" ht="16.5" customHeight="1" x14ac:dyDescent="0.25">
      <c r="A4105" s="8"/>
      <c r="B4105" s="1"/>
      <c r="C4105" s="1"/>
      <c r="D4105" s="1"/>
      <c r="E4105" s="1"/>
      <c r="F4105" s="1"/>
      <c r="G4105" s="1"/>
      <c r="H4105" s="1"/>
      <c r="I4105" s="33"/>
      <c r="J4105" s="34"/>
      <c r="K4105" s="28"/>
      <c r="L4105" s="28"/>
      <c r="M4105" s="1"/>
      <c r="N4105" s="35"/>
      <c r="O4105" s="1"/>
      <c r="P4105" s="51"/>
    </row>
    <row r="4106" spans="1:16" ht="16.5" customHeight="1" x14ac:dyDescent="0.25">
      <c r="A4106" s="8"/>
      <c r="B4106" s="1"/>
      <c r="C4106" s="1"/>
      <c r="D4106" s="1"/>
      <c r="E4106" s="1"/>
      <c r="F4106" s="1"/>
      <c r="G4106" s="1"/>
      <c r="H4106" s="1"/>
      <c r="I4106" s="33"/>
      <c r="J4106" s="33"/>
      <c r="K4106" s="28"/>
      <c r="L4106" s="28"/>
      <c r="M4106" s="1"/>
      <c r="N4106" s="35"/>
      <c r="O4106" s="1"/>
      <c r="P4106" s="51"/>
    </row>
    <row r="4107" spans="1:16" ht="16.5" customHeight="1" x14ac:dyDescent="0.25">
      <c r="A4107" s="8"/>
      <c r="B4107" s="1"/>
      <c r="C4107" s="1"/>
      <c r="D4107" s="1"/>
      <c r="E4107" s="1"/>
      <c r="F4107" s="1"/>
      <c r="G4107" s="1"/>
      <c r="H4107" s="1"/>
      <c r="I4107" s="1"/>
      <c r="J4107" s="34"/>
      <c r="K4107" s="28"/>
      <c r="L4107" s="28"/>
      <c r="M4107" s="1"/>
      <c r="N4107" s="35"/>
      <c r="O4107" s="1"/>
      <c r="P4107" s="51"/>
    </row>
    <row r="4108" spans="1:16" ht="16.5" customHeight="1" x14ac:dyDescent="0.25">
      <c r="A4108" s="8"/>
      <c r="B4108" s="1"/>
      <c r="C4108" s="1"/>
      <c r="D4108" s="1"/>
      <c r="E4108" s="1"/>
      <c r="F4108" s="1"/>
      <c r="G4108" s="1"/>
      <c r="H4108" s="1"/>
      <c r="I4108" s="1"/>
      <c r="J4108" s="34"/>
      <c r="K4108" s="28"/>
      <c r="L4108" s="28"/>
      <c r="M4108" s="1"/>
      <c r="N4108" s="1"/>
      <c r="O4108" s="1"/>
      <c r="P4108" s="51"/>
    </row>
    <row r="4109" spans="1:16" ht="16.5" customHeight="1" x14ac:dyDescent="0.25">
      <c r="A4109" s="8"/>
      <c r="B4109" s="1"/>
      <c r="C4109" s="1"/>
      <c r="D4109" s="1"/>
      <c r="E4109" s="1"/>
      <c r="F4109" s="1"/>
      <c r="G4109" s="1"/>
      <c r="H4109" s="1"/>
      <c r="I4109" s="1"/>
      <c r="J4109" s="34"/>
      <c r="K4109" s="28"/>
      <c r="L4109" s="28"/>
      <c r="M4109" s="1"/>
      <c r="N4109" s="1"/>
      <c r="O4109" s="1"/>
      <c r="P4109" s="51"/>
    </row>
    <row r="4110" spans="1:16" ht="16.5" customHeight="1" x14ac:dyDescent="0.25">
      <c r="A4110" s="8"/>
      <c r="B4110" s="1"/>
      <c r="C4110" s="1"/>
      <c r="D4110" s="1"/>
      <c r="E4110" s="1"/>
      <c r="F4110" s="1"/>
      <c r="G4110" s="1"/>
      <c r="H4110" s="1"/>
      <c r="I4110" s="1"/>
      <c r="J4110" s="1"/>
      <c r="K4110" s="28"/>
      <c r="L4110" s="28"/>
      <c r="M4110" s="1"/>
      <c r="N4110" s="1"/>
      <c r="O4110" s="1"/>
      <c r="P4110" s="51"/>
    </row>
    <row r="4111" spans="1:16" ht="16.5" customHeight="1" x14ac:dyDescent="0.25">
      <c r="A4111" s="8"/>
      <c r="B4111" s="1"/>
      <c r="C4111" s="1"/>
      <c r="D4111" s="1"/>
      <c r="E4111" s="1"/>
      <c r="F4111" s="1"/>
      <c r="G4111" s="1"/>
      <c r="H4111" s="1"/>
      <c r="I4111" s="1"/>
      <c r="J4111" s="1"/>
      <c r="K4111" s="28"/>
      <c r="L4111" s="28"/>
      <c r="M4111" s="1"/>
      <c r="N4111" s="1"/>
      <c r="O4111" s="1"/>
      <c r="P4111" s="51"/>
    </row>
    <row r="4112" spans="1:16" ht="16.5" customHeight="1" x14ac:dyDescent="0.25">
      <c r="A4112" s="8"/>
      <c r="B4112" s="1"/>
      <c r="C4112" s="1"/>
      <c r="D4112" s="1"/>
      <c r="E4112" s="1"/>
      <c r="F4112" s="1"/>
      <c r="G4112" s="1"/>
      <c r="H4112" s="1"/>
      <c r="I4112" s="1"/>
      <c r="J4112" s="1"/>
      <c r="K4112" s="28"/>
      <c r="L4112" s="28"/>
      <c r="M4112" s="1"/>
      <c r="N4112" s="1"/>
      <c r="O4112" s="1"/>
      <c r="P4112" s="51"/>
    </row>
    <row r="4113" spans="1:16" ht="16.5" customHeight="1" x14ac:dyDescent="0.25">
      <c r="A4113" s="8"/>
      <c r="B4113" s="1"/>
      <c r="C4113" s="1"/>
      <c r="D4113" s="1"/>
      <c r="E4113" s="1"/>
      <c r="F4113" s="1"/>
      <c r="G4113" s="1"/>
      <c r="H4113" s="1"/>
      <c r="I4113" s="33"/>
      <c r="J4113" s="1"/>
      <c r="K4113" s="28"/>
      <c r="L4113" s="28"/>
      <c r="M4113" s="1"/>
      <c r="N4113" s="35"/>
      <c r="O4113" s="1"/>
      <c r="P4113" s="51"/>
    </row>
    <row r="4114" spans="1:16" ht="16.5" customHeight="1" x14ac:dyDescent="0.25">
      <c r="A4114" s="8"/>
      <c r="B4114" s="1"/>
      <c r="C4114" s="1"/>
      <c r="D4114" s="1"/>
      <c r="E4114" s="1"/>
      <c r="F4114" s="1"/>
      <c r="G4114" s="1"/>
      <c r="H4114" s="1"/>
      <c r="I4114" s="1"/>
      <c r="J4114" s="1"/>
      <c r="K4114" s="28"/>
      <c r="L4114" s="28"/>
      <c r="M4114" s="1"/>
      <c r="N4114" s="1"/>
      <c r="O4114" s="1"/>
      <c r="P4114" s="51"/>
    </row>
    <row r="4115" spans="1:16" ht="16.5" customHeight="1" x14ac:dyDescent="0.25">
      <c r="A4115" s="8"/>
      <c r="B4115" s="1"/>
      <c r="C4115" s="1"/>
      <c r="D4115" s="1"/>
      <c r="E4115" s="1"/>
      <c r="F4115" s="1"/>
      <c r="G4115" s="1"/>
      <c r="H4115" s="1"/>
      <c r="I4115" s="1"/>
      <c r="J4115" s="1"/>
      <c r="K4115" s="28"/>
      <c r="L4115" s="28"/>
      <c r="M4115" s="1"/>
      <c r="N4115" s="35"/>
      <c r="O4115" s="1"/>
      <c r="P4115" s="51"/>
    </row>
    <row r="4116" spans="1:16" ht="16.5" customHeight="1" x14ac:dyDescent="0.25">
      <c r="A4116" s="8"/>
      <c r="B4116" s="1"/>
      <c r="C4116" s="1"/>
      <c r="D4116" s="1"/>
      <c r="E4116" s="1"/>
      <c r="F4116" s="1"/>
      <c r="G4116" s="1"/>
      <c r="H4116" s="1"/>
      <c r="I4116" s="33"/>
      <c r="J4116" s="1"/>
      <c r="K4116" s="28"/>
      <c r="L4116" s="28"/>
      <c r="M4116" s="1"/>
      <c r="N4116" s="35"/>
      <c r="O4116" s="1"/>
      <c r="P4116" s="51"/>
    </row>
    <row r="4117" spans="1:16" ht="16.5" customHeight="1" x14ac:dyDescent="0.25">
      <c r="A4117" s="8"/>
      <c r="B4117" s="1"/>
      <c r="C4117" s="1"/>
      <c r="D4117" s="1"/>
      <c r="E4117" s="1"/>
      <c r="F4117" s="1"/>
      <c r="G4117" s="1"/>
      <c r="H4117" s="1"/>
      <c r="I4117" s="33"/>
      <c r="J4117" s="1"/>
      <c r="K4117" s="28"/>
      <c r="L4117" s="28"/>
      <c r="M4117" s="1"/>
      <c r="N4117" s="35"/>
      <c r="O4117" s="1"/>
      <c r="P4117" s="51"/>
    </row>
    <row r="4118" spans="1:16" ht="16.5" customHeight="1" x14ac:dyDescent="0.25">
      <c r="A4118" s="8"/>
      <c r="B4118" s="1"/>
      <c r="C4118" s="1"/>
      <c r="D4118" s="1"/>
      <c r="E4118" s="1"/>
      <c r="F4118" s="1"/>
      <c r="G4118" s="1"/>
      <c r="H4118" s="1"/>
      <c r="I4118" s="33"/>
      <c r="J4118" s="1"/>
      <c r="K4118" s="28"/>
      <c r="L4118" s="28"/>
      <c r="M4118" s="1"/>
      <c r="N4118" s="35"/>
      <c r="O4118" s="1"/>
      <c r="P4118" s="51"/>
    </row>
    <row r="4119" spans="1:16" ht="16.5" customHeight="1" x14ac:dyDescent="0.25">
      <c r="A4119" s="8"/>
      <c r="B4119" s="1"/>
      <c r="C4119" s="1"/>
      <c r="D4119" s="1"/>
      <c r="E4119" s="1"/>
      <c r="F4119" s="1"/>
      <c r="G4119" s="1"/>
      <c r="H4119" s="1"/>
      <c r="I4119" s="1"/>
      <c r="J4119" s="1"/>
      <c r="K4119" s="28"/>
      <c r="L4119" s="28"/>
      <c r="M4119" s="1"/>
      <c r="N4119" s="35"/>
      <c r="O4119" s="1"/>
      <c r="P4119" s="51"/>
    </row>
    <row r="4120" spans="1:16" ht="16.5" customHeight="1" x14ac:dyDescent="0.25">
      <c r="A4120" s="8"/>
      <c r="B4120" s="1"/>
      <c r="C4120" s="1"/>
      <c r="D4120" s="1"/>
      <c r="E4120" s="1"/>
      <c r="F4120" s="1"/>
      <c r="G4120" s="1"/>
      <c r="H4120" s="1"/>
      <c r="I4120" s="1"/>
      <c r="J4120" s="1"/>
      <c r="K4120" s="28"/>
      <c r="L4120" s="28"/>
      <c r="M4120" s="1"/>
      <c r="N4120" s="1"/>
      <c r="O4120" s="1"/>
      <c r="P4120" s="51"/>
    </row>
    <row r="4121" spans="1:16" ht="16.5" customHeight="1" x14ac:dyDescent="0.25">
      <c r="A4121" s="8"/>
      <c r="B4121" s="1"/>
      <c r="C4121" s="1"/>
      <c r="D4121" s="1"/>
      <c r="E4121" s="1"/>
      <c r="F4121" s="1"/>
      <c r="G4121" s="1"/>
      <c r="H4121" s="1"/>
      <c r="I4121" s="1"/>
      <c r="J4121" s="1"/>
      <c r="K4121" s="28"/>
      <c r="L4121" s="28"/>
      <c r="M4121" s="1"/>
      <c r="N4121" s="1"/>
      <c r="O4121" s="1"/>
      <c r="P4121" s="51"/>
    </row>
    <row r="4122" spans="1:16" ht="16.5" customHeight="1" x14ac:dyDescent="0.25">
      <c r="A4122" s="8"/>
      <c r="B4122" s="1"/>
      <c r="C4122" s="1"/>
      <c r="D4122" s="1"/>
      <c r="E4122" s="1"/>
      <c r="F4122" s="1"/>
      <c r="G4122" s="1"/>
      <c r="H4122" s="1"/>
      <c r="I4122" s="1"/>
      <c r="J4122" s="1"/>
      <c r="K4122" s="28"/>
      <c r="L4122" s="28"/>
      <c r="M4122" s="1"/>
      <c r="N4122" s="1"/>
      <c r="O4122" s="1"/>
      <c r="P4122" s="51"/>
    </row>
    <row r="4123" spans="1:16" ht="16.5" customHeight="1" x14ac:dyDescent="0.25">
      <c r="A4123" s="8"/>
      <c r="B4123" s="1"/>
      <c r="C4123" s="1"/>
      <c r="D4123" s="1"/>
      <c r="E4123" s="1"/>
      <c r="F4123" s="1"/>
      <c r="G4123" s="1"/>
      <c r="H4123" s="1"/>
      <c r="I4123" s="33"/>
      <c r="J4123" s="1"/>
      <c r="K4123" s="28"/>
      <c r="L4123" s="28"/>
      <c r="M4123" s="1"/>
      <c r="N4123" s="35"/>
      <c r="O4123" s="1"/>
      <c r="P4123" s="51"/>
    </row>
    <row r="4124" spans="1:16" ht="16.5" customHeight="1" x14ac:dyDescent="0.25">
      <c r="A4124" s="8"/>
      <c r="B4124" s="1"/>
      <c r="C4124" s="1"/>
      <c r="D4124" s="1"/>
      <c r="E4124" s="1"/>
      <c r="F4124" s="1"/>
      <c r="G4124" s="1"/>
      <c r="H4124" s="1"/>
      <c r="I4124" s="1"/>
      <c r="J4124" s="1"/>
      <c r="K4124" s="28"/>
      <c r="L4124" s="28"/>
      <c r="M4124" s="1"/>
      <c r="N4124" s="1"/>
      <c r="O4124" s="1"/>
      <c r="P4124" s="51"/>
    </row>
    <row r="4125" spans="1:16" ht="16.5" customHeight="1" x14ac:dyDescent="0.25">
      <c r="A4125" s="8"/>
      <c r="B4125" s="1"/>
      <c r="C4125" s="1"/>
      <c r="D4125" s="1"/>
      <c r="E4125" s="1"/>
      <c r="F4125" s="1"/>
      <c r="G4125" s="1"/>
      <c r="H4125" s="1"/>
      <c r="I4125" s="1"/>
      <c r="J4125" s="1"/>
      <c r="K4125" s="28"/>
      <c r="L4125" s="28"/>
      <c r="M4125" s="1"/>
      <c r="N4125" s="1"/>
      <c r="O4125" s="1"/>
      <c r="P4125" s="51"/>
    </row>
    <row r="4126" spans="1:16" ht="16.5" customHeight="1" x14ac:dyDescent="0.25">
      <c r="A4126" s="8"/>
      <c r="B4126" s="1"/>
      <c r="C4126" s="1"/>
      <c r="D4126" s="1"/>
      <c r="E4126" s="1"/>
      <c r="F4126" s="1"/>
      <c r="G4126" s="1"/>
      <c r="H4126" s="1"/>
      <c r="I4126" s="1"/>
      <c r="J4126" s="1"/>
      <c r="K4126" s="28"/>
      <c r="L4126" s="28"/>
      <c r="M4126" s="1"/>
      <c r="N4126" s="1"/>
      <c r="O4126" s="1"/>
      <c r="P4126" s="51"/>
    </row>
    <row r="4127" spans="1:16" ht="16.5" customHeight="1" x14ac:dyDescent="0.25">
      <c r="A4127" s="8"/>
      <c r="B4127" s="1"/>
      <c r="C4127" s="1"/>
      <c r="D4127" s="1"/>
      <c r="E4127" s="1"/>
      <c r="F4127" s="1"/>
      <c r="G4127" s="1"/>
      <c r="H4127" s="1"/>
      <c r="I4127" s="1"/>
      <c r="J4127" s="1"/>
      <c r="K4127" s="28"/>
      <c r="L4127" s="28"/>
      <c r="M4127" s="1"/>
      <c r="N4127" s="1"/>
      <c r="O4127" s="1"/>
      <c r="P4127" s="51"/>
    </row>
    <row r="4128" spans="1:16" ht="16.5" customHeight="1" x14ac:dyDescent="0.25">
      <c r="A4128" s="8"/>
      <c r="B4128" s="1"/>
      <c r="C4128" s="1"/>
      <c r="D4128" s="1"/>
      <c r="E4128" s="1"/>
      <c r="F4128" s="1"/>
      <c r="G4128" s="1"/>
      <c r="H4128" s="1"/>
      <c r="I4128" s="1"/>
      <c r="J4128" s="1"/>
      <c r="K4128" s="28"/>
      <c r="L4128" s="28"/>
      <c r="M4128" s="1"/>
      <c r="N4128" s="1"/>
      <c r="O4128" s="1"/>
      <c r="P4128" s="51"/>
    </row>
    <row r="4129" spans="1:16" ht="16.5" customHeight="1" x14ac:dyDescent="0.25">
      <c r="A4129" s="8"/>
      <c r="B4129" s="1"/>
      <c r="C4129" s="1"/>
      <c r="D4129" s="1"/>
      <c r="E4129" s="1"/>
      <c r="F4129" s="1"/>
      <c r="G4129" s="1"/>
      <c r="H4129" s="1"/>
      <c r="I4129" s="1"/>
      <c r="J4129" s="1"/>
      <c r="K4129" s="28"/>
      <c r="L4129" s="28"/>
      <c r="M4129" s="1"/>
      <c r="N4129" s="1"/>
      <c r="O4129" s="1"/>
      <c r="P4129" s="51"/>
    </row>
    <row r="4130" spans="1:16" ht="16.5" customHeight="1" x14ac:dyDescent="0.25">
      <c r="A4130" s="8"/>
      <c r="B4130" s="1"/>
      <c r="C4130" s="1"/>
      <c r="D4130" s="1"/>
      <c r="E4130" s="1"/>
      <c r="F4130" s="1"/>
      <c r="G4130" s="1"/>
      <c r="H4130" s="1"/>
      <c r="I4130" s="1"/>
      <c r="J4130" s="1"/>
      <c r="K4130" s="28"/>
      <c r="L4130" s="28"/>
      <c r="M4130" s="1"/>
      <c r="N4130" s="1"/>
      <c r="O4130" s="1"/>
      <c r="P4130" s="51"/>
    </row>
    <row r="4131" spans="1:16" ht="16.5" customHeight="1" x14ac:dyDescent="0.25">
      <c r="A4131" s="8"/>
      <c r="B4131" s="1"/>
      <c r="C4131" s="1"/>
      <c r="D4131" s="1"/>
      <c r="E4131" s="1"/>
      <c r="F4131" s="1"/>
      <c r="G4131" s="1"/>
      <c r="H4131" s="1"/>
      <c r="I4131" s="33"/>
      <c r="J4131" s="1"/>
      <c r="K4131" s="28"/>
      <c r="L4131" s="28"/>
      <c r="M4131" s="1"/>
      <c r="N4131" s="35"/>
      <c r="O4131" s="1"/>
      <c r="P4131" s="51"/>
    </row>
    <row r="4132" spans="1:16" ht="16.5" customHeight="1" x14ac:dyDescent="0.25">
      <c r="A4132" s="8"/>
      <c r="B4132" s="1"/>
      <c r="C4132" s="1"/>
      <c r="D4132" s="1"/>
      <c r="E4132" s="1"/>
      <c r="F4132" s="1"/>
      <c r="G4132" s="1"/>
      <c r="H4132" s="1"/>
      <c r="I4132" s="1"/>
      <c r="J4132" s="1"/>
      <c r="K4132" s="28"/>
      <c r="L4132" s="28"/>
      <c r="M4132" s="1"/>
      <c r="N4132" s="1"/>
      <c r="O4132" s="1"/>
      <c r="P4132" s="51"/>
    </row>
    <row r="4133" spans="1:16" ht="16.5" customHeight="1" x14ac:dyDescent="0.25">
      <c r="A4133" s="8"/>
      <c r="B4133" s="1"/>
      <c r="C4133" s="1"/>
      <c r="D4133" s="1"/>
      <c r="E4133" s="1"/>
      <c r="F4133" s="1"/>
      <c r="G4133" s="1"/>
      <c r="H4133" s="1"/>
      <c r="I4133" s="1"/>
      <c r="J4133" s="1"/>
      <c r="K4133" s="28"/>
      <c r="L4133" s="28"/>
      <c r="M4133" s="1"/>
      <c r="N4133" s="1"/>
      <c r="O4133" s="1"/>
      <c r="P4133" s="51"/>
    </row>
    <row r="4134" spans="1:16" ht="16.5" customHeight="1" x14ac:dyDescent="0.25">
      <c r="A4134" s="8"/>
      <c r="B4134" s="1"/>
      <c r="C4134" s="1"/>
      <c r="D4134" s="1"/>
      <c r="E4134" s="1"/>
      <c r="F4134" s="1"/>
      <c r="G4134" s="1"/>
      <c r="H4134" s="1"/>
      <c r="I4134" s="1"/>
      <c r="J4134" s="1"/>
      <c r="K4134" s="28"/>
      <c r="L4134" s="28"/>
      <c r="M4134" s="1"/>
      <c r="N4134" s="1"/>
      <c r="O4134" s="1"/>
      <c r="P4134" s="51"/>
    </row>
    <row r="4135" spans="1:16" ht="16.5" customHeight="1" x14ac:dyDescent="0.25">
      <c r="A4135" s="8"/>
      <c r="B4135" s="1"/>
      <c r="C4135" s="1"/>
      <c r="D4135" s="1"/>
      <c r="E4135" s="1"/>
      <c r="F4135" s="1"/>
      <c r="G4135" s="1"/>
      <c r="H4135" s="1"/>
      <c r="I4135" s="1"/>
      <c r="J4135" s="1"/>
      <c r="K4135" s="28"/>
      <c r="L4135" s="28"/>
      <c r="M4135" s="1"/>
      <c r="N4135" s="1"/>
      <c r="O4135" s="1"/>
      <c r="P4135" s="51"/>
    </row>
    <row r="4136" spans="1:16" ht="16.5" customHeight="1" x14ac:dyDescent="0.25">
      <c r="A4136" s="8"/>
      <c r="B4136" s="1"/>
      <c r="C4136" s="1"/>
      <c r="D4136" s="1"/>
      <c r="E4136" s="1"/>
      <c r="F4136" s="1"/>
      <c r="G4136" s="1"/>
      <c r="H4136" s="1"/>
      <c r="I4136" s="1"/>
      <c r="J4136" s="1"/>
      <c r="K4136" s="28"/>
      <c r="L4136" s="28"/>
      <c r="M4136" s="1"/>
      <c r="N4136" s="35"/>
      <c r="O4136" s="1"/>
      <c r="P4136" s="51"/>
    </row>
    <row r="4137" spans="1:16" ht="16.5" customHeight="1" x14ac:dyDescent="0.25">
      <c r="A4137" s="8"/>
      <c r="B4137" s="1"/>
      <c r="C4137" s="1"/>
      <c r="D4137" s="1"/>
      <c r="E4137" s="1"/>
      <c r="F4137" s="1"/>
      <c r="G4137" s="1"/>
      <c r="H4137" s="1"/>
      <c r="I4137" s="1"/>
      <c r="J4137" s="1"/>
      <c r="K4137" s="28"/>
      <c r="L4137" s="28"/>
      <c r="M4137" s="1"/>
      <c r="N4137" s="35"/>
      <c r="O4137" s="1"/>
      <c r="P4137" s="51"/>
    </row>
    <row r="4138" spans="1:16" ht="16.5" customHeight="1" x14ac:dyDescent="0.25">
      <c r="A4138" s="8"/>
      <c r="B4138" s="1"/>
      <c r="C4138" s="1"/>
      <c r="D4138" s="1"/>
      <c r="E4138" s="1"/>
      <c r="F4138" s="1"/>
      <c r="G4138" s="1"/>
      <c r="H4138" s="1"/>
      <c r="I4138" s="1"/>
      <c r="J4138" s="1"/>
      <c r="K4138" s="28"/>
      <c r="L4138" s="28"/>
      <c r="M4138" s="1"/>
      <c r="N4138" s="1"/>
      <c r="O4138" s="1"/>
      <c r="P4138" s="51"/>
    </row>
    <row r="4139" spans="1:16" ht="16.5" customHeight="1" x14ac:dyDescent="0.25">
      <c r="A4139" s="8"/>
      <c r="B4139" s="1"/>
      <c r="C4139" s="1"/>
      <c r="D4139" s="1"/>
      <c r="E4139" s="1"/>
      <c r="F4139" s="1"/>
      <c r="G4139" s="1"/>
      <c r="H4139" s="1"/>
      <c r="I4139" s="1"/>
      <c r="J4139" s="1"/>
      <c r="K4139" s="28"/>
      <c r="L4139" s="28"/>
      <c r="M4139" s="1"/>
      <c r="N4139" s="1"/>
      <c r="O4139" s="1"/>
      <c r="P4139" s="51"/>
    </row>
    <row r="4140" spans="1:16" ht="16.5" customHeight="1" x14ac:dyDescent="0.25">
      <c r="A4140" s="8"/>
      <c r="B4140" s="1"/>
      <c r="C4140" s="1"/>
      <c r="D4140" s="1"/>
      <c r="E4140" s="1"/>
      <c r="F4140" s="1"/>
      <c r="G4140" s="1"/>
      <c r="H4140" s="1"/>
      <c r="I4140" s="1"/>
      <c r="J4140" s="1"/>
      <c r="K4140" s="28"/>
      <c r="L4140" s="28"/>
      <c r="M4140" s="1"/>
      <c r="N4140" s="1"/>
      <c r="O4140" s="1"/>
      <c r="P4140" s="51"/>
    </row>
    <row r="4141" spans="1:16" ht="16.5" customHeight="1" x14ac:dyDescent="0.25">
      <c r="A4141" s="8"/>
      <c r="B4141" s="1"/>
      <c r="C4141" s="1"/>
      <c r="D4141" s="1"/>
      <c r="E4141" s="1"/>
      <c r="F4141" s="1"/>
      <c r="G4141" s="1"/>
      <c r="H4141" s="1"/>
      <c r="I4141" s="1"/>
      <c r="J4141" s="1"/>
      <c r="K4141" s="28"/>
      <c r="L4141" s="28"/>
      <c r="M4141" s="1"/>
      <c r="N4141" s="1"/>
      <c r="O4141" s="1"/>
      <c r="P4141" s="51"/>
    </row>
    <row r="4142" spans="1:16" ht="16.5" customHeight="1" x14ac:dyDescent="0.25">
      <c r="A4142" s="8"/>
      <c r="B4142" s="1"/>
      <c r="C4142" s="1"/>
      <c r="D4142" s="1"/>
      <c r="E4142" s="1"/>
      <c r="F4142" s="1"/>
      <c r="G4142" s="1"/>
      <c r="H4142" s="1"/>
      <c r="I4142" s="1"/>
      <c r="J4142" s="1"/>
      <c r="K4142" s="28"/>
      <c r="L4142" s="28"/>
      <c r="M4142" s="1"/>
      <c r="N4142" s="1"/>
      <c r="O4142" s="1"/>
      <c r="P4142" s="51"/>
    </row>
    <row r="4143" spans="1:16" ht="16.5" customHeight="1" x14ac:dyDescent="0.25">
      <c r="A4143" s="8"/>
      <c r="B4143" s="1"/>
      <c r="C4143" s="1"/>
      <c r="D4143" s="1"/>
      <c r="E4143" s="1"/>
      <c r="F4143" s="1"/>
      <c r="G4143" s="1"/>
      <c r="H4143" s="1"/>
      <c r="I4143" s="1"/>
      <c r="J4143" s="1"/>
      <c r="K4143" s="28"/>
      <c r="L4143" s="28"/>
      <c r="M4143" s="1"/>
      <c r="N4143" s="1"/>
      <c r="O4143" s="1"/>
      <c r="P4143" s="51"/>
    </row>
    <row r="4144" spans="1:16" ht="16.5" customHeight="1" x14ac:dyDescent="0.25">
      <c r="A4144" s="8"/>
      <c r="B4144" s="1"/>
      <c r="C4144" s="1"/>
      <c r="D4144" s="1"/>
      <c r="E4144" s="1"/>
      <c r="F4144" s="1"/>
      <c r="G4144" s="1"/>
      <c r="H4144" s="1"/>
      <c r="I4144" s="1"/>
      <c r="J4144" s="1"/>
      <c r="K4144" s="28"/>
      <c r="L4144" s="28"/>
      <c r="M4144" s="1"/>
      <c r="N4144" s="1"/>
      <c r="O4144" s="1"/>
      <c r="P4144" s="51"/>
    </row>
    <row r="4145" spans="1:16" ht="16.5" customHeight="1" x14ac:dyDescent="0.25">
      <c r="A4145" s="8"/>
      <c r="B4145" s="1"/>
      <c r="C4145" s="1"/>
      <c r="D4145" s="1"/>
      <c r="E4145" s="1"/>
      <c r="F4145" s="1"/>
      <c r="G4145" s="1"/>
      <c r="H4145" s="1"/>
      <c r="I4145" s="1"/>
      <c r="J4145" s="1"/>
      <c r="K4145" s="28"/>
      <c r="L4145" s="28"/>
      <c r="M4145" s="1"/>
      <c r="N4145" s="1"/>
      <c r="O4145" s="1"/>
      <c r="P4145" s="51"/>
    </row>
    <row r="4146" spans="1:16" ht="16.5" customHeight="1" x14ac:dyDescent="0.25">
      <c r="A4146" s="8"/>
      <c r="B4146" s="1"/>
      <c r="C4146" s="1"/>
      <c r="D4146" s="1"/>
      <c r="E4146" s="1"/>
      <c r="F4146" s="1"/>
      <c r="G4146" s="1"/>
      <c r="H4146" s="1"/>
      <c r="I4146" s="1"/>
      <c r="J4146" s="1"/>
      <c r="K4146" s="28"/>
      <c r="L4146" s="28"/>
      <c r="M4146" s="1"/>
      <c r="N4146" s="1"/>
      <c r="O4146" s="1"/>
      <c r="P4146" s="51"/>
    </row>
    <row r="4147" spans="1:16" ht="16.5" customHeight="1" x14ac:dyDescent="0.25">
      <c r="A4147" s="8"/>
      <c r="B4147" s="1"/>
      <c r="C4147" s="1"/>
      <c r="D4147" s="1"/>
      <c r="E4147" s="1"/>
      <c r="F4147" s="1"/>
      <c r="G4147" s="1"/>
      <c r="H4147" s="1"/>
      <c r="I4147" s="1"/>
      <c r="J4147" s="1"/>
      <c r="K4147" s="28"/>
      <c r="L4147" s="28"/>
      <c r="M4147" s="1"/>
      <c r="N4147" s="1"/>
      <c r="O4147" s="1"/>
      <c r="P4147" s="51"/>
    </row>
    <row r="4148" spans="1:16" ht="16.5" customHeight="1" x14ac:dyDescent="0.25">
      <c r="A4148" s="8"/>
      <c r="B4148" s="1"/>
      <c r="C4148" s="1"/>
      <c r="D4148" s="1"/>
      <c r="E4148" s="1"/>
      <c r="F4148" s="1"/>
      <c r="G4148" s="1"/>
      <c r="H4148" s="1"/>
      <c r="I4148" s="1"/>
      <c r="J4148" s="1"/>
      <c r="K4148" s="28"/>
      <c r="L4148" s="28"/>
      <c r="M4148" s="1"/>
      <c r="N4148" s="1"/>
      <c r="O4148" s="1"/>
      <c r="P4148" s="51"/>
    </row>
    <row r="4149" spans="1:16" ht="16.5" customHeight="1" x14ac:dyDescent="0.25">
      <c r="A4149" s="8"/>
      <c r="B4149" s="1"/>
      <c r="C4149" s="1"/>
      <c r="D4149" s="1"/>
      <c r="E4149" s="1"/>
      <c r="F4149" s="1"/>
      <c r="G4149" s="1"/>
      <c r="H4149" s="1"/>
      <c r="I4149" s="1"/>
      <c r="J4149" s="1"/>
      <c r="K4149" s="28"/>
      <c r="L4149" s="28"/>
      <c r="M4149" s="1"/>
      <c r="N4149" s="1"/>
      <c r="O4149" s="1"/>
      <c r="P4149" s="51"/>
    </row>
    <row r="4150" spans="1:16" ht="16.5" customHeight="1" x14ac:dyDescent="0.25">
      <c r="A4150" s="8"/>
      <c r="B4150" s="1"/>
      <c r="C4150" s="1"/>
      <c r="D4150" s="1"/>
      <c r="E4150" s="1"/>
      <c r="F4150" s="1"/>
      <c r="G4150" s="1"/>
      <c r="H4150" s="1"/>
      <c r="I4150" s="1"/>
      <c r="J4150" s="1"/>
      <c r="K4150" s="28"/>
      <c r="L4150" s="28"/>
      <c r="M4150" s="1"/>
      <c r="N4150" s="1"/>
      <c r="O4150" s="1"/>
      <c r="P4150" s="51"/>
    </row>
    <row r="4151" spans="1:16" ht="16.5" customHeight="1" x14ac:dyDescent="0.25">
      <c r="A4151" s="8"/>
      <c r="B4151" s="1"/>
      <c r="C4151" s="1"/>
      <c r="D4151" s="1"/>
      <c r="E4151" s="1"/>
      <c r="F4151" s="1"/>
      <c r="G4151" s="1"/>
      <c r="H4151" s="1"/>
      <c r="I4151" s="1"/>
      <c r="J4151" s="1"/>
      <c r="K4151" s="28"/>
      <c r="L4151" s="28"/>
      <c r="M4151" s="1"/>
      <c r="N4151" s="1"/>
      <c r="O4151" s="1"/>
      <c r="P4151" s="51"/>
    </row>
    <row r="4152" spans="1:16" ht="16.5" customHeight="1" x14ac:dyDescent="0.25">
      <c r="A4152" s="8"/>
      <c r="B4152" s="1"/>
      <c r="C4152" s="1"/>
      <c r="D4152" s="1"/>
      <c r="E4152" s="1"/>
      <c r="F4152" s="1"/>
      <c r="G4152" s="1"/>
      <c r="H4152" s="1"/>
      <c r="I4152" s="1"/>
      <c r="J4152" s="1"/>
      <c r="K4152" s="28"/>
      <c r="L4152" s="28"/>
      <c r="M4152" s="1"/>
      <c r="N4152" s="1"/>
      <c r="O4152" s="1"/>
      <c r="P4152" s="51"/>
    </row>
    <row r="4153" spans="1:16" ht="16.5" customHeight="1" x14ac:dyDescent="0.25">
      <c r="A4153" s="8"/>
      <c r="B4153" s="1"/>
      <c r="C4153" s="1"/>
      <c r="D4153" s="1"/>
      <c r="E4153" s="1"/>
      <c r="F4153" s="1"/>
      <c r="G4153" s="1"/>
      <c r="H4153" s="1"/>
      <c r="I4153" s="1"/>
      <c r="J4153" s="1"/>
      <c r="K4153" s="28"/>
      <c r="L4153" s="28"/>
      <c r="M4153" s="1"/>
      <c r="N4153" s="1"/>
      <c r="O4153" s="1"/>
      <c r="P4153" s="51"/>
    </row>
    <row r="4154" spans="1:16" ht="16.5" customHeight="1" x14ac:dyDescent="0.25">
      <c r="A4154" s="8"/>
      <c r="B4154" s="1"/>
      <c r="C4154" s="1"/>
      <c r="D4154" s="1"/>
      <c r="E4154" s="1"/>
      <c r="F4154" s="1"/>
      <c r="G4154" s="1"/>
      <c r="H4154" s="1"/>
      <c r="I4154" s="1"/>
      <c r="J4154" s="1"/>
      <c r="K4154" s="28"/>
      <c r="L4154" s="28"/>
      <c r="M4154" s="1"/>
      <c r="N4154" s="1"/>
      <c r="O4154" s="1"/>
      <c r="P4154" s="51"/>
    </row>
    <row r="4155" spans="1:16" ht="16.5" customHeight="1" x14ac:dyDescent="0.25">
      <c r="A4155" s="8"/>
      <c r="B4155" s="1"/>
      <c r="C4155" s="1"/>
      <c r="D4155" s="1"/>
      <c r="E4155" s="1"/>
      <c r="F4155" s="1"/>
      <c r="G4155" s="1"/>
      <c r="H4155" s="1"/>
      <c r="I4155" s="1"/>
      <c r="J4155" s="1"/>
      <c r="K4155" s="28"/>
      <c r="L4155" s="28"/>
      <c r="M4155" s="1"/>
      <c r="N4155" s="1"/>
      <c r="O4155" s="1"/>
      <c r="P4155" s="51"/>
    </row>
    <row r="4156" spans="1:16" ht="16.5" customHeight="1" x14ac:dyDescent="0.25">
      <c r="A4156" s="8"/>
      <c r="B4156" s="1"/>
      <c r="C4156" s="1"/>
      <c r="D4156" s="1"/>
      <c r="E4156" s="1"/>
      <c r="F4156" s="1"/>
      <c r="G4156" s="1"/>
      <c r="H4156" s="1"/>
      <c r="I4156" s="33"/>
      <c r="J4156" s="1"/>
      <c r="K4156" s="28"/>
      <c r="L4156" s="28"/>
      <c r="M4156" s="1"/>
      <c r="N4156" s="35"/>
      <c r="O4156" s="1"/>
      <c r="P4156" s="51"/>
    </row>
    <row r="4157" spans="1:16" ht="16.5" customHeight="1" x14ac:dyDescent="0.25">
      <c r="A4157" s="8"/>
      <c r="B4157" s="1"/>
      <c r="C4157" s="1"/>
      <c r="D4157" s="1"/>
      <c r="E4157" s="1"/>
      <c r="F4157" s="1"/>
      <c r="G4157" s="1"/>
      <c r="H4157" s="1"/>
      <c r="I4157" s="1"/>
      <c r="J4157" s="1"/>
      <c r="K4157" s="28"/>
      <c r="L4157" s="28"/>
      <c r="M4157" s="1"/>
      <c r="N4157" s="1"/>
      <c r="O4157" s="1"/>
      <c r="P4157" s="51"/>
    </row>
    <row r="4158" spans="1:16" ht="16.5" customHeight="1" x14ac:dyDescent="0.25">
      <c r="A4158" s="8"/>
      <c r="B4158" s="1"/>
      <c r="C4158" s="1"/>
      <c r="D4158" s="1"/>
      <c r="E4158" s="1"/>
      <c r="F4158" s="1"/>
      <c r="G4158" s="1"/>
      <c r="H4158" s="1"/>
      <c r="I4158" s="1"/>
      <c r="J4158" s="1"/>
      <c r="K4158" s="28"/>
      <c r="L4158" s="28"/>
      <c r="M4158" s="1"/>
      <c r="N4158" s="1"/>
      <c r="O4158" s="1"/>
      <c r="P4158" s="51"/>
    </row>
    <row r="4159" spans="1:16" ht="16.5" customHeight="1" x14ac:dyDescent="0.25">
      <c r="A4159" s="8"/>
      <c r="B4159" s="1"/>
      <c r="C4159" s="1"/>
      <c r="D4159" s="1"/>
      <c r="E4159" s="1"/>
      <c r="F4159" s="1"/>
      <c r="G4159" s="1"/>
      <c r="H4159" s="1"/>
      <c r="I4159" s="1"/>
      <c r="J4159" s="1"/>
      <c r="K4159" s="28"/>
      <c r="L4159" s="28"/>
      <c r="M4159" s="1"/>
      <c r="N4159" s="35"/>
      <c r="O4159" s="1"/>
      <c r="P4159" s="51"/>
    </row>
    <row r="4160" spans="1:16" ht="16.5" customHeight="1" x14ac:dyDescent="0.25">
      <c r="A4160" s="8"/>
      <c r="B4160" s="1"/>
      <c r="C4160" s="1"/>
      <c r="D4160" s="1"/>
      <c r="E4160" s="1"/>
      <c r="F4160" s="1"/>
      <c r="G4160" s="1"/>
      <c r="H4160" s="1"/>
      <c r="I4160" s="1"/>
      <c r="J4160" s="1"/>
      <c r="K4160" s="28"/>
      <c r="L4160" s="28"/>
      <c r="M4160" s="1"/>
      <c r="N4160" s="35"/>
      <c r="O4160" s="1"/>
      <c r="P4160" s="51"/>
    </row>
    <row r="4161" spans="1:16" ht="16.5" customHeight="1" x14ac:dyDescent="0.25">
      <c r="A4161" s="8"/>
      <c r="B4161" s="1"/>
      <c r="C4161" s="1"/>
      <c r="D4161" s="1"/>
      <c r="E4161" s="1"/>
      <c r="F4161" s="1"/>
      <c r="G4161" s="1"/>
      <c r="H4161" s="1"/>
      <c r="I4161" s="1"/>
      <c r="J4161" s="1"/>
      <c r="K4161" s="28"/>
      <c r="L4161" s="28"/>
      <c r="M4161" s="1"/>
      <c r="N4161" s="1"/>
      <c r="O4161" s="1"/>
      <c r="P4161" s="51"/>
    </row>
    <row r="4162" spans="1:16" ht="16.5" customHeight="1" x14ac:dyDescent="0.25">
      <c r="A4162" s="8"/>
      <c r="B4162" s="1"/>
      <c r="C4162" s="1"/>
      <c r="D4162" s="1"/>
      <c r="E4162" s="1"/>
      <c r="F4162" s="1"/>
      <c r="G4162" s="1"/>
      <c r="H4162" s="1"/>
      <c r="I4162" s="1"/>
      <c r="J4162" s="1"/>
      <c r="K4162" s="28"/>
      <c r="L4162" s="28"/>
      <c r="M4162" s="1"/>
      <c r="N4162" s="1"/>
      <c r="O4162" s="1"/>
      <c r="P4162" s="51"/>
    </row>
    <row r="4163" spans="1:16" ht="16.5" customHeight="1" x14ac:dyDescent="0.25">
      <c r="A4163" s="8"/>
      <c r="B4163" s="1"/>
      <c r="C4163" s="1"/>
      <c r="D4163" s="1"/>
      <c r="E4163" s="1"/>
      <c r="F4163" s="1"/>
      <c r="G4163" s="1"/>
      <c r="H4163" s="1"/>
      <c r="I4163" s="1"/>
      <c r="J4163" s="1"/>
      <c r="K4163" s="28"/>
      <c r="L4163" s="28"/>
      <c r="M4163" s="1"/>
      <c r="N4163" s="35"/>
      <c r="O4163" s="1"/>
      <c r="P4163" s="51"/>
    </row>
    <row r="4164" spans="1:16" ht="16.5" customHeight="1" x14ac:dyDescent="0.25">
      <c r="A4164" s="8"/>
      <c r="B4164" s="1"/>
      <c r="C4164" s="1"/>
      <c r="D4164" s="1"/>
      <c r="E4164" s="1"/>
      <c r="F4164" s="1"/>
      <c r="G4164" s="1"/>
      <c r="H4164" s="1"/>
      <c r="I4164" s="1"/>
      <c r="J4164" s="1"/>
      <c r="K4164" s="28"/>
      <c r="L4164" s="28"/>
      <c r="M4164" s="1"/>
      <c r="N4164" s="1"/>
      <c r="O4164" s="1"/>
      <c r="P4164" s="51"/>
    </row>
    <row r="4165" spans="1:16" ht="16.5" customHeight="1" x14ac:dyDescent="0.25">
      <c r="A4165" s="8"/>
      <c r="B4165" s="1"/>
      <c r="C4165" s="1"/>
      <c r="D4165" s="1"/>
      <c r="E4165" s="1"/>
      <c r="F4165" s="1"/>
      <c r="G4165" s="1"/>
      <c r="H4165" s="1"/>
      <c r="I4165" s="1"/>
      <c r="J4165" s="1"/>
      <c r="K4165" s="28"/>
      <c r="L4165" s="28"/>
      <c r="M4165" s="1"/>
      <c r="N4165" s="1"/>
      <c r="O4165" s="1"/>
      <c r="P4165" s="51"/>
    </row>
    <row r="4166" spans="1:16" ht="16.5" customHeight="1" x14ac:dyDescent="0.25">
      <c r="A4166" s="8"/>
      <c r="B4166" s="1"/>
      <c r="C4166" s="1"/>
      <c r="D4166" s="1"/>
      <c r="E4166" s="1"/>
      <c r="F4166" s="1"/>
      <c r="G4166" s="1"/>
      <c r="H4166" s="1"/>
      <c r="I4166" s="1"/>
      <c r="J4166" s="1"/>
      <c r="K4166" s="28"/>
      <c r="L4166" s="28"/>
      <c r="M4166" s="1"/>
      <c r="N4166" s="1"/>
      <c r="O4166" s="1"/>
      <c r="P4166" s="51"/>
    </row>
    <row r="4167" spans="1:16" ht="16.5" customHeight="1" x14ac:dyDescent="0.25">
      <c r="A4167" s="8"/>
      <c r="B4167" s="1"/>
      <c r="C4167" s="1"/>
      <c r="D4167" s="1"/>
      <c r="E4167" s="1"/>
      <c r="F4167" s="1"/>
      <c r="G4167" s="1"/>
      <c r="H4167" s="1"/>
      <c r="I4167" s="1"/>
      <c r="J4167" s="1"/>
      <c r="K4167" s="28"/>
      <c r="L4167" s="28"/>
      <c r="M4167" s="1"/>
      <c r="N4167" s="1"/>
      <c r="O4167" s="1"/>
      <c r="P4167" s="51"/>
    </row>
    <row r="4168" spans="1:16" ht="16.5" customHeight="1" x14ac:dyDescent="0.25">
      <c r="A4168" s="8"/>
      <c r="B4168" s="1"/>
      <c r="C4168" s="1"/>
      <c r="D4168" s="1"/>
      <c r="E4168" s="1"/>
      <c r="F4168" s="1"/>
      <c r="G4168" s="1"/>
      <c r="H4168" s="1"/>
      <c r="I4168" s="1"/>
      <c r="J4168" s="1"/>
      <c r="K4168" s="28"/>
      <c r="L4168" s="28"/>
      <c r="M4168" s="1"/>
      <c r="N4168" s="1"/>
      <c r="O4168" s="1"/>
      <c r="P4168" s="51"/>
    </row>
    <row r="4169" spans="1:16" ht="16.5" customHeight="1" x14ac:dyDescent="0.25">
      <c r="A4169" s="8"/>
      <c r="B4169" s="1"/>
      <c r="C4169" s="1"/>
      <c r="D4169" s="1"/>
      <c r="E4169" s="1"/>
      <c r="F4169" s="1"/>
      <c r="G4169" s="1"/>
      <c r="H4169" s="1"/>
      <c r="I4169" s="1"/>
      <c r="J4169" s="1"/>
      <c r="K4169" s="28"/>
      <c r="L4169" s="28"/>
      <c r="M4169" s="1"/>
      <c r="N4169" s="1"/>
      <c r="O4169" s="1"/>
      <c r="P4169" s="51"/>
    </row>
    <row r="4170" spans="1:16" ht="16.5" customHeight="1" x14ac:dyDescent="0.25">
      <c r="A4170" s="8"/>
      <c r="B4170" s="1"/>
      <c r="C4170" s="1"/>
      <c r="D4170" s="1"/>
      <c r="E4170" s="1"/>
      <c r="F4170" s="1"/>
      <c r="G4170" s="1"/>
      <c r="H4170" s="1"/>
      <c r="I4170" s="1"/>
      <c r="J4170" s="1"/>
      <c r="K4170" s="28"/>
      <c r="L4170" s="28"/>
      <c r="M4170" s="1"/>
      <c r="N4170" s="1"/>
      <c r="O4170" s="1"/>
      <c r="P4170" s="51"/>
    </row>
    <row r="4171" spans="1:16" ht="16.5" customHeight="1" x14ac:dyDescent="0.25">
      <c r="A4171" s="8"/>
      <c r="B4171" s="1"/>
      <c r="C4171" s="1"/>
      <c r="D4171" s="1"/>
      <c r="E4171" s="1"/>
      <c r="F4171" s="1"/>
      <c r="G4171" s="1"/>
      <c r="H4171" s="1"/>
      <c r="I4171" s="1"/>
      <c r="J4171" s="1"/>
      <c r="K4171" s="28"/>
      <c r="L4171" s="28"/>
      <c r="M4171" s="1"/>
      <c r="N4171" s="1"/>
      <c r="O4171" s="1"/>
      <c r="P4171" s="51"/>
    </row>
    <row r="4172" spans="1:16" ht="16.5" customHeight="1" x14ac:dyDescent="0.25">
      <c r="A4172" s="8"/>
      <c r="B4172" s="1"/>
      <c r="C4172" s="1"/>
      <c r="D4172" s="1"/>
      <c r="E4172" s="1"/>
      <c r="F4172" s="1"/>
      <c r="G4172" s="1"/>
      <c r="H4172" s="1"/>
      <c r="I4172" s="1"/>
      <c r="J4172" s="1"/>
      <c r="K4172" s="28"/>
      <c r="L4172" s="28"/>
      <c r="M4172" s="1"/>
      <c r="N4172" s="1"/>
      <c r="O4172" s="1"/>
      <c r="P4172" s="51"/>
    </row>
    <row r="4173" spans="1:16" ht="16.5" customHeight="1" x14ac:dyDescent="0.25">
      <c r="A4173" s="8"/>
      <c r="B4173" s="1"/>
      <c r="C4173" s="1"/>
      <c r="D4173" s="1"/>
      <c r="E4173" s="1"/>
      <c r="F4173" s="1"/>
      <c r="G4173" s="1"/>
      <c r="H4173" s="1"/>
      <c r="I4173" s="1"/>
      <c r="J4173" s="1"/>
      <c r="K4173" s="28"/>
      <c r="L4173" s="28"/>
      <c r="M4173" s="1"/>
      <c r="N4173" s="1"/>
      <c r="O4173" s="1"/>
      <c r="P4173" s="51"/>
    </row>
    <row r="4174" spans="1:16" ht="16.5" customHeight="1" x14ac:dyDescent="0.25">
      <c r="A4174" s="8"/>
      <c r="B4174" s="1"/>
      <c r="C4174" s="1"/>
      <c r="D4174" s="1"/>
      <c r="E4174" s="1"/>
      <c r="F4174" s="1"/>
      <c r="G4174" s="1"/>
      <c r="H4174" s="1"/>
      <c r="I4174" s="1"/>
      <c r="J4174" s="1"/>
      <c r="K4174" s="28"/>
      <c r="L4174" s="28"/>
      <c r="M4174" s="1"/>
      <c r="N4174" s="1"/>
      <c r="O4174" s="1"/>
      <c r="P4174" s="51"/>
    </row>
    <row r="4175" spans="1:16" ht="16.5" customHeight="1" x14ac:dyDescent="0.25">
      <c r="A4175" s="8"/>
      <c r="B4175" s="1"/>
      <c r="C4175" s="1"/>
      <c r="D4175" s="1"/>
      <c r="E4175" s="1"/>
      <c r="F4175" s="1"/>
      <c r="G4175" s="1"/>
      <c r="H4175" s="1"/>
      <c r="I4175" s="1"/>
      <c r="J4175" s="1"/>
      <c r="K4175" s="28"/>
      <c r="L4175" s="28"/>
      <c r="M4175" s="1"/>
      <c r="N4175" s="1"/>
      <c r="O4175" s="1"/>
      <c r="P4175" s="51"/>
    </row>
    <row r="4176" spans="1:16" ht="16.5" customHeight="1" x14ac:dyDescent="0.25">
      <c r="A4176" s="8"/>
      <c r="B4176" s="1"/>
      <c r="C4176" s="1"/>
      <c r="D4176" s="1"/>
      <c r="E4176" s="1"/>
      <c r="F4176" s="1"/>
      <c r="G4176" s="1"/>
      <c r="H4176" s="1"/>
      <c r="I4176" s="1"/>
      <c r="J4176" s="1"/>
      <c r="K4176" s="28"/>
      <c r="L4176" s="28"/>
      <c r="M4176" s="1"/>
      <c r="N4176" s="1"/>
      <c r="O4176" s="1"/>
      <c r="P4176" s="51"/>
    </row>
    <row r="4177" spans="1:16" ht="16.5" customHeight="1" x14ac:dyDescent="0.25">
      <c r="A4177" s="8"/>
      <c r="B4177" s="1"/>
      <c r="C4177" s="1"/>
      <c r="D4177" s="1"/>
      <c r="E4177" s="1"/>
      <c r="F4177" s="1"/>
      <c r="G4177" s="1"/>
      <c r="H4177" s="1"/>
      <c r="I4177" s="1"/>
      <c r="J4177" s="1"/>
      <c r="K4177" s="28"/>
      <c r="L4177" s="28"/>
      <c r="M4177" s="1"/>
      <c r="N4177" s="1"/>
      <c r="O4177" s="1"/>
      <c r="P4177" s="51"/>
    </row>
    <row r="4178" spans="1:16" ht="16.5" customHeight="1" x14ac:dyDescent="0.25">
      <c r="A4178" s="8"/>
      <c r="B4178" s="1"/>
      <c r="C4178" s="1"/>
      <c r="D4178" s="1"/>
      <c r="E4178" s="1"/>
      <c r="F4178" s="1"/>
      <c r="G4178" s="1"/>
      <c r="H4178" s="1"/>
      <c r="I4178" s="1"/>
      <c r="J4178" s="1"/>
      <c r="K4178" s="28"/>
      <c r="L4178" s="28"/>
      <c r="M4178" s="1"/>
      <c r="N4178" s="1"/>
      <c r="O4178" s="1"/>
      <c r="P4178" s="51"/>
    </row>
    <row r="4179" spans="1:16" ht="16.5" customHeight="1" x14ac:dyDescent="0.25">
      <c r="A4179" s="8"/>
      <c r="B4179" s="1"/>
      <c r="C4179" s="1"/>
      <c r="D4179" s="1"/>
      <c r="E4179" s="1"/>
      <c r="F4179" s="1"/>
      <c r="G4179" s="1"/>
      <c r="H4179" s="1"/>
      <c r="I4179" s="1"/>
      <c r="J4179" s="1"/>
      <c r="K4179" s="28"/>
      <c r="L4179" s="28"/>
      <c r="M4179" s="1"/>
      <c r="N4179" s="1"/>
      <c r="O4179" s="1"/>
      <c r="P4179" s="51"/>
    </row>
    <row r="4180" spans="1:16" ht="16.5" customHeight="1" x14ac:dyDescent="0.25">
      <c r="A4180" s="8"/>
      <c r="B4180" s="1"/>
      <c r="C4180" s="1"/>
      <c r="D4180" s="1"/>
      <c r="E4180" s="1"/>
      <c r="F4180" s="1"/>
      <c r="G4180" s="1"/>
      <c r="H4180" s="1"/>
      <c r="I4180" s="1"/>
      <c r="J4180" s="1"/>
      <c r="K4180" s="28"/>
      <c r="L4180" s="28"/>
      <c r="M4180" s="1"/>
      <c r="N4180" s="1"/>
      <c r="O4180" s="1"/>
      <c r="P4180" s="51"/>
    </row>
    <row r="4181" spans="1:16" ht="16.5" customHeight="1" x14ac:dyDescent="0.25">
      <c r="A4181" s="8"/>
      <c r="B4181" s="1"/>
      <c r="C4181" s="1"/>
      <c r="D4181" s="1"/>
      <c r="E4181" s="1"/>
      <c r="F4181" s="1"/>
      <c r="G4181" s="1"/>
      <c r="H4181" s="1"/>
      <c r="I4181" s="1"/>
      <c r="J4181" s="1"/>
      <c r="K4181" s="28"/>
      <c r="L4181" s="28"/>
      <c r="M4181" s="1"/>
      <c r="N4181" s="1"/>
      <c r="O4181" s="1"/>
      <c r="P4181" s="51"/>
    </row>
    <row r="4182" spans="1:16" ht="16.5" customHeight="1" x14ac:dyDescent="0.25">
      <c r="A4182" s="8"/>
      <c r="B4182" s="1"/>
      <c r="C4182" s="1"/>
      <c r="D4182" s="1"/>
      <c r="E4182" s="1"/>
      <c r="F4182" s="1"/>
      <c r="G4182" s="1"/>
      <c r="H4182" s="1"/>
      <c r="I4182" s="1"/>
      <c r="J4182" s="1"/>
      <c r="K4182" s="28"/>
      <c r="L4182" s="28"/>
      <c r="M4182" s="1"/>
      <c r="N4182" s="1"/>
      <c r="O4182" s="1"/>
      <c r="P4182" s="51"/>
    </row>
    <row r="4183" spans="1:16" ht="16.5" customHeight="1" x14ac:dyDescent="0.25">
      <c r="A4183" s="8"/>
      <c r="B4183" s="1"/>
      <c r="C4183" s="1"/>
      <c r="D4183" s="1"/>
      <c r="E4183" s="1"/>
      <c r="F4183" s="1"/>
      <c r="G4183" s="1"/>
      <c r="H4183" s="1"/>
      <c r="I4183" s="1"/>
      <c r="J4183" s="1"/>
      <c r="K4183" s="28"/>
      <c r="L4183" s="28"/>
      <c r="M4183" s="1"/>
      <c r="N4183" s="1"/>
      <c r="O4183" s="1"/>
      <c r="P4183" s="51"/>
    </row>
    <row r="4184" spans="1:16" ht="16.5" customHeight="1" x14ac:dyDescent="0.25">
      <c r="A4184" s="8"/>
      <c r="B4184" s="1"/>
      <c r="C4184" s="1"/>
      <c r="D4184" s="1"/>
      <c r="E4184" s="1"/>
      <c r="F4184" s="1"/>
      <c r="G4184" s="1"/>
      <c r="H4184" s="1"/>
      <c r="I4184" s="1"/>
      <c r="J4184" s="1"/>
      <c r="K4184" s="28"/>
      <c r="L4184" s="28"/>
      <c r="M4184" s="1"/>
      <c r="N4184" s="1"/>
      <c r="O4184" s="1"/>
      <c r="P4184" s="51"/>
    </row>
    <row r="4185" spans="1:16" ht="16.5" customHeight="1" x14ac:dyDescent="0.25">
      <c r="A4185" s="8"/>
      <c r="B4185" s="1"/>
      <c r="C4185" s="1"/>
      <c r="D4185" s="1"/>
      <c r="E4185" s="1"/>
      <c r="F4185" s="1"/>
      <c r="G4185" s="1"/>
      <c r="H4185" s="1"/>
      <c r="I4185" s="1"/>
      <c r="J4185" s="1"/>
      <c r="K4185" s="28"/>
      <c r="L4185" s="28"/>
      <c r="M4185" s="1"/>
      <c r="N4185" s="1"/>
      <c r="O4185" s="1"/>
      <c r="P4185" s="51"/>
    </row>
    <row r="4186" spans="1:16" ht="16.5" customHeight="1" x14ac:dyDescent="0.25">
      <c r="A4186" s="8"/>
      <c r="B4186" s="1"/>
      <c r="C4186" s="1"/>
      <c r="D4186" s="1"/>
      <c r="E4186" s="1"/>
      <c r="F4186" s="1"/>
      <c r="G4186" s="1"/>
      <c r="H4186" s="1"/>
      <c r="I4186" s="1"/>
      <c r="J4186" s="1"/>
      <c r="K4186" s="28"/>
      <c r="L4186" s="28"/>
      <c r="M4186" s="1"/>
      <c r="N4186" s="1"/>
      <c r="O4186" s="1"/>
      <c r="P4186" s="51"/>
    </row>
    <row r="4187" spans="1:16" ht="16.5" customHeight="1" x14ac:dyDescent="0.25">
      <c r="A4187" s="8"/>
      <c r="B4187" s="1"/>
      <c r="C4187" s="1"/>
      <c r="D4187" s="1"/>
      <c r="E4187" s="1"/>
      <c r="F4187" s="1"/>
      <c r="G4187" s="1"/>
      <c r="H4187" s="1"/>
      <c r="I4187" s="1"/>
      <c r="J4187" s="1"/>
      <c r="K4187" s="28"/>
      <c r="L4187" s="28"/>
      <c r="M4187" s="1"/>
      <c r="N4187" s="1"/>
      <c r="O4187" s="1"/>
      <c r="P4187" s="51"/>
    </row>
    <row r="4188" spans="1:16" ht="16.5" customHeight="1" x14ac:dyDescent="0.25">
      <c r="A4188" s="8"/>
      <c r="B4188" s="1"/>
      <c r="C4188" s="1"/>
      <c r="D4188" s="1"/>
      <c r="E4188" s="1"/>
      <c r="F4188" s="1"/>
      <c r="G4188" s="1"/>
      <c r="H4188" s="1"/>
      <c r="I4188" s="1"/>
      <c r="J4188" s="1"/>
      <c r="K4188" s="28"/>
      <c r="L4188" s="28"/>
      <c r="M4188" s="1"/>
      <c r="N4188" s="1"/>
      <c r="O4188" s="1"/>
      <c r="P4188" s="51"/>
    </row>
    <row r="4189" spans="1:16" ht="16.5" customHeight="1" x14ac:dyDescent="0.25">
      <c r="A4189" s="8"/>
      <c r="B4189" s="1"/>
      <c r="C4189" s="1"/>
      <c r="D4189" s="1"/>
      <c r="E4189" s="1"/>
      <c r="F4189" s="1"/>
      <c r="G4189" s="1"/>
      <c r="H4189" s="1"/>
      <c r="I4189" s="1"/>
      <c r="J4189" s="1"/>
      <c r="K4189" s="28"/>
      <c r="L4189" s="28"/>
      <c r="M4189" s="1"/>
      <c r="N4189" s="1"/>
      <c r="O4189" s="1"/>
      <c r="P4189" s="51"/>
    </row>
    <row r="4190" spans="1:16" ht="16.5" customHeight="1" x14ac:dyDescent="0.25">
      <c r="A4190" s="8"/>
      <c r="B4190" s="1"/>
      <c r="C4190" s="1"/>
      <c r="D4190" s="1"/>
      <c r="E4190" s="1"/>
      <c r="F4190" s="1"/>
      <c r="G4190" s="1"/>
      <c r="H4190" s="1"/>
      <c r="I4190" s="1"/>
      <c r="J4190" s="1"/>
      <c r="K4190" s="28"/>
      <c r="L4190" s="28"/>
      <c r="M4190" s="1"/>
      <c r="N4190" s="35"/>
      <c r="O4190" s="1"/>
      <c r="P4190" s="51"/>
    </row>
    <row r="4191" spans="1:16" ht="16.5" customHeight="1" x14ac:dyDescent="0.25">
      <c r="A4191" s="8"/>
      <c r="B4191" s="1"/>
      <c r="C4191" s="1"/>
      <c r="D4191" s="1"/>
      <c r="E4191" s="1"/>
      <c r="F4191" s="1"/>
      <c r="G4191" s="1"/>
      <c r="H4191" s="1"/>
      <c r="I4191" s="1"/>
      <c r="J4191" s="1"/>
      <c r="K4191" s="28"/>
      <c r="L4191" s="28"/>
      <c r="M4191" s="1"/>
      <c r="N4191" s="35"/>
      <c r="O4191" s="1"/>
      <c r="P4191" s="51"/>
    </row>
    <row r="4192" spans="1:16" ht="16.5" customHeight="1" x14ac:dyDescent="0.25">
      <c r="A4192" s="8"/>
      <c r="B4192" s="1"/>
      <c r="C4192" s="1"/>
      <c r="D4192" s="1"/>
      <c r="E4192" s="1"/>
      <c r="F4192" s="1"/>
      <c r="G4192" s="1"/>
      <c r="H4192" s="1"/>
      <c r="I4192" s="1"/>
      <c r="J4192" s="1"/>
      <c r="K4192" s="28"/>
      <c r="L4192" s="28"/>
      <c r="M4192" s="1"/>
      <c r="N4192" s="1"/>
      <c r="O4192" s="1"/>
      <c r="P4192" s="51"/>
    </row>
    <row r="4193" spans="1:16" ht="16.5" customHeight="1" x14ac:dyDescent="0.25">
      <c r="A4193" s="8"/>
      <c r="B4193" s="1"/>
      <c r="C4193" s="1"/>
      <c r="D4193" s="1"/>
      <c r="E4193" s="1"/>
      <c r="F4193" s="1"/>
      <c r="G4193" s="1"/>
      <c r="H4193" s="1"/>
      <c r="I4193" s="1"/>
      <c r="J4193" s="1"/>
      <c r="K4193" s="28"/>
      <c r="L4193" s="28"/>
      <c r="M4193" s="1"/>
      <c r="N4193" s="1"/>
      <c r="O4193" s="1"/>
      <c r="P4193" s="51"/>
    </row>
    <row r="4194" spans="1:16" ht="16.5" customHeight="1" x14ac:dyDescent="0.25">
      <c r="A4194" s="8"/>
      <c r="B4194" s="1"/>
      <c r="C4194" s="1"/>
      <c r="D4194" s="1"/>
      <c r="E4194" s="1"/>
      <c r="F4194" s="1"/>
      <c r="G4194" s="1"/>
      <c r="H4194" s="1"/>
      <c r="I4194" s="1"/>
      <c r="J4194" s="1"/>
      <c r="K4194" s="28"/>
      <c r="L4194" s="28"/>
      <c r="M4194" s="1"/>
      <c r="N4194" s="1"/>
      <c r="O4194" s="1"/>
      <c r="P4194" s="51"/>
    </row>
    <row r="4195" spans="1:16" ht="16.5" customHeight="1" x14ac:dyDescent="0.25">
      <c r="A4195" s="8"/>
      <c r="B4195" s="1"/>
      <c r="C4195" s="1"/>
      <c r="D4195" s="1"/>
      <c r="E4195" s="1"/>
      <c r="F4195" s="1"/>
      <c r="G4195" s="1"/>
      <c r="H4195" s="1"/>
      <c r="I4195" s="1"/>
      <c r="J4195" s="1"/>
      <c r="K4195" s="28"/>
      <c r="L4195" s="28"/>
      <c r="M4195" s="1"/>
      <c r="N4195" s="1"/>
      <c r="O4195" s="1"/>
      <c r="P4195" s="51"/>
    </row>
    <row r="4196" spans="1:16" ht="16.5" customHeight="1" x14ac:dyDescent="0.25">
      <c r="A4196" s="8"/>
      <c r="B4196" s="1"/>
      <c r="C4196" s="1"/>
      <c r="D4196" s="1"/>
      <c r="E4196" s="1"/>
      <c r="F4196" s="1"/>
      <c r="G4196" s="1"/>
      <c r="H4196" s="1"/>
      <c r="I4196" s="1"/>
      <c r="J4196" s="1"/>
      <c r="K4196" s="28"/>
      <c r="L4196" s="28"/>
      <c r="M4196" s="1"/>
      <c r="N4196" s="1"/>
      <c r="O4196" s="1"/>
      <c r="P4196" s="51"/>
    </row>
    <row r="4197" spans="1:16" ht="16.5" customHeight="1" x14ac:dyDescent="0.25">
      <c r="A4197" s="8"/>
      <c r="B4197" s="1"/>
      <c r="C4197" s="1"/>
      <c r="D4197" s="1"/>
      <c r="E4197" s="1"/>
      <c r="F4197" s="1"/>
      <c r="G4197" s="1"/>
      <c r="H4197" s="1"/>
      <c r="I4197" s="1"/>
      <c r="J4197" s="1"/>
      <c r="K4197" s="28"/>
      <c r="L4197" s="28"/>
      <c r="M4197" s="1"/>
      <c r="N4197" s="1"/>
      <c r="O4197" s="1"/>
      <c r="P4197" s="51"/>
    </row>
    <row r="4198" spans="1:16" ht="16.5" customHeight="1" x14ac:dyDescent="0.25">
      <c r="A4198" s="8"/>
      <c r="B4198" s="1"/>
      <c r="C4198" s="1"/>
      <c r="D4198" s="1"/>
      <c r="E4198" s="1"/>
      <c r="F4198" s="1"/>
      <c r="G4198" s="1"/>
      <c r="H4198" s="1"/>
      <c r="I4198" s="1"/>
      <c r="J4198" s="1"/>
      <c r="K4198" s="28"/>
      <c r="L4198" s="28"/>
      <c r="M4198" s="1"/>
      <c r="N4198" s="1"/>
      <c r="O4198" s="1"/>
      <c r="P4198" s="51"/>
    </row>
    <row r="4199" spans="1:16" ht="16.5" customHeight="1" x14ac:dyDescent="0.25">
      <c r="A4199" s="8"/>
      <c r="B4199" s="1"/>
      <c r="C4199" s="1"/>
      <c r="D4199" s="1"/>
      <c r="E4199" s="1"/>
      <c r="F4199" s="1"/>
      <c r="G4199" s="1"/>
      <c r="H4199" s="1"/>
      <c r="I4199" s="1"/>
      <c r="J4199" s="1"/>
      <c r="K4199" s="28"/>
      <c r="L4199" s="28"/>
      <c r="M4199" s="1"/>
      <c r="N4199" s="1"/>
      <c r="O4199" s="1"/>
      <c r="P4199" s="51"/>
    </row>
    <row r="4200" spans="1:16" ht="16.5" customHeight="1" x14ac:dyDescent="0.25">
      <c r="A4200" s="8"/>
      <c r="B4200" s="1"/>
      <c r="C4200" s="1"/>
      <c r="D4200" s="1"/>
      <c r="E4200" s="1"/>
      <c r="F4200" s="1"/>
      <c r="G4200" s="1"/>
      <c r="H4200" s="1"/>
      <c r="I4200" s="1"/>
      <c r="J4200" s="1"/>
      <c r="K4200" s="28"/>
      <c r="L4200" s="28"/>
      <c r="M4200" s="1"/>
      <c r="N4200" s="1"/>
      <c r="O4200" s="1"/>
      <c r="P4200" s="51"/>
    </row>
    <row r="4201" spans="1:16" ht="16.5" customHeight="1" x14ac:dyDescent="0.25">
      <c r="A4201" s="8"/>
      <c r="B4201" s="1"/>
      <c r="C4201" s="1"/>
      <c r="D4201" s="1"/>
      <c r="E4201" s="1"/>
      <c r="F4201" s="1"/>
      <c r="G4201" s="1"/>
      <c r="H4201" s="1"/>
      <c r="I4201" s="1"/>
      <c r="J4201" s="1"/>
      <c r="K4201" s="28"/>
      <c r="L4201" s="28"/>
      <c r="M4201" s="1"/>
      <c r="N4201" s="1"/>
      <c r="O4201" s="1"/>
      <c r="P4201" s="51"/>
    </row>
    <row r="4202" spans="1:16" ht="16.5" customHeight="1" x14ac:dyDescent="0.25">
      <c r="A4202" s="8"/>
      <c r="B4202" s="1"/>
      <c r="C4202" s="1"/>
      <c r="D4202" s="1"/>
      <c r="E4202" s="1"/>
      <c r="F4202" s="1"/>
      <c r="G4202" s="1"/>
      <c r="H4202" s="1"/>
      <c r="I4202" s="1"/>
      <c r="J4202" s="1"/>
      <c r="K4202" s="28"/>
      <c r="L4202" s="28"/>
      <c r="M4202" s="1"/>
      <c r="N4202" s="1"/>
      <c r="O4202" s="1"/>
      <c r="P4202" s="51"/>
    </row>
    <row r="4203" spans="1:16" ht="16.5" customHeight="1" x14ac:dyDescent="0.25">
      <c r="A4203" s="8"/>
      <c r="B4203" s="1"/>
      <c r="C4203" s="1"/>
      <c r="D4203" s="1"/>
      <c r="E4203" s="1"/>
      <c r="F4203" s="1"/>
      <c r="G4203" s="1"/>
      <c r="H4203" s="1"/>
      <c r="I4203" s="1"/>
      <c r="J4203" s="1"/>
      <c r="K4203" s="28"/>
      <c r="L4203" s="28"/>
      <c r="M4203" s="1"/>
      <c r="N4203" s="1"/>
      <c r="O4203" s="1"/>
      <c r="P4203" s="51"/>
    </row>
    <row r="4204" spans="1:16" ht="16.5" customHeight="1" x14ac:dyDescent="0.25">
      <c r="A4204" s="8"/>
      <c r="B4204" s="1"/>
      <c r="C4204" s="1"/>
      <c r="D4204" s="1"/>
      <c r="E4204" s="1"/>
      <c r="F4204" s="1"/>
      <c r="G4204" s="1"/>
      <c r="H4204" s="1"/>
      <c r="I4204" s="1"/>
      <c r="J4204" s="1"/>
      <c r="K4204" s="28"/>
      <c r="L4204" s="28"/>
      <c r="M4204" s="1"/>
      <c r="N4204" s="1"/>
      <c r="O4204" s="1"/>
      <c r="P4204" s="51"/>
    </row>
    <row r="4205" spans="1:16" ht="16.5" customHeight="1" x14ac:dyDescent="0.25">
      <c r="A4205" s="8"/>
      <c r="B4205" s="1"/>
      <c r="C4205" s="1"/>
      <c r="D4205" s="1"/>
      <c r="E4205" s="1"/>
      <c r="F4205" s="1"/>
      <c r="G4205" s="1"/>
      <c r="H4205" s="1"/>
      <c r="I4205" s="1"/>
      <c r="J4205" s="1"/>
      <c r="K4205" s="28"/>
      <c r="L4205" s="28"/>
      <c r="M4205" s="1"/>
      <c r="N4205" s="1"/>
      <c r="O4205" s="1"/>
      <c r="P4205" s="51"/>
    </row>
    <row r="4206" spans="1:16" ht="16.5" customHeight="1" x14ac:dyDescent="0.25">
      <c r="A4206" s="8"/>
      <c r="B4206" s="1"/>
      <c r="C4206" s="1"/>
      <c r="D4206" s="1"/>
      <c r="E4206" s="1"/>
      <c r="F4206" s="1"/>
      <c r="G4206" s="1"/>
      <c r="H4206" s="1"/>
      <c r="I4206" s="1"/>
      <c r="J4206" s="1"/>
      <c r="K4206" s="28"/>
      <c r="L4206" s="28"/>
      <c r="M4206" s="1"/>
      <c r="N4206" s="1"/>
      <c r="O4206" s="1"/>
      <c r="P4206" s="51"/>
    </row>
    <row r="4207" spans="1:16" ht="16.5" customHeight="1" x14ac:dyDescent="0.25">
      <c r="A4207" s="8"/>
      <c r="B4207" s="1"/>
      <c r="C4207" s="1"/>
      <c r="D4207" s="1"/>
      <c r="E4207" s="1"/>
      <c r="F4207" s="1"/>
      <c r="G4207" s="1"/>
      <c r="H4207" s="1"/>
      <c r="I4207" s="1"/>
      <c r="J4207" s="1"/>
      <c r="K4207" s="28"/>
      <c r="L4207" s="28"/>
      <c r="M4207" s="1"/>
      <c r="N4207" s="1"/>
      <c r="O4207" s="1"/>
      <c r="P4207" s="51"/>
    </row>
    <row r="4208" spans="1:16" ht="16.5" customHeight="1" x14ac:dyDescent="0.25">
      <c r="A4208" s="8"/>
      <c r="B4208" s="1"/>
      <c r="C4208" s="1"/>
      <c r="D4208" s="1"/>
      <c r="E4208" s="1"/>
      <c r="F4208" s="1"/>
      <c r="G4208" s="1"/>
      <c r="H4208" s="1"/>
      <c r="I4208" s="1"/>
      <c r="J4208" s="1"/>
      <c r="K4208" s="28"/>
      <c r="L4208" s="28"/>
      <c r="M4208" s="1"/>
      <c r="N4208" s="1"/>
      <c r="O4208" s="1"/>
      <c r="P4208" s="51"/>
    </row>
    <row r="4209" spans="1:16" ht="16.5" customHeight="1" x14ac:dyDescent="0.25">
      <c r="A4209" s="8"/>
      <c r="B4209" s="1"/>
      <c r="C4209" s="1"/>
      <c r="D4209" s="1"/>
      <c r="E4209" s="1"/>
      <c r="F4209" s="1"/>
      <c r="G4209" s="1"/>
      <c r="H4209" s="1"/>
      <c r="I4209" s="1"/>
      <c r="J4209" s="1"/>
      <c r="K4209" s="28"/>
      <c r="L4209" s="28"/>
      <c r="M4209" s="1"/>
      <c r="N4209" s="1"/>
      <c r="O4209" s="1"/>
      <c r="P4209" s="51"/>
    </row>
    <row r="4210" spans="1:16" ht="16.5" customHeight="1" x14ac:dyDescent="0.25">
      <c r="A4210" s="8"/>
      <c r="B4210" s="1"/>
      <c r="C4210" s="1"/>
      <c r="D4210" s="1"/>
      <c r="E4210" s="1"/>
      <c r="F4210" s="1"/>
      <c r="G4210" s="1"/>
      <c r="H4210" s="1"/>
      <c r="I4210" s="1"/>
      <c r="J4210" s="1"/>
      <c r="K4210" s="28"/>
      <c r="L4210" s="28"/>
      <c r="M4210" s="1"/>
      <c r="N4210" s="35"/>
      <c r="O4210" s="1"/>
      <c r="P4210" s="51"/>
    </row>
    <row r="4211" spans="1:16" ht="16.5" customHeight="1" x14ac:dyDescent="0.25">
      <c r="A4211" s="8"/>
      <c r="B4211" s="1"/>
      <c r="C4211" s="1"/>
      <c r="D4211" s="1"/>
      <c r="E4211" s="1"/>
      <c r="F4211" s="1"/>
      <c r="G4211" s="1"/>
      <c r="H4211" s="1"/>
      <c r="I4211" s="1"/>
      <c r="J4211" s="1"/>
      <c r="K4211" s="28"/>
      <c r="L4211" s="28"/>
      <c r="M4211" s="1"/>
      <c r="N4211" s="1"/>
      <c r="O4211" s="1"/>
      <c r="P4211" s="51"/>
    </row>
    <row r="4212" spans="1:16" ht="16.5" customHeight="1" x14ac:dyDescent="0.25">
      <c r="A4212" s="8"/>
      <c r="B4212" s="1"/>
      <c r="C4212" s="1"/>
      <c r="D4212" s="1"/>
      <c r="E4212" s="1"/>
      <c r="F4212" s="1"/>
      <c r="G4212" s="1"/>
      <c r="H4212" s="1"/>
      <c r="I4212" s="1"/>
      <c r="J4212" s="1"/>
      <c r="K4212" s="28"/>
      <c r="L4212" s="28"/>
      <c r="M4212" s="1"/>
      <c r="N4212" s="1"/>
      <c r="O4212" s="1"/>
      <c r="P4212" s="51"/>
    </row>
    <row r="4213" spans="1:16" ht="16.5" customHeight="1" x14ac:dyDescent="0.25">
      <c r="A4213" s="8"/>
      <c r="B4213" s="1"/>
      <c r="C4213" s="1"/>
      <c r="D4213" s="1"/>
      <c r="E4213" s="1"/>
      <c r="F4213" s="1"/>
      <c r="G4213" s="1"/>
      <c r="H4213" s="1"/>
      <c r="I4213" s="1"/>
      <c r="J4213" s="1"/>
      <c r="K4213" s="28"/>
      <c r="L4213" s="28"/>
      <c r="M4213" s="1"/>
      <c r="N4213" s="35"/>
      <c r="O4213" s="1"/>
      <c r="P4213" s="51"/>
    </row>
    <row r="4214" spans="1:16" ht="16.5" customHeight="1" x14ac:dyDescent="0.25">
      <c r="A4214" s="8"/>
      <c r="B4214" s="1"/>
      <c r="C4214" s="1"/>
      <c r="D4214" s="1"/>
      <c r="E4214" s="1"/>
      <c r="F4214" s="1"/>
      <c r="G4214" s="1"/>
      <c r="H4214" s="1"/>
      <c r="I4214" s="1"/>
      <c r="J4214" s="1"/>
      <c r="K4214" s="28"/>
      <c r="L4214" s="28"/>
      <c r="M4214" s="1"/>
      <c r="N4214" s="35"/>
      <c r="O4214" s="1"/>
      <c r="P4214" s="51"/>
    </row>
    <row r="4215" spans="1:16" ht="16.5" customHeight="1" x14ac:dyDescent="0.25">
      <c r="A4215" s="8"/>
      <c r="B4215" s="1"/>
      <c r="C4215" s="1"/>
      <c r="D4215" s="1"/>
      <c r="E4215" s="1"/>
      <c r="F4215" s="1"/>
      <c r="G4215" s="1"/>
      <c r="H4215" s="1"/>
      <c r="I4215" s="1"/>
      <c r="J4215" s="1"/>
      <c r="K4215" s="28"/>
      <c r="L4215" s="28"/>
      <c r="M4215" s="1"/>
      <c r="N4215" s="1"/>
      <c r="O4215" s="1"/>
      <c r="P4215" s="51"/>
    </row>
    <row r="4216" spans="1:16" ht="16.5" customHeight="1" x14ac:dyDescent="0.25">
      <c r="A4216" s="8"/>
      <c r="B4216" s="1"/>
      <c r="C4216" s="1"/>
      <c r="D4216" s="1"/>
      <c r="E4216" s="1"/>
      <c r="F4216" s="1"/>
      <c r="G4216" s="1"/>
      <c r="H4216" s="1"/>
      <c r="I4216" s="1"/>
      <c r="J4216" s="1"/>
      <c r="K4216" s="28"/>
      <c r="L4216" s="28"/>
      <c r="M4216" s="1"/>
      <c r="N4216" s="1"/>
      <c r="O4216" s="1"/>
      <c r="P4216" s="51"/>
    </row>
    <row r="4217" spans="1:16" ht="16.5" customHeight="1" x14ac:dyDescent="0.25">
      <c r="A4217" s="8"/>
      <c r="B4217" s="1"/>
      <c r="C4217" s="1"/>
      <c r="D4217" s="1"/>
      <c r="E4217" s="1"/>
      <c r="F4217" s="1"/>
      <c r="G4217" s="1"/>
      <c r="H4217" s="1"/>
      <c r="I4217" s="1"/>
      <c r="J4217" s="1"/>
      <c r="K4217" s="28"/>
      <c r="L4217" s="28"/>
      <c r="M4217" s="1"/>
      <c r="N4217" s="35"/>
      <c r="O4217" s="1"/>
      <c r="P4217" s="51"/>
    </row>
    <row r="4218" spans="1:16" ht="16.5" customHeight="1" x14ac:dyDescent="0.25">
      <c r="A4218" s="8"/>
      <c r="B4218" s="1"/>
      <c r="C4218" s="1"/>
      <c r="D4218" s="1"/>
      <c r="E4218" s="1"/>
      <c r="F4218" s="1"/>
      <c r="G4218" s="1"/>
      <c r="H4218" s="1"/>
      <c r="I4218" s="1"/>
      <c r="J4218" s="1"/>
      <c r="K4218" s="28"/>
      <c r="L4218" s="28"/>
      <c r="M4218" s="1"/>
      <c r="N4218" s="1"/>
      <c r="O4218" s="1"/>
      <c r="P4218" s="51"/>
    </row>
    <row r="4219" spans="1:16" ht="16.5" customHeight="1" x14ac:dyDescent="0.25">
      <c r="A4219" s="8"/>
      <c r="B4219" s="1"/>
      <c r="C4219" s="1"/>
      <c r="D4219" s="1"/>
      <c r="E4219" s="1"/>
      <c r="F4219" s="1"/>
      <c r="G4219" s="1"/>
      <c r="H4219" s="1"/>
      <c r="I4219" s="1"/>
      <c r="J4219" s="1"/>
      <c r="K4219" s="28"/>
      <c r="L4219" s="28"/>
      <c r="M4219" s="1"/>
      <c r="N4219" s="1"/>
      <c r="O4219" s="1"/>
      <c r="P4219" s="51"/>
    </row>
    <row r="4220" spans="1:16" ht="16.5" customHeight="1" x14ac:dyDescent="0.25">
      <c r="A4220" s="8"/>
      <c r="B4220" s="1"/>
      <c r="C4220" s="1"/>
      <c r="D4220" s="1"/>
      <c r="E4220" s="1"/>
      <c r="F4220" s="1"/>
      <c r="G4220" s="1"/>
      <c r="H4220" s="1"/>
      <c r="I4220" s="1"/>
      <c r="J4220" s="1"/>
      <c r="K4220" s="28"/>
      <c r="L4220" s="28"/>
      <c r="M4220" s="1"/>
      <c r="N4220" s="1"/>
      <c r="O4220" s="1"/>
      <c r="P4220" s="51"/>
    </row>
    <row r="4221" spans="1:16" ht="16.5" customHeight="1" x14ac:dyDescent="0.25">
      <c r="A4221" s="8"/>
      <c r="B4221" s="1"/>
      <c r="C4221" s="1"/>
      <c r="D4221" s="1"/>
      <c r="E4221" s="1"/>
      <c r="F4221" s="1"/>
      <c r="G4221" s="1"/>
      <c r="H4221" s="1"/>
      <c r="I4221" s="1"/>
      <c r="J4221" s="1"/>
      <c r="K4221" s="28"/>
      <c r="L4221" s="28"/>
      <c r="M4221" s="1"/>
      <c r="N4221" s="1"/>
      <c r="O4221" s="1"/>
      <c r="P4221" s="51"/>
    </row>
    <row r="4222" spans="1:16" ht="16.5" customHeight="1" x14ac:dyDescent="0.25">
      <c r="A4222" s="8"/>
      <c r="B4222" s="1"/>
      <c r="C4222" s="1"/>
      <c r="D4222" s="1"/>
      <c r="E4222" s="1"/>
      <c r="F4222" s="1"/>
      <c r="G4222" s="1"/>
      <c r="H4222" s="1"/>
      <c r="I4222" s="1"/>
      <c r="J4222" s="1"/>
      <c r="K4222" s="28"/>
      <c r="L4222" s="28"/>
      <c r="M4222" s="1"/>
      <c r="N4222" s="1"/>
      <c r="O4222" s="1"/>
      <c r="P4222" s="51"/>
    </row>
    <row r="4223" spans="1:16" ht="16.5" customHeight="1" x14ac:dyDescent="0.25">
      <c r="A4223" s="8"/>
      <c r="B4223" s="1"/>
      <c r="C4223" s="1"/>
      <c r="D4223" s="1"/>
      <c r="E4223" s="1"/>
      <c r="F4223" s="1"/>
      <c r="G4223" s="1"/>
      <c r="H4223" s="1"/>
      <c r="I4223" s="1"/>
      <c r="J4223" s="1"/>
      <c r="K4223" s="28"/>
      <c r="L4223" s="28"/>
      <c r="M4223" s="1"/>
      <c r="N4223" s="1"/>
      <c r="O4223" s="1"/>
      <c r="P4223" s="51"/>
    </row>
    <row r="4224" spans="1:16" ht="16.5" customHeight="1" x14ac:dyDescent="0.25">
      <c r="A4224" s="8"/>
      <c r="B4224" s="1"/>
      <c r="C4224" s="1"/>
      <c r="D4224" s="1"/>
      <c r="E4224" s="1"/>
      <c r="F4224" s="1"/>
      <c r="G4224" s="1"/>
      <c r="H4224" s="1"/>
      <c r="I4224" s="1"/>
      <c r="J4224" s="1"/>
      <c r="K4224" s="28"/>
      <c r="L4224" s="28"/>
      <c r="M4224" s="1"/>
      <c r="N4224" s="1"/>
      <c r="O4224" s="1"/>
      <c r="P4224" s="51"/>
    </row>
    <row r="4225" spans="1:16" ht="16.5" customHeight="1" x14ac:dyDescent="0.25">
      <c r="A4225" s="8"/>
      <c r="B4225" s="1"/>
      <c r="C4225" s="1"/>
      <c r="D4225" s="1"/>
      <c r="E4225" s="1"/>
      <c r="F4225" s="1"/>
      <c r="G4225" s="1"/>
      <c r="H4225" s="1"/>
      <c r="I4225" s="1"/>
      <c r="J4225" s="1"/>
      <c r="K4225" s="28"/>
      <c r="L4225" s="28"/>
      <c r="M4225" s="1"/>
      <c r="N4225" s="1"/>
      <c r="O4225" s="1"/>
      <c r="P4225" s="51"/>
    </row>
    <row r="4226" spans="1:16" ht="16.5" customHeight="1" x14ac:dyDescent="0.25">
      <c r="A4226" s="8"/>
      <c r="B4226" s="1"/>
      <c r="C4226" s="1"/>
      <c r="D4226" s="1"/>
      <c r="E4226" s="1"/>
      <c r="F4226" s="1"/>
      <c r="G4226" s="1"/>
      <c r="H4226" s="1"/>
      <c r="I4226" s="1"/>
      <c r="J4226" s="1"/>
      <c r="K4226" s="28"/>
      <c r="L4226" s="28"/>
      <c r="M4226" s="1"/>
      <c r="N4226" s="1"/>
      <c r="O4226" s="1"/>
      <c r="P4226" s="51"/>
    </row>
    <row r="4227" spans="1:16" ht="16.5" customHeight="1" x14ac:dyDescent="0.25">
      <c r="A4227" s="8"/>
      <c r="B4227" s="1"/>
      <c r="C4227" s="1"/>
      <c r="D4227" s="1"/>
      <c r="E4227" s="1"/>
      <c r="F4227" s="1"/>
      <c r="G4227" s="1"/>
      <c r="H4227" s="1"/>
      <c r="I4227" s="1"/>
      <c r="J4227" s="1"/>
      <c r="K4227" s="28"/>
      <c r="L4227" s="28"/>
      <c r="M4227" s="1"/>
      <c r="N4227" s="1"/>
      <c r="O4227" s="1"/>
      <c r="P4227" s="51"/>
    </row>
    <row r="4228" spans="1:16" ht="16.5" customHeight="1" x14ac:dyDescent="0.25">
      <c r="A4228" s="8"/>
      <c r="B4228" s="1"/>
      <c r="C4228" s="1"/>
      <c r="D4228" s="1"/>
      <c r="E4228" s="1"/>
      <c r="F4228" s="1"/>
      <c r="G4228" s="1"/>
      <c r="H4228" s="1"/>
      <c r="I4228" s="1"/>
      <c r="J4228" s="1"/>
      <c r="K4228" s="28"/>
      <c r="L4228" s="28"/>
      <c r="M4228" s="1"/>
      <c r="N4228" s="1"/>
      <c r="O4228" s="1"/>
      <c r="P4228" s="51"/>
    </row>
    <row r="4229" spans="1:16" ht="16.5" customHeight="1" x14ac:dyDescent="0.25">
      <c r="A4229" s="8"/>
      <c r="B4229" s="1"/>
      <c r="C4229" s="1"/>
      <c r="D4229" s="1"/>
      <c r="E4229" s="1"/>
      <c r="F4229" s="1"/>
      <c r="G4229" s="1"/>
      <c r="H4229" s="1"/>
      <c r="I4229" s="1"/>
      <c r="J4229" s="1"/>
      <c r="K4229" s="28"/>
      <c r="L4229" s="28"/>
      <c r="M4229" s="1"/>
      <c r="N4229" s="1"/>
      <c r="O4229" s="1"/>
      <c r="P4229" s="51"/>
    </row>
    <row r="4230" spans="1:16" ht="16.5" customHeight="1" x14ac:dyDescent="0.25">
      <c r="A4230" s="8"/>
      <c r="B4230" s="1"/>
      <c r="C4230" s="1"/>
      <c r="D4230" s="1"/>
      <c r="E4230" s="1"/>
      <c r="F4230" s="1"/>
      <c r="G4230" s="1"/>
      <c r="H4230" s="1"/>
      <c r="I4230" s="1"/>
      <c r="J4230" s="1"/>
      <c r="K4230" s="28"/>
      <c r="L4230" s="28"/>
      <c r="M4230" s="1"/>
      <c r="N4230" s="1"/>
      <c r="O4230" s="1"/>
      <c r="P4230" s="51"/>
    </row>
    <row r="4231" spans="1:16" ht="16.5" customHeight="1" x14ac:dyDescent="0.25">
      <c r="A4231" s="8"/>
      <c r="B4231" s="1"/>
      <c r="C4231" s="1"/>
      <c r="D4231" s="1"/>
      <c r="E4231" s="1"/>
      <c r="F4231" s="1"/>
      <c r="G4231" s="1"/>
      <c r="H4231" s="1"/>
      <c r="I4231" s="1"/>
      <c r="J4231" s="1"/>
      <c r="K4231" s="28"/>
      <c r="L4231" s="28"/>
      <c r="M4231" s="1"/>
      <c r="N4231" s="1"/>
      <c r="O4231" s="1"/>
      <c r="P4231" s="51"/>
    </row>
    <row r="4232" spans="1:16" ht="16.5" customHeight="1" x14ac:dyDescent="0.25">
      <c r="A4232" s="8"/>
      <c r="B4232" s="1"/>
      <c r="C4232" s="1"/>
      <c r="D4232" s="1"/>
      <c r="E4232" s="1"/>
      <c r="F4232" s="1"/>
      <c r="G4232" s="1"/>
      <c r="H4232" s="1"/>
      <c r="I4232" s="1"/>
      <c r="J4232" s="1"/>
      <c r="K4232" s="28"/>
      <c r="L4232" s="28"/>
      <c r="M4232" s="1"/>
      <c r="N4232" s="1"/>
      <c r="O4232" s="1"/>
      <c r="P4232" s="51"/>
    </row>
    <row r="4233" spans="1:16" ht="16.5" customHeight="1" x14ac:dyDescent="0.25">
      <c r="A4233" s="8"/>
      <c r="B4233" s="1"/>
      <c r="C4233" s="1"/>
      <c r="D4233" s="1"/>
      <c r="E4233" s="1"/>
      <c r="F4233" s="1"/>
      <c r="G4233" s="1"/>
      <c r="H4233" s="1"/>
      <c r="I4233" s="1"/>
      <c r="J4233" s="1"/>
      <c r="K4233" s="28"/>
      <c r="L4233" s="28"/>
      <c r="M4233" s="1"/>
      <c r="N4233" s="1"/>
      <c r="O4233" s="1"/>
      <c r="P4233" s="51"/>
    </row>
    <row r="4234" spans="1:16" ht="16.5" customHeight="1" x14ac:dyDescent="0.25">
      <c r="A4234" s="8"/>
      <c r="B4234" s="1"/>
      <c r="C4234" s="1"/>
      <c r="D4234" s="1"/>
      <c r="E4234" s="1"/>
      <c r="F4234" s="1"/>
      <c r="G4234" s="1"/>
      <c r="H4234" s="1"/>
      <c r="I4234" s="1"/>
      <c r="J4234" s="1"/>
      <c r="K4234" s="28"/>
      <c r="L4234" s="28"/>
      <c r="M4234" s="1"/>
      <c r="N4234" s="1"/>
      <c r="O4234" s="1"/>
      <c r="P4234" s="51"/>
    </row>
    <row r="4235" spans="1:16" ht="16.5" customHeight="1" x14ac:dyDescent="0.25">
      <c r="A4235" s="8"/>
      <c r="B4235" s="1"/>
      <c r="C4235" s="1"/>
      <c r="D4235" s="1"/>
      <c r="E4235" s="1"/>
      <c r="F4235" s="1"/>
      <c r="G4235" s="1"/>
      <c r="H4235" s="1"/>
      <c r="I4235" s="1"/>
      <c r="J4235" s="1"/>
      <c r="K4235" s="28"/>
      <c r="L4235" s="28"/>
      <c r="M4235" s="1"/>
      <c r="N4235" s="1"/>
      <c r="O4235" s="1"/>
      <c r="P4235" s="51"/>
    </row>
    <row r="4236" spans="1:16" ht="16.5" customHeight="1" x14ac:dyDescent="0.25">
      <c r="A4236" s="8"/>
      <c r="B4236" s="1"/>
      <c r="C4236" s="1"/>
      <c r="D4236" s="1"/>
      <c r="E4236" s="1"/>
      <c r="F4236" s="1"/>
      <c r="G4236" s="1"/>
      <c r="H4236" s="1"/>
      <c r="I4236" s="1"/>
      <c r="J4236" s="1"/>
      <c r="K4236" s="28"/>
      <c r="L4236" s="28"/>
      <c r="M4236" s="1"/>
      <c r="N4236" s="35"/>
      <c r="O4236" s="1"/>
      <c r="P4236" s="51"/>
    </row>
    <row r="4237" spans="1:16" ht="16.5" customHeight="1" x14ac:dyDescent="0.25">
      <c r="A4237" s="8"/>
      <c r="B4237" s="1"/>
      <c r="C4237" s="1"/>
      <c r="D4237" s="1"/>
      <c r="E4237" s="1"/>
      <c r="F4237" s="1"/>
      <c r="G4237" s="1"/>
      <c r="H4237" s="1"/>
      <c r="I4237" s="1"/>
      <c r="J4237" s="1"/>
      <c r="K4237" s="28"/>
      <c r="L4237" s="28"/>
      <c r="M4237" s="1"/>
      <c r="N4237" s="35"/>
      <c r="O4237" s="1"/>
      <c r="P4237" s="51"/>
    </row>
    <row r="4238" spans="1:16" ht="16.5" customHeight="1" x14ac:dyDescent="0.25">
      <c r="A4238" s="8"/>
      <c r="B4238" s="1"/>
      <c r="C4238" s="1"/>
      <c r="D4238" s="1"/>
      <c r="E4238" s="1"/>
      <c r="F4238" s="1"/>
      <c r="G4238" s="1"/>
      <c r="H4238" s="1"/>
      <c r="I4238" s="1"/>
      <c r="J4238" s="1"/>
      <c r="K4238" s="28"/>
      <c r="L4238" s="28"/>
      <c r="M4238" s="1"/>
      <c r="N4238" s="35"/>
      <c r="O4238" s="1"/>
      <c r="P4238" s="51"/>
    </row>
    <row r="4239" spans="1:16" ht="16.5" customHeight="1" x14ac:dyDescent="0.25">
      <c r="A4239" s="8"/>
      <c r="B4239" s="1"/>
      <c r="C4239" s="1"/>
      <c r="D4239" s="1"/>
      <c r="E4239" s="1"/>
      <c r="F4239" s="1"/>
      <c r="G4239" s="1"/>
      <c r="H4239" s="1"/>
      <c r="I4239" s="1"/>
      <c r="J4239" s="1"/>
      <c r="K4239" s="28"/>
      <c r="L4239" s="28"/>
      <c r="M4239" s="1"/>
      <c r="N4239" s="1"/>
      <c r="O4239" s="1"/>
      <c r="P4239" s="51"/>
    </row>
    <row r="4240" spans="1:16" ht="16.5" customHeight="1" x14ac:dyDescent="0.25">
      <c r="A4240" s="8"/>
      <c r="B4240" s="1"/>
      <c r="C4240" s="1"/>
      <c r="D4240" s="1"/>
      <c r="E4240" s="1"/>
      <c r="F4240" s="1"/>
      <c r="G4240" s="1"/>
      <c r="H4240" s="1"/>
      <c r="I4240" s="1"/>
      <c r="J4240" s="1"/>
      <c r="K4240" s="28"/>
      <c r="L4240" s="28"/>
      <c r="M4240" s="1"/>
      <c r="N4240" s="1"/>
      <c r="O4240" s="1"/>
      <c r="P4240" s="51"/>
    </row>
    <row r="4241" spans="1:16" ht="16.5" customHeight="1" x14ac:dyDescent="0.25">
      <c r="A4241" s="8"/>
      <c r="B4241" s="1"/>
      <c r="C4241" s="1"/>
      <c r="D4241" s="1"/>
      <c r="E4241" s="1"/>
      <c r="F4241" s="1"/>
      <c r="G4241" s="1"/>
      <c r="H4241" s="1"/>
      <c r="I4241" s="1"/>
      <c r="J4241" s="1"/>
      <c r="K4241" s="28"/>
      <c r="L4241" s="28"/>
      <c r="M4241" s="1"/>
      <c r="N4241" s="1"/>
      <c r="O4241" s="1"/>
      <c r="P4241" s="51"/>
    </row>
    <row r="4242" spans="1:16" ht="16.5" customHeight="1" x14ac:dyDescent="0.25">
      <c r="A4242" s="8"/>
      <c r="B4242" s="1"/>
      <c r="C4242" s="1"/>
      <c r="D4242" s="1"/>
      <c r="E4242" s="1"/>
      <c r="F4242" s="1"/>
      <c r="G4242" s="1"/>
      <c r="H4242" s="1"/>
      <c r="I4242" s="1"/>
      <c r="J4242" s="1"/>
      <c r="K4242" s="28"/>
      <c r="L4242" s="28"/>
      <c r="M4242" s="1"/>
      <c r="N4242" s="1"/>
      <c r="O4242" s="1"/>
      <c r="P4242" s="51"/>
    </row>
    <row r="4243" spans="1:16" ht="16.5" customHeight="1" x14ac:dyDescent="0.25">
      <c r="A4243" s="8"/>
      <c r="B4243" s="1"/>
      <c r="C4243" s="1"/>
      <c r="D4243" s="1"/>
      <c r="E4243" s="1"/>
      <c r="F4243" s="1"/>
      <c r="G4243" s="1"/>
      <c r="H4243" s="1"/>
      <c r="I4243" s="1"/>
      <c r="J4243" s="1"/>
      <c r="K4243" s="28"/>
      <c r="L4243" s="28"/>
      <c r="M4243" s="1"/>
      <c r="N4243" s="1"/>
      <c r="O4243" s="1"/>
      <c r="P4243" s="51"/>
    </row>
    <row r="4244" spans="1:16" ht="16.5" customHeight="1" x14ac:dyDescent="0.25">
      <c r="A4244" s="8"/>
      <c r="B4244" s="1"/>
      <c r="C4244" s="1"/>
      <c r="D4244" s="1"/>
      <c r="E4244" s="1"/>
      <c r="F4244" s="1"/>
      <c r="G4244" s="1"/>
      <c r="H4244" s="1"/>
      <c r="I4244" s="1"/>
      <c r="J4244" s="1"/>
      <c r="K4244" s="28"/>
      <c r="L4244" s="28"/>
      <c r="M4244" s="1"/>
      <c r="N4244" s="1"/>
      <c r="O4244" s="1"/>
      <c r="P4244" s="51"/>
    </row>
    <row r="4245" spans="1:16" ht="16.5" customHeight="1" x14ac:dyDescent="0.25">
      <c r="A4245" s="8"/>
      <c r="B4245" s="1"/>
      <c r="C4245" s="1"/>
      <c r="D4245" s="1"/>
      <c r="E4245" s="1"/>
      <c r="F4245" s="1"/>
      <c r="G4245" s="1"/>
      <c r="H4245" s="1"/>
      <c r="I4245" s="1"/>
      <c r="J4245" s="1"/>
      <c r="K4245" s="28"/>
      <c r="L4245" s="28"/>
      <c r="M4245" s="1"/>
      <c r="N4245" s="1"/>
      <c r="O4245" s="1"/>
      <c r="P4245" s="51"/>
    </row>
    <row r="4246" spans="1:16" ht="16.5" customHeight="1" x14ac:dyDescent="0.25">
      <c r="A4246" s="8"/>
      <c r="B4246" s="1"/>
      <c r="C4246" s="1"/>
      <c r="D4246" s="1"/>
      <c r="E4246" s="1"/>
      <c r="F4246" s="1"/>
      <c r="G4246" s="1"/>
      <c r="H4246" s="1"/>
      <c r="I4246" s="1"/>
      <c r="J4246" s="1"/>
      <c r="K4246" s="28"/>
      <c r="L4246" s="28"/>
      <c r="M4246" s="1"/>
      <c r="N4246" s="1"/>
      <c r="O4246" s="1"/>
      <c r="P4246" s="51"/>
    </row>
    <row r="4247" spans="1:16" ht="16.5" customHeight="1" x14ac:dyDescent="0.25">
      <c r="A4247" s="8"/>
      <c r="B4247" s="1"/>
      <c r="C4247" s="1"/>
      <c r="D4247" s="1"/>
      <c r="E4247" s="1"/>
      <c r="F4247" s="1"/>
      <c r="G4247" s="1"/>
      <c r="H4247" s="1"/>
      <c r="I4247" s="1"/>
      <c r="J4247" s="1"/>
      <c r="K4247" s="28"/>
      <c r="L4247" s="28"/>
      <c r="M4247" s="1"/>
      <c r="N4247" s="1"/>
      <c r="O4247" s="1"/>
      <c r="P4247" s="51"/>
    </row>
    <row r="4248" spans="1:16" ht="16.5" customHeight="1" x14ac:dyDescent="0.25">
      <c r="A4248" s="8"/>
      <c r="B4248" s="1"/>
      <c r="C4248" s="1"/>
      <c r="D4248" s="1"/>
      <c r="E4248" s="1"/>
      <c r="F4248" s="1"/>
      <c r="G4248" s="1"/>
      <c r="H4248" s="1"/>
      <c r="I4248" s="1"/>
      <c r="J4248" s="1"/>
      <c r="K4248" s="28"/>
      <c r="L4248" s="28"/>
      <c r="M4248" s="1"/>
      <c r="N4248" s="1"/>
      <c r="O4248" s="1"/>
      <c r="P4248" s="51"/>
    </row>
    <row r="4249" spans="1:16" ht="16.5" customHeight="1" x14ac:dyDescent="0.25">
      <c r="A4249" s="8"/>
      <c r="B4249" s="1"/>
      <c r="C4249" s="1"/>
      <c r="D4249" s="1"/>
      <c r="E4249" s="1"/>
      <c r="F4249" s="1"/>
      <c r="G4249" s="1"/>
      <c r="H4249" s="1"/>
      <c r="I4249" s="1"/>
      <c r="J4249" s="1"/>
      <c r="K4249" s="28"/>
      <c r="L4249" s="28"/>
      <c r="M4249" s="1"/>
      <c r="N4249" s="1"/>
      <c r="O4249" s="1"/>
      <c r="P4249" s="51"/>
    </row>
    <row r="4250" spans="1:16" ht="16.5" customHeight="1" x14ac:dyDescent="0.25">
      <c r="A4250" s="8"/>
      <c r="B4250" s="1"/>
      <c r="C4250" s="1"/>
      <c r="D4250" s="1"/>
      <c r="E4250" s="1"/>
      <c r="F4250" s="1"/>
      <c r="G4250" s="1"/>
      <c r="H4250" s="1"/>
      <c r="I4250" s="1"/>
      <c r="J4250" s="1"/>
      <c r="K4250" s="28"/>
      <c r="L4250" s="28"/>
      <c r="M4250" s="1"/>
      <c r="N4250" s="1"/>
      <c r="O4250" s="1"/>
      <c r="P4250" s="51"/>
    </row>
    <row r="4251" spans="1:16" ht="16.5" customHeight="1" x14ac:dyDescent="0.25">
      <c r="A4251" s="8"/>
      <c r="B4251" s="1"/>
      <c r="C4251" s="1"/>
      <c r="D4251" s="1"/>
      <c r="E4251" s="1"/>
      <c r="F4251" s="1"/>
      <c r="G4251" s="1"/>
      <c r="H4251" s="1"/>
      <c r="I4251" s="1"/>
      <c r="J4251" s="1"/>
      <c r="K4251" s="28"/>
      <c r="L4251" s="28"/>
      <c r="M4251" s="1"/>
      <c r="N4251" s="35"/>
      <c r="O4251" s="1"/>
      <c r="P4251" s="51"/>
    </row>
    <row r="4252" spans="1:16" ht="16.5" customHeight="1" x14ac:dyDescent="0.25">
      <c r="A4252" s="8"/>
      <c r="B4252" s="1"/>
      <c r="C4252" s="1"/>
      <c r="D4252" s="1"/>
      <c r="E4252" s="1"/>
      <c r="F4252" s="1"/>
      <c r="G4252" s="1"/>
      <c r="H4252" s="1"/>
      <c r="I4252" s="1"/>
      <c r="J4252" s="1"/>
      <c r="K4252" s="28"/>
      <c r="L4252" s="28"/>
      <c r="M4252" s="1"/>
      <c r="N4252" s="1"/>
      <c r="O4252" s="1"/>
      <c r="P4252" s="51"/>
    </row>
    <row r="4253" spans="1:16" ht="16.5" customHeight="1" x14ac:dyDescent="0.25">
      <c r="A4253" s="8"/>
      <c r="B4253" s="1"/>
      <c r="C4253" s="1"/>
      <c r="D4253" s="1"/>
      <c r="E4253" s="1"/>
      <c r="F4253" s="1"/>
      <c r="G4253" s="1"/>
      <c r="H4253" s="1"/>
      <c r="I4253" s="1"/>
      <c r="J4253" s="1"/>
      <c r="K4253" s="28"/>
      <c r="L4253" s="28"/>
      <c r="M4253" s="1"/>
      <c r="N4253" s="1"/>
      <c r="O4253" s="1"/>
      <c r="P4253" s="51"/>
    </row>
    <row r="4254" spans="1:16" ht="16.5" customHeight="1" x14ac:dyDescent="0.25">
      <c r="A4254" s="8"/>
      <c r="B4254" s="1"/>
      <c r="C4254" s="1"/>
      <c r="D4254" s="1"/>
      <c r="E4254" s="1"/>
      <c r="F4254" s="1"/>
      <c r="G4254" s="1"/>
      <c r="H4254" s="1"/>
      <c r="I4254" s="1"/>
      <c r="J4254" s="1"/>
      <c r="K4254" s="28"/>
      <c r="L4254" s="28"/>
      <c r="M4254" s="1"/>
      <c r="N4254" s="1"/>
      <c r="O4254" s="1"/>
      <c r="P4254" s="51"/>
    </row>
    <row r="4255" spans="1:16" ht="16.5" customHeight="1" x14ac:dyDescent="0.25">
      <c r="A4255" s="8"/>
      <c r="B4255" s="1"/>
      <c r="C4255" s="1"/>
      <c r="D4255" s="1"/>
      <c r="E4255" s="1"/>
      <c r="F4255" s="1"/>
      <c r="G4255" s="1"/>
      <c r="H4255" s="1"/>
      <c r="I4255" s="1"/>
      <c r="J4255" s="1"/>
      <c r="K4255" s="28"/>
      <c r="L4255" s="28"/>
      <c r="M4255" s="1"/>
      <c r="N4255" s="1"/>
      <c r="O4255" s="1"/>
      <c r="P4255" s="51"/>
    </row>
    <row r="4256" spans="1:16" ht="16.5" customHeight="1" x14ac:dyDescent="0.25">
      <c r="A4256" s="8"/>
      <c r="B4256" s="1"/>
      <c r="C4256" s="1"/>
      <c r="D4256" s="1"/>
      <c r="E4256" s="1"/>
      <c r="F4256" s="1"/>
      <c r="G4256" s="1"/>
      <c r="H4256" s="1"/>
      <c r="I4256" s="1"/>
      <c r="J4256" s="1"/>
      <c r="K4256" s="28"/>
      <c r="L4256" s="28"/>
      <c r="M4256" s="1"/>
      <c r="N4256" s="1"/>
      <c r="O4256" s="1"/>
      <c r="P4256" s="51"/>
    </row>
    <row r="4257" spans="1:16" ht="16.5" customHeight="1" x14ac:dyDescent="0.25">
      <c r="A4257" s="8"/>
      <c r="B4257" s="1"/>
      <c r="C4257" s="1"/>
      <c r="D4257" s="1"/>
      <c r="E4257" s="1"/>
      <c r="F4257" s="1"/>
      <c r="G4257" s="1"/>
      <c r="H4257" s="1"/>
      <c r="I4257" s="1"/>
      <c r="J4257" s="1"/>
      <c r="K4257" s="28"/>
      <c r="L4257" s="28"/>
      <c r="M4257" s="1"/>
      <c r="N4257" s="1"/>
      <c r="O4257" s="1"/>
      <c r="P4257" s="51"/>
    </row>
    <row r="4258" spans="1:16" ht="16.5" customHeight="1" x14ac:dyDescent="0.25">
      <c r="A4258" s="8"/>
      <c r="B4258" s="1"/>
      <c r="C4258" s="1"/>
      <c r="D4258" s="1"/>
      <c r="E4258" s="1"/>
      <c r="F4258" s="1"/>
      <c r="G4258" s="1"/>
      <c r="H4258" s="1"/>
      <c r="I4258" s="1"/>
      <c r="J4258" s="1"/>
      <c r="K4258" s="28"/>
      <c r="L4258" s="28"/>
      <c r="M4258" s="1"/>
      <c r="N4258" s="1"/>
      <c r="O4258" s="1"/>
      <c r="P4258" s="51"/>
    </row>
    <row r="4259" spans="1:16" ht="16.5" customHeight="1" x14ac:dyDescent="0.25">
      <c r="A4259" s="8"/>
      <c r="B4259" s="1"/>
      <c r="C4259" s="1"/>
      <c r="D4259" s="1"/>
      <c r="E4259" s="1"/>
      <c r="F4259" s="1"/>
      <c r="G4259" s="1"/>
      <c r="H4259" s="1"/>
      <c r="I4259" s="1"/>
      <c r="J4259" s="1"/>
      <c r="K4259" s="28"/>
      <c r="L4259" s="28"/>
      <c r="M4259" s="1"/>
      <c r="N4259" s="1"/>
      <c r="O4259" s="1"/>
      <c r="P4259" s="51"/>
    </row>
    <row r="4260" spans="1:16" ht="16.5" customHeight="1" x14ac:dyDescent="0.25">
      <c r="A4260" s="8"/>
      <c r="B4260" s="1"/>
      <c r="C4260" s="1"/>
      <c r="D4260" s="1"/>
      <c r="E4260" s="1"/>
      <c r="F4260" s="1"/>
      <c r="G4260" s="1"/>
      <c r="H4260" s="1"/>
      <c r="I4260" s="1"/>
      <c r="J4260" s="1"/>
      <c r="K4260" s="28"/>
      <c r="L4260" s="28"/>
      <c r="M4260" s="1"/>
      <c r="N4260" s="1"/>
      <c r="O4260" s="1"/>
      <c r="P4260" s="51"/>
    </row>
    <row r="4261" spans="1:16" ht="16.5" customHeight="1" x14ac:dyDescent="0.25">
      <c r="A4261" s="8"/>
      <c r="B4261" s="1"/>
      <c r="C4261" s="1"/>
      <c r="D4261" s="1"/>
      <c r="E4261" s="1"/>
      <c r="F4261" s="1"/>
      <c r="G4261" s="1"/>
      <c r="H4261" s="1"/>
      <c r="I4261" s="1"/>
      <c r="J4261" s="1"/>
      <c r="K4261" s="28"/>
      <c r="L4261" s="28"/>
      <c r="M4261" s="1"/>
      <c r="N4261" s="1"/>
      <c r="O4261" s="1"/>
      <c r="P4261" s="51"/>
    </row>
    <row r="4262" spans="1:16" ht="16.5" customHeight="1" x14ac:dyDescent="0.25">
      <c r="A4262" s="8"/>
      <c r="B4262" s="1"/>
      <c r="C4262" s="1"/>
      <c r="D4262" s="1"/>
      <c r="E4262" s="1"/>
      <c r="F4262" s="1"/>
      <c r="G4262" s="1"/>
      <c r="H4262" s="1"/>
      <c r="I4262" s="1"/>
      <c r="J4262" s="1"/>
      <c r="K4262" s="28"/>
      <c r="L4262" s="28"/>
      <c r="M4262" s="1"/>
      <c r="N4262" s="1"/>
      <c r="O4262" s="1"/>
      <c r="P4262" s="51"/>
    </row>
    <row r="4263" spans="1:16" ht="16.5" customHeight="1" x14ac:dyDescent="0.25">
      <c r="A4263" s="8"/>
      <c r="B4263" s="1"/>
      <c r="C4263" s="1"/>
      <c r="D4263" s="1"/>
      <c r="E4263" s="1"/>
      <c r="F4263" s="1"/>
      <c r="G4263" s="1"/>
      <c r="H4263" s="1"/>
      <c r="I4263" s="1"/>
      <c r="J4263" s="1"/>
      <c r="K4263" s="28"/>
      <c r="L4263" s="28"/>
      <c r="M4263" s="1"/>
      <c r="N4263" s="35"/>
      <c r="O4263" s="1"/>
      <c r="P4263" s="51"/>
    </row>
    <row r="4264" spans="1:16" ht="16.5" customHeight="1" x14ac:dyDescent="0.25">
      <c r="A4264" s="8"/>
      <c r="B4264" s="1"/>
      <c r="C4264" s="1"/>
      <c r="D4264" s="1"/>
      <c r="E4264" s="1"/>
      <c r="F4264" s="1"/>
      <c r="G4264" s="1"/>
      <c r="H4264" s="1"/>
      <c r="I4264" s="1"/>
      <c r="J4264" s="1"/>
      <c r="K4264" s="28"/>
      <c r="L4264" s="28"/>
      <c r="M4264" s="1"/>
      <c r="N4264" s="1"/>
      <c r="O4264" s="1"/>
      <c r="P4264" s="51"/>
    </row>
    <row r="4265" spans="1:16" ht="16.5" customHeight="1" x14ac:dyDescent="0.25">
      <c r="A4265" s="8"/>
      <c r="B4265" s="1"/>
      <c r="C4265" s="1"/>
      <c r="D4265" s="1"/>
      <c r="E4265" s="1"/>
      <c r="F4265" s="1"/>
      <c r="G4265" s="1"/>
      <c r="H4265" s="1"/>
      <c r="I4265" s="1"/>
      <c r="J4265" s="1"/>
      <c r="K4265" s="28"/>
      <c r="L4265" s="28"/>
      <c r="M4265" s="1"/>
      <c r="N4265" s="1"/>
      <c r="O4265" s="1"/>
      <c r="P4265" s="51"/>
    </row>
    <row r="4266" spans="1:16" ht="16.5" customHeight="1" x14ac:dyDescent="0.25">
      <c r="A4266" s="8"/>
      <c r="B4266" s="1"/>
      <c r="C4266" s="1"/>
      <c r="D4266" s="1"/>
      <c r="E4266" s="1"/>
      <c r="F4266" s="1"/>
      <c r="G4266" s="1"/>
      <c r="H4266" s="1"/>
      <c r="I4266" s="1"/>
      <c r="J4266" s="1"/>
      <c r="K4266" s="28"/>
      <c r="L4266" s="28"/>
      <c r="M4266" s="1"/>
      <c r="N4266" s="1"/>
      <c r="O4266" s="1"/>
      <c r="P4266" s="51"/>
    </row>
    <row r="4267" spans="1:16" ht="16.5" customHeight="1" x14ac:dyDescent="0.25">
      <c r="A4267" s="8"/>
      <c r="B4267" s="1"/>
      <c r="C4267" s="1"/>
      <c r="D4267" s="1"/>
      <c r="E4267" s="1"/>
      <c r="F4267" s="1"/>
      <c r="G4267" s="1"/>
      <c r="H4267" s="1"/>
      <c r="I4267" s="1"/>
      <c r="J4267" s="1"/>
      <c r="K4267" s="28"/>
      <c r="L4267" s="28"/>
      <c r="M4267" s="1"/>
      <c r="N4267" s="1"/>
      <c r="O4267" s="1"/>
      <c r="P4267" s="51"/>
    </row>
    <row r="4268" spans="1:16" ht="16.5" customHeight="1" x14ac:dyDescent="0.25">
      <c r="A4268" s="8"/>
      <c r="B4268" s="1"/>
      <c r="C4268" s="1"/>
      <c r="D4268" s="1"/>
      <c r="E4268" s="1"/>
      <c r="F4268" s="1"/>
      <c r="G4268" s="1"/>
      <c r="H4268" s="1"/>
      <c r="I4268" s="1"/>
      <c r="J4268" s="1"/>
      <c r="K4268" s="28"/>
      <c r="L4268" s="28"/>
      <c r="M4268" s="1"/>
      <c r="N4268" s="1"/>
      <c r="O4268" s="1"/>
      <c r="P4268" s="51"/>
    </row>
    <row r="4269" spans="1:16" ht="16.5" customHeight="1" x14ac:dyDescent="0.25">
      <c r="A4269" s="8"/>
      <c r="B4269" s="1"/>
      <c r="C4269" s="1"/>
      <c r="D4269" s="1"/>
      <c r="E4269" s="1"/>
      <c r="F4269" s="1"/>
      <c r="G4269" s="1"/>
      <c r="H4269" s="1"/>
      <c r="I4269" s="1"/>
      <c r="J4269" s="1"/>
      <c r="K4269" s="28"/>
      <c r="L4269" s="28"/>
      <c r="M4269" s="1"/>
      <c r="N4269" s="1"/>
      <c r="O4269" s="1"/>
      <c r="P4269" s="51"/>
    </row>
    <row r="4270" spans="1:16" ht="16.5" customHeight="1" x14ac:dyDescent="0.25">
      <c r="A4270" s="8"/>
      <c r="B4270" s="1"/>
      <c r="C4270" s="1"/>
      <c r="D4270" s="1"/>
      <c r="E4270" s="1"/>
      <c r="F4270" s="1"/>
      <c r="G4270" s="1"/>
      <c r="H4270" s="1"/>
      <c r="I4270" s="1"/>
      <c r="J4270" s="1"/>
      <c r="K4270" s="28"/>
      <c r="L4270" s="28"/>
      <c r="M4270" s="1"/>
      <c r="N4270" s="1"/>
      <c r="O4270" s="1"/>
      <c r="P4270" s="51"/>
    </row>
    <row r="4271" spans="1:16" ht="16.5" customHeight="1" x14ac:dyDescent="0.25">
      <c r="A4271" s="8"/>
      <c r="B4271" s="1"/>
      <c r="C4271" s="1"/>
      <c r="D4271" s="1"/>
      <c r="E4271" s="1"/>
      <c r="F4271" s="1"/>
      <c r="G4271" s="1"/>
      <c r="H4271" s="1"/>
      <c r="I4271" s="1"/>
      <c r="J4271" s="1"/>
      <c r="K4271" s="28"/>
      <c r="L4271" s="28"/>
      <c r="M4271" s="1"/>
      <c r="N4271" s="1"/>
      <c r="O4271" s="1"/>
      <c r="P4271" s="51"/>
    </row>
    <row r="4272" spans="1:16" ht="16.5" customHeight="1" x14ac:dyDescent="0.25">
      <c r="A4272" s="8"/>
      <c r="B4272" s="1"/>
      <c r="C4272" s="1"/>
      <c r="D4272" s="1"/>
      <c r="E4272" s="1"/>
      <c r="F4272" s="1"/>
      <c r="G4272" s="1"/>
      <c r="H4272" s="1"/>
      <c r="I4272" s="1"/>
      <c r="J4272" s="1"/>
      <c r="K4272" s="28"/>
      <c r="L4272" s="28"/>
      <c r="M4272" s="1"/>
      <c r="N4272" s="1"/>
      <c r="O4272" s="1"/>
      <c r="P4272" s="51"/>
    </row>
    <row r="4273" spans="1:16" ht="16.5" customHeight="1" x14ac:dyDescent="0.25">
      <c r="A4273" s="8"/>
      <c r="B4273" s="1"/>
      <c r="C4273" s="1"/>
      <c r="D4273" s="1"/>
      <c r="E4273" s="1"/>
      <c r="F4273" s="1"/>
      <c r="G4273" s="1"/>
      <c r="H4273" s="1"/>
      <c r="I4273" s="1"/>
      <c r="J4273" s="1"/>
      <c r="K4273" s="28"/>
      <c r="L4273" s="28"/>
      <c r="M4273" s="1"/>
      <c r="N4273" s="1"/>
      <c r="O4273" s="1"/>
      <c r="P4273" s="51"/>
    </row>
    <row r="4274" spans="1:16" ht="16.5" customHeight="1" x14ac:dyDescent="0.25">
      <c r="A4274" s="8"/>
      <c r="B4274" s="1"/>
      <c r="C4274" s="1"/>
      <c r="D4274" s="1"/>
      <c r="E4274" s="1"/>
      <c r="F4274" s="1"/>
      <c r="G4274" s="1"/>
      <c r="H4274" s="1"/>
      <c r="I4274" s="1"/>
      <c r="J4274" s="1"/>
      <c r="K4274" s="28"/>
      <c r="L4274" s="28"/>
      <c r="M4274" s="1"/>
      <c r="N4274" s="1"/>
      <c r="O4274" s="1"/>
      <c r="P4274" s="51"/>
    </row>
    <row r="4275" spans="1:16" ht="16.5" customHeight="1" x14ac:dyDescent="0.25">
      <c r="A4275" s="8"/>
      <c r="B4275" s="1"/>
      <c r="C4275" s="1"/>
      <c r="D4275" s="1"/>
      <c r="E4275" s="1"/>
      <c r="F4275" s="1"/>
      <c r="G4275" s="1"/>
      <c r="H4275" s="1"/>
      <c r="I4275" s="1"/>
      <c r="J4275" s="1"/>
      <c r="K4275" s="28"/>
      <c r="L4275" s="28"/>
      <c r="M4275" s="1"/>
      <c r="N4275" s="1"/>
      <c r="O4275" s="1"/>
      <c r="P4275" s="51"/>
    </row>
    <row r="4276" spans="1:16" ht="16.5" customHeight="1" x14ac:dyDescent="0.25">
      <c r="A4276" s="8"/>
      <c r="B4276" s="1"/>
      <c r="C4276" s="1"/>
      <c r="D4276" s="1"/>
      <c r="E4276" s="1"/>
      <c r="F4276" s="1"/>
      <c r="G4276" s="1"/>
      <c r="H4276" s="1"/>
      <c r="I4276" s="1"/>
      <c r="J4276" s="1"/>
      <c r="K4276" s="28"/>
      <c r="L4276" s="28"/>
      <c r="M4276" s="1"/>
      <c r="N4276" s="1"/>
      <c r="O4276" s="1"/>
      <c r="P4276" s="51"/>
    </row>
    <row r="4277" spans="1:16" ht="16.5" customHeight="1" x14ac:dyDescent="0.25">
      <c r="A4277" s="8"/>
      <c r="B4277" s="1"/>
      <c r="C4277" s="1"/>
      <c r="D4277" s="1"/>
      <c r="E4277" s="1"/>
      <c r="F4277" s="1"/>
      <c r="G4277" s="1"/>
      <c r="H4277" s="1"/>
      <c r="I4277" s="1"/>
      <c r="J4277" s="1"/>
      <c r="K4277" s="28"/>
      <c r="L4277" s="28"/>
      <c r="M4277" s="1"/>
      <c r="N4277" s="1"/>
      <c r="O4277" s="1"/>
      <c r="P4277" s="51"/>
    </row>
    <row r="4278" spans="1:16" ht="16.5" customHeight="1" x14ac:dyDescent="0.25">
      <c r="A4278" s="8"/>
      <c r="B4278" s="1"/>
      <c r="C4278" s="1"/>
      <c r="D4278" s="1"/>
      <c r="E4278" s="1"/>
      <c r="F4278" s="1"/>
      <c r="G4278" s="1"/>
      <c r="H4278" s="1"/>
      <c r="I4278" s="1"/>
      <c r="J4278" s="1"/>
      <c r="K4278" s="28"/>
      <c r="L4278" s="28"/>
      <c r="M4278" s="1"/>
      <c r="N4278" s="35"/>
      <c r="O4278" s="1"/>
      <c r="P4278" s="51"/>
    </row>
    <row r="4279" spans="1:16" ht="16.5" customHeight="1" x14ac:dyDescent="0.25">
      <c r="A4279" s="8"/>
      <c r="B4279" s="1"/>
      <c r="C4279" s="1"/>
      <c r="D4279" s="1"/>
      <c r="E4279" s="1"/>
      <c r="F4279" s="1"/>
      <c r="G4279" s="1"/>
      <c r="H4279" s="1"/>
      <c r="I4279" s="1"/>
      <c r="J4279" s="1"/>
      <c r="K4279" s="28"/>
      <c r="L4279" s="28"/>
      <c r="M4279" s="1"/>
      <c r="N4279" s="35"/>
      <c r="O4279" s="1"/>
      <c r="P4279" s="51"/>
    </row>
    <row r="4280" spans="1:16" ht="16.5" customHeight="1" x14ac:dyDescent="0.25">
      <c r="A4280" s="8"/>
      <c r="B4280" s="1"/>
      <c r="C4280" s="1"/>
      <c r="D4280" s="1"/>
      <c r="E4280" s="1"/>
      <c r="F4280" s="1"/>
      <c r="G4280" s="1"/>
      <c r="H4280" s="1"/>
      <c r="I4280" s="1"/>
      <c r="J4280" s="1"/>
      <c r="K4280" s="28"/>
      <c r="L4280" s="28"/>
      <c r="M4280" s="1"/>
      <c r="N4280" s="1"/>
      <c r="O4280" s="1"/>
      <c r="P4280" s="51"/>
    </row>
    <row r="4281" spans="1:16" ht="16.5" customHeight="1" x14ac:dyDescent="0.25">
      <c r="A4281" s="8"/>
      <c r="B4281" s="1"/>
      <c r="C4281" s="1"/>
      <c r="D4281" s="1"/>
      <c r="E4281" s="1"/>
      <c r="F4281" s="1"/>
      <c r="G4281" s="1"/>
      <c r="H4281" s="1"/>
      <c r="I4281" s="1"/>
      <c r="J4281" s="1"/>
      <c r="K4281" s="28"/>
      <c r="L4281" s="28"/>
      <c r="M4281" s="1"/>
      <c r="N4281" s="1"/>
      <c r="O4281" s="1"/>
      <c r="P4281" s="51"/>
    </row>
    <row r="4282" spans="1:16" ht="16.5" customHeight="1" x14ac:dyDescent="0.25">
      <c r="A4282" s="8"/>
      <c r="B4282" s="1"/>
      <c r="C4282" s="1"/>
      <c r="D4282" s="1"/>
      <c r="E4282" s="1"/>
      <c r="F4282" s="1"/>
      <c r="G4282" s="1"/>
      <c r="H4282" s="1"/>
      <c r="I4282" s="1"/>
      <c r="J4282" s="1"/>
      <c r="K4282" s="28"/>
      <c r="L4282" s="28"/>
      <c r="M4282" s="1"/>
      <c r="N4282" s="1"/>
      <c r="O4282" s="1"/>
      <c r="P4282" s="51"/>
    </row>
    <row r="4283" spans="1:16" ht="16.5" customHeight="1" x14ac:dyDescent="0.25">
      <c r="A4283" s="8"/>
      <c r="B4283" s="1"/>
      <c r="C4283" s="1"/>
      <c r="D4283" s="1"/>
      <c r="E4283" s="1"/>
      <c r="F4283" s="1"/>
      <c r="G4283" s="1"/>
      <c r="H4283" s="1"/>
      <c r="I4283" s="1"/>
      <c r="J4283" s="1"/>
      <c r="K4283" s="28"/>
      <c r="L4283" s="28"/>
      <c r="M4283" s="1"/>
      <c r="N4283" s="35"/>
      <c r="O4283" s="1"/>
      <c r="P4283" s="51"/>
    </row>
    <row r="4284" spans="1:16" ht="16.5" customHeight="1" x14ac:dyDescent="0.25">
      <c r="A4284" s="8"/>
      <c r="B4284" s="1"/>
      <c r="C4284" s="1"/>
      <c r="D4284" s="1"/>
      <c r="E4284" s="1"/>
      <c r="F4284" s="1"/>
      <c r="G4284" s="1"/>
      <c r="H4284" s="1"/>
      <c r="I4284" s="1"/>
      <c r="J4284" s="1"/>
      <c r="K4284" s="28"/>
      <c r="L4284" s="28"/>
      <c r="M4284" s="1"/>
      <c r="N4284" s="1"/>
      <c r="O4284" s="1"/>
      <c r="P4284" s="51"/>
    </row>
    <row r="4285" spans="1:16" ht="16.5" customHeight="1" x14ac:dyDescent="0.25">
      <c r="A4285" s="8"/>
      <c r="B4285" s="1"/>
      <c r="C4285" s="1"/>
      <c r="D4285" s="1"/>
      <c r="E4285" s="1"/>
      <c r="F4285" s="1"/>
      <c r="G4285" s="1"/>
      <c r="H4285" s="1"/>
      <c r="I4285" s="1"/>
      <c r="J4285" s="1"/>
      <c r="K4285" s="28"/>
      <c r="L4285" s="28"/>
      <c r="M4285" s="1"/>
      <c r="N4285" s="1"/>
      <c r="O4285" s="1"/>
      <c r="P4285" s="51"/>
    </row>
    <row r="4286" spans="1:16" ht="16.5" customHeight="1" x14ac:dyDescent="0.25">
      <c r="A4286" s="8"/>
      <c r="B4286" s="1"/>
      <c r="C4286" s="1"/>
      <c r="D4286" s="1"/>
      <c r="E4286" s="1"/>
      <c r="F4286" s="1"/>
      <c r="G4286" s="1"/>
      <c r="H4286" s="1"/>
      <c r="I4286" s="1"/>
      <c r="J4286" s="1"/>
      <c r="K4286" s="28"/>
      <c r="L4286" s="28"/>
      <c r="M4286" s="1"/>
      <c r="N4286" s="1"/>
      <c r="O4286" s="1"/>
      <c r="P4286" s="51"/>
    </row>
    <row r="4287" spans="1:16" ht="16.5" customHeight="1" x14ac:dyDescent="0.25">
      <c r="A4287" s="8"/>
      <c r="B4287" s="1"/>
      <c r="C4287" s="1"/>
      <c r="D4287" s="1"/>
      <c r="E4287" s="1"/>
      <c r="F4287" s="1"/>
      <c r="G4287" s="1"/>
      <c r="H4287" s="1"/>
      <c r="I4287" s="1"/>
      <c r="J4287" s="1"/>
      <c r="K4287" s="28"/>
      <c r="L4287" s="28"/>
      <c r="M4287" s="1"/>
      <c r="N4287" s="1"/>
      <c r="O4287" s="1"/>
      <c r="P4287" s="51"/>
    </row>
    <row r="4288" spans="1:16" ht="16.5" customHeight="1" x14ac:dyDescent="0.25">
      <c r="A4288" s="8"/>
      <c r="B4288" s="1"/>
      <c r="C4288" s="1"/>
      <c r="D4288" s="1"/>
      <c r="E4288" s="1"/>
      <c r="F4288" s="1"/>
      <c r="G4288" s="1"/>
      <c r="H4288" s="1"/>
      <c r="I4288" s="1"/>
      <c r="J4288" s="1"/>
      <c r="K4288" s="28"/>
      <c r="L4288" s="28"/>
      <c r="M4288" s="1"/>
      <c r="N4288" s="1"/>
      <c r="O4288" s="1"/>
      <c r="P4288" s="51"/>
    </row>
    <row r="4289" spans="1:16" ht="16.5" customHeight="1" x14ac:dyDescent="0.25">
      <c r="A4289" s="8"/>
      <c r="B4289" s="1"/>
      <c r="C4289" s="1"/>
      <c r="D4289" s="1"/>
      <c r="E4289" s="1"/>
      <c r="F4289" s="1"/>
      <c r="G4289" s="1"/>
      <c r="H4289" s="1"/>
      <c r="I4289" s="1"/>
      <c r="J4289" s="1"/>
      <c r="K4289" s="28"/>
      <c r="L4289" s="28"/>
      <c r="M4289" s="1"/>
      <c r="N4289" s="35"/>
      <c r="O4289" s="1"/>
      <c r="P4289" s="51"/>
    </row>
    <row r="4290" spans="1:16" ht="16.5" customHeight="1" x14ac:dyDescent="0.25">
      <c r="A4290" s="8"/>
      <c r="B4290" s="1"/>
      <c r="C4290" s="1"/>
      <c r="D4290" s="1"/>
      <c r="E4290" s="1"/>
      <c r="F4290" s="1"/>
      <c r="G4290" s="1"/>
      <c r="H4290" s="1"/>
      <c r="I4290" s="1"/>
      <c r="J4290" s="1"/>
      <c r="K4290" s="28"/>
      <c r="L4290" s="28"/>
      <c r="M4290" s="1"/>
      <c r="N4290" s="1"/>
      <c r="O4290" s="1"/>
      <c r="P4290" s="51"/>
    </row>
    <row r="4291" spans="1:16" ht="16.5" customHeight="1" x14ac:dyDescent="0.25">
      <c r="A4291" s="8"/>
      <c r="B4291" s="1"/>
      <c r="C4291" s="1"/>
      <c r="D4291" s="1"/>
      <c r="E4291" s="1"/>
      <c r="F4291" s="1"/>
      <c r="G4291" s="1"/>
      <c r="H4291" s="1"/>
      <c r="I4291" s="1"/>
      <c r="J4291" s="1"/>
      <c r="K4291" s="28"/>
      <c r="L4291" s="28"/>
      <c r="M4291" s="1"/>
      <c r="N4291" s="35"/>
      <c r="O4291" s="1"/>
      <c r="P4291" s="51"/>
    </row>
    <row r="4292" spans="1:16" ht="16.5" customHeight="1" x14ac:dyDescent="0.25">
      <c r="A4292" s="8"/>
      <c r="B4292" s="1"/>
      <c r="C4292" s="1"/>
      <c r="D4292" s="1"/>
      <c r="E4292" s="1"/>
      <c r="F4292" s="1"/>
      <c r="G4292" s="1"/>
      <c r="H4292" s="1"/>
      <c r="I4292" s="1"/>
      <c r="J4292" s="1"/>
      <c r="K4292" s="28"/>
      <c r="L4292" s="28"/>
      <c r="M4292" s="1"/>
      <c r="N4292" s="1"/>
      <c r="O4292" s="1"/>
      <c r="P4292" s="51"/>
    </row>
    <row r="4293" spans="1:16" ht="16.5" customHeight="1" x14ac:dyDescent="0.25">
      <c r="A4293" s="8"/>
      <c r="B4293" s="1"/>
      <c r="C4293" s="1"/>
      <c r="D4293" s="1"/>
      <c r="E4293" s="1"/>
      <c r="F4293" s="1"/>
      <c r="G4293" s="1"/>
      <c r="H4293" s="1"/>
      <c r="I4293" s="1"/>
      <c r="J4293" s="1"/>
      <c r="K4293" s="28"/>
      <c r="L4293" s="28"/>
      <c r="M4293" s="1"/>
      <c r="N4293" s="1"/>
      <c r="O4293" s="1"/>
      <c r="P4293" s="51"/>
    </row>
    <row r="4294" spans="1:16" ht="16.5" customHeight="1" x14ac:dyDescent="0.25">
      <c r="A4294" s="8"/>
      <c r="B4294" s="1"/>
      <c r="C4294" s="1"/>
      <c r="D4294" s="1"/>
      <c r="E4294" s="1"/>
      <c r="F4294" s="1"/>
      <c r="G4294" s="1"/>
      <c r="H4294" s="1"/>
      <c r="I4294" s="1"/>
      <c r="J4294" s="1"/>
      <c r="K4294" s="28"/>
      <c r="L4294" s="28"/>
      <c r="M4294" s="1"/>
      <c r="N4294" s="1"/>
      <c r="O4294" s="1"/>
      <c r="P4294" s="51"/>
    </row>
    <row r="4295" spans="1:16" ht="16.5" customHeight="1" x14ac:dyDescent="0.25">
      <c r="A4295" s="8"/>
      <c r="B4295" s="1"/>
      <c r="C4295" s="1"/>
      <c r="D4295" s="1"/>
      <c r="E4295" s="1"/>
      <c r="F4295" s="1"/>
      <c r="G4295" s="1"/>
      <c r="H4295" s="1"/>
      <c r="I4295" s="1"/>
      <c r="J4295" s="1"/>
      <c r="K4295" s="28"/>
      <c r="L4295" s="28"/>
      <c r="M4295" s="1"/>
      <c r="N4295" s="1"/>
      <c r="O4295" s="1"/>
      <c r="P4295" s="51"/>
    </row>
    <row r="4296" spans="1:16" ht="16.5" customHeight="1" x14ac:dyDescent="0.25">
      <c r="A4296" s="8"/>
      <c r="B4296" s="1"/>
      <c r="C4296" s="1"/>
      <c r="D4296" s="1"/>
      <c r="E4296" s="1"/>
      <c r="F4296" s="1"/>
      <c r="G4296" s="1"/>
      <c r="H4296" s="1"/>
      <c r="I4296" s="1"/>
      <c r="J4296" s="1"/>
      <c r="K4296" s="28"/>
      <c r="L4296" s="28"/>
      <c r="M4296" s="1"/>
      <c r="N4296" s="1"/>
      <c r="O4296" s="1"/>
      <c r="P4296" s="51"/>
    </row>
    <row r="4297" spans="1:16" ht="16.5" customHeight="1" x14ac:dyDescent="0.25">
      <c r="A4297" s="8"/>
      <c r="B4297" s="1"/>
      <c r="C4297" s="1"/>
      <c r="D4297" s="1"/>
      <c r="E4297" s="1"/>
      <c r="F4297" s="1"/>
      <c r="G4297" s="1"/>
      <c r="H4297" s="1"/>
      <c r="I4297" s="1"/>
      <c r="J4297" s="1"/>
      <c r="K4297" s="28"/>
      <c r="L4297" s="28"/>
      <c r="M4297" s="1"/>
      <c r="N4297" s="1"/>
      <c r="O4297" s="1"/>
      <c r="P4297" s="51"/>
    </row>
    <row r="4298" spans="1:16" ht="16.5" customHeight="1" x14ac:dyDescent="0.25">
      <c r="A4298" s="8"/>
      <c r="B4298" s="1"/>
      <c r="C4298" s="1"/>
      <c r="D4298" s="1"/>
      <c r="E4298" s="1"/>
      <c r="F4298" s="1"/>
      <c r="G4298" s="1"/>
      <c r="H4298" s="1"/>
      <c r="I4298" s="1"/>
      <c r="J4298" s="1"/>
      <c r="K4298" s="28"/>
      <c r="L4298" s="28"/>
      <c r="M4298" s="1"/>
      <c r="N4298" s="1"/>
      <c r="O4298" s="1"/>
      <c r="P4298" s="51"/>
    </row>
    <row r="4299" spans="1:16" ht="16.5" customHeight="1" x14ac:dyDescent="0.25">
      <c r="A4299" s="8"/>
      <c r="B4299" s="1"/>
      <c r="C4299" s="1"/>
      <c r="D4299" s="1"/>
      <c r="E4299" s="1"/>
      <c r="F4299" s="1"/>
      <c r="G4299" s="1"/>
      <c r="H4299" s="1"/>
      <c r="I4299" s="1"/>
      <c r="J4299" s="1"/>
      <c r="K4299" s="28"/>
      <c r="L4299" s="28"/>
      <c r="M4299" s="1"/>
      <c r="N4299" s="1"/>
      <c r="O4299" s="1"/>
      <c r="P4299" s="51"/>
    </row>
    <row r="4300" spans="1:16" ht="16.5" customHeight="1" x14ac:dyDescent="0.25">
      <c r="A4300" s="8"/>
      <c r="B4300" s="1"/>
      <c r="C4300" s="1"/>
      <c r="D4300" s="1"/>
      <c r="E4300" s="1"/>
      <c r="F4300" s="1"/>
      <c r="G4300" s="1"/>
      <c r="H4300" s="1"/>
      <c r="I4300" s="1"/>
      <c r="J4300" s="1"/>
      <c r="K4300" s="28"/>
      <c r="L4300" s="28"/>
      <c r="M4300" s="1"/>
      <c r="N4300" s="1"/>
      <c r="O4300" s="1"/>
      <c r="P4300" s="51"/>
    </row>
    <row r="4301" spans="1:16" ht="16.5" customHeight="1" x14ac:dyDescent="0.25">
      <c r="A4301" s="8"/>
      <c r="B4301" s="1"/>
      <c r="C4301" s="1"/>
      <c r="D4301" s="1"/>
      <c r="E4301" s="1"/>
      <c r="F4301" s="1"/>
      <c r="G4301" s="1"/>
      <c r="H4301" s="1"/>
      <c r="I4301" s="1"/>
      <c r="J4301" s="1"/>
      <c r="K4301" s="28"/>
      <c r="L4301" s="28"/>
      <c r="M4301" s="1"/>
      <c r="N4301" s="1"/>
      <c r="O4301" s="1"/>
      <c r="P4301" s="51"/>
    </row>
    <row r="4302" spans="1:16" ht="16.5" customHeight="1" x14ac:dyDescent="0.25">
      <c r="A4302" s="8"/>
      <c r="B4302" s="1"/>
      <c r="C4302" s="1"/>
      <c r="D4302" s="1"/>
      <c r="E4302" s="1"/>
      <c r="F4302" s="1"/>
      <c r="G4302" s="1"/>
      <c r="H4302" s="1"/>
      <c r="I4302" s="1"/>
      <c r="J4302" s="1"/>
      <c r="K4302" s="28"/>
      <c r="L4302" s="28"/>
      <c r="M4302" s="1"/>
      <c r="N4302" s="1"/>
      <c r="O4302" s="1"/>
      <c r="P4302" s="51"/>
    </row>
    <row r="4303" spans="1:16" ht="16.5" customHeight="1" x14ac:dyDescent="0.25">
      <c r="A4303" s="8"/>
      <c r="B4303" s="1"/>
      <c r="C4303" s="1"/>
      <c r="D4303" s="1"/>
      <c r="E4303" s="1"/>
      <c r="F4303" s="1"/>
      <c r="G4303" s="1"/>
      <c r="H4303" s="1"/>
      <c r="I4303" s="1"/>
      <c r="J4303" s="1"/>
      <c r="K4303" s="28"/>
      <c r="L4303" s="28"/>
      <c r="M4303" s="1"/>
      <c r="N4303" s="1"/>
      <c r="O4303" s="1"/>
      <c r="P4303" s="51"/>
    </row>
    <row r="4304" spans="1:16" ht="16.5" customHeight="1" x14ac:dyDescent="0.25">
      <c r="A4304" s="8"/>
      <c r="B4304" s="1"/>
      <c r="C4304" s="1"/>
      <c r="D4304" s="1"/>
      <c r="E4304" s="1"/>
      <c r="F4304" s="1"/>
      <c r="G4304" s="1"/>
      <c r="H4304" s="1"/>
      <c r="I4304" s="1"/>
      <c r="J4304" s="1"/>
      <c r="K4304" s="28"/>
      <c r="L4304" s="28"/>
      <c r="M4304" s="1"/>
      <c r="N4304" s="35"/>
      <c r="O4304" s="1"/>
      <c r="P4304" s="51"/>
    </row>
    <row r="4305" spans="1:16" ht="16.5" customHeight="1" x14ac:dyDescent="0.25">
      <c r="A4305" s="8"/>
      <c r="B4305" s="1"/>
      <c r="C4305" s="1"/>
      <c r="D4305" s="1"/>
      <c r="E4305" s="1"/>
      <c r="F4305" s="1"/>
      <c r="G4305" s="1"/>
      <c r="H4305" s="1"/>
      <c r="I4305" s="1"/>
      <c r="J4305" s="1"/>
      <c r="K4305" s="28"/>
      <c r="L4305" s="28"/>
      <c r="M4305" s="1"/>
      <c r="N4305" s="35"/>
      <c r="O4305" s="1"/>
      <c r="P4305" s="51"/>
    </row>
    <row r="4306" spans="1:16" ht="16.5" customHeight="1" x14ac:dyDescent="0.25">
      <c r="A4306" s="8"/>
      <c r="B4306" s="1"/>
      <c r="C4306" s="1"/>
      <c r="D4306" s="1"/>
      <c r="E4306" s="1"/>
      <c r="F4306" s="1"/>
      <c r="G4306" s="1"/>
      <c r="H4306" s="1"/>
      <c r="I4306" s="1"/>
      <c r="J4306" s="1"/>
      <c r="K4306" s="28"/>
      <c r="L4306" s="28"/>
      <c r="M4306" s="1"/>
      <c r="N4306" s="1"/>
      <c r="O4306" s="1"/>
      <c r="P4306" s="51"/>
    </row>
    <row r="4307" spans="1:16" ht="16.5" customHeight="1" x14ac:dyDescent="0.25">
      <c r="A4307" s="8"/>
      <c r="B4307" s="1"/>
      <c r="C4307" s="1"/>
      <c r="D4307" s="1"/>
      <c r="E4307" s="1"/>
      <c r="F4307" s="1"/>
      <c r="G4307" s="1"/>
      <c r="H4307" s="1"/>
      <c r="I4307" s="1"/>
      <c r="J4307" s="1"/>
      <c r="K4307" s="28"/>
      <c r="L4307" s="28"/>
      <c r="M4307" s="1"/>
      <c r="N4307" s="1"/>
      <c r="O4307" s="1"/>
      <c r="P4307" s="51"/>
    </row>
    <row r="4308" spans="1:16" ht="16.5" customHeight="1" x14ac:dyDescent="0.25">
      <c r="A4308" s="8"/>
      <c r="B4308" s="1"/>
      <c r="C4308" s="1"/>
      <c r="D4308" s="1"/>
      <c r="E4308" s="1"/>
      <c r="F4308" s="1"/>
      <c r="G4308" s="1"/>
      <c r="H4308" s="1"/>
      <c r="I4308" s="1"/>
      <c r="J4308" s="1"/>
      <c r="K4308" s="28"/>
      <c r="L4308" s="28"/>
      <c r="M4308" s="1"/>
      <c r="N4308" s="1"/>
      <c r="O4308" s="1"/>
      <c r="P4308" s="51"/>
    </row>
    <row r="4309" spans="1:16" ht="16.5" customHeight="1" x14ac:dyDescent="0.25">
      <c r="A4309" s="8"/>
      <c r="B4309" s="1"/>
      <c r="C4309" s="1"/>
      <c r="D4309" s="1"/>
      <c r="E4309" s="1"/>
      <c r="F4309" s="1"/>
      <c r="G4309" s="1"/>
      <c r="H4309" s="1"/>
      <c r="I4309" s="1"/>
      <c r="J4309" s="1"/>
      <c r="K4309" s="28"/>
      <c r="L4309" s="28"/>
      <c r="M4309" s="1"/>
      <c r="N4309" s="1"/>
      <c r="O4309" s="1"/>
      <c r="P4309" s="51"/>
    </row>
    <row r="4310" spans="1:16" ht="16.5" customHeight="1" x14ac:dyDescent="0.25">
      <c r="A4310" s="8"/>
      <c r="B4310" s="1"/>
      <c r="C4310" s="1"/>
      <c r="D4310" s="1"/>
      <c r="E4310" s="1"/>
      <c r="F4310" s="1"/>
      <c r="G4310" s="1"/>
      <c r="H4310" s="1"/>
      <c r="I4310" s="1"/>
      <c r="J4310" s="1"/>
      <c r="K4310" s="28"/>
      <c r="L4310" s="28"/>
      <c r="M4310" s="1"/>
      <c r="N4310" s="1"/>
      <c r="O4310" s="1"/>
      <c r="P4310" s="51"/>
    </row>
    <row r="4311" spans="1:16" ht="16.5" customHeight="1" x14ac:dyDescent="0.25">
      <c r="A4311" s="8"/>
      <c r="B4311" s="1"/>
      <c r="C4311" s="1"/>
      <c r="D4311" s="1"/>
      <c r="E4311" s="1"/>
      <c r="F4311" s="1"/>
      <c r="G4311" s="1"/>
      <c r="H4311" s="1"/>
      <c r="I4311" s="1"/>
      <c r="J4311" s="1"/>
      <c r="K4311" s="28"/>
      <c r="L4311" s="28"/>
      <c r="M4311" s="1"/>
      <c r="N4311" s="1"/>
      <c r="O4311" s="1"/>
      <c r="P4311" s="51"/>
    </row>
    <row r="4312" spans="1:16" ht="16.5" customHeight="1" x14ac:dyDescent="0.25">
      <c r="A4312" s="8"/>
      <c r="B4312" s="1"/>
      <c r="C4312" s="1"/>
      <c r="D4312" s="1"/>
      <c r="E4312" s="1"/>
      <c r="F4312" s="1"/>
      <c r="G4312" s="1"/>
      <c r="H4312" s="1"/>
      <c r="I4312" s="1"/>
      <c r="J4312" s="1"/>
      <c r="K4312" s="28"/>
      <c r="L4312" s="28"/>
      <c r="M4312" s="1"/>
      <c r="N4312" s="35"/>
      <c r="O4312" s="1"/>
      <c r="P4312" s="51"/>
    </row>
    <row r="4313" spans="1:16" ht="16.5" customHeight="1" x14ac:dyDescent="0.25">
      <c r="A4313" s="8"/>
      <c r="B4313" s="1"/>
      <c r="C4313" s="1"/>
      <c r="D4313" s="1"/>
      <c r="E4313" s="1"/>
      <c r="F4313" s="1"/>
      <c r="G4313" s="1"/>
      <c r="H4313" s="1"/>
      <c r="I4313" s="1"/>
      <c r="J4313" s="1"/>
      <c r="K4313" s="28"/>
      <c r="L4313" s="28"/>
      <c r="M4313" s="1"/>
      <c r="N4313" s="1"/>
      <c r="O4313" s="1"/>
      <c r="P4313" s="51"/>
    </row>
    <row r="4314" spans="1:16" ht="16.5" customHeight="1" x14ac:dyDescent="0.25">
      <c r="A4314" s="8"/>
      <c r="B4314" s="1"/>
      <c r="C4314" s="1"/>
      <c r="D4314" s="1"/>
      <c r="E4314" s="1"/>
      <c r="F4314" s="1"/>
      <c r="G4314" s="1"/>
      <c r="H4314" s="1"/>
      <c r="I4314" s="1"/>
      <c r="J4314" s="1"/>
      <c r="K4314" s="28"/>
      <c r="L4314" s="28"/>
      <c r="M4314" s="1"/>
      <c r="N4314" s="1"/>
      <c r="O4314" s="1"/>
      <c r="P4314" s="51"/>
    </row>
    <row r="4315" spans="1:16" ht="16.5" customHeight="1" x14ac:dyDescent="0.25">
      <c r="A4315" s="8"/>
      <c r="B4315" s="1"/>
      <c r="C4315" s="1"/>
      <c r="D4315" s="1"/>
      <c r="E4315" s="1"/>
      <c r="F4315" s="1"/>
      <c r="G4315" s="1"/>
      <c r="H4315" s="1"/>
      <c r="I4315" s="1"/>
      <c r="J4315" s="1"/>
      <c r="K4315" s="28"/>
      <c r="L4315" s="28"/>
      <c r="M4315" s="1"/>
      <c r="N4315" s="1"/>
      <c r="O4315" s="1"/>
      <c r="P4315" s="51"/>
    </row>
    <row r="4316" spans="1:16" ht="16.5" customHeight="1" x14ac:dyDescent="0.25">
      <c r="A4316" s="8"/>
      <c r="B4316" s="1"/>
      <c r="C4316" s="1"/>
      <c r="D4316" s="1"/>
      <c r="E4316" s="1"/>
      <c r="F4316" s="1"/>
      <c r="G4316" s="1"/>
      <c r="H4316" s="1"/>
      <c r="I4316" s="1"/>
      <c r="J4316" s="1"/>
      <c r="K4316" s="28"/>
      <c r="L4316" s="28"/>
      <c r="M4316" s="1"/>
      <c r="N4316" s="1"/>
      <c r="O4316" s="1"/>
      <c r="P4316" s="51"/>
    </row>
    <row r="4317" spans="1:16" ht="16.5" customHeight="1" x14ac:dyDescent="0.25">
      <c r="A4317" s="8"/>
      <c r="B4317" s="1"/>
      <c r="C4317" s="1"/>
      <c r="D4317" s="1"/>
      <c r="E4317" s="1"/>
      <c r="F4317" s="1"/>
      <c r="G4317" s="1"/>
      <c r="H4317" s="1"/>
      <c r="I4317" s="1"/>
      <c r="J4317" s="1"/>
      <c r="K4317" s="28"/>
      <c r="L4317" s="28"/>
      <c r="M4317" s="1"/>
      <c r="N4317" s="1"/>
      <c r="O4317" s="1"/>
      <c r="P4317" s="51"/>
    </row>
    <row r="4318" spans="1:16" ht="16.5" customHeight="1" x14ac:dyDescent="0.25">
      <c r="A4318" s="8"/>
      <c r="B4318" s="1"/>
      <c r="C4318" s="1"/>
      <c r="D4318" s="1"/>
      <c r="E4318" s="1"/>
      <c r="F4318" s="1"/>
      <c r="G4318" s="1"/>
      <c r="H4318" s="1"/>
      <c r="I4318" s="1"/>
      <c r="J4318" s="1"/>
      <c r="K4318" s="28"/>
      <c r="L4318" s="28"/>
      <c r="M4318" s="1"/>
      <c r="N4318" s="1"/>
      <c r="O4318" s="1"/>
      <c r="P4318" s="51"/>
    </row>
    <row r="4319" spans="1:16" ht="16.5" customHeight="1" x14ac:dyDescent="0.25">
      <c r="A4319" s="8"/>
      <c r="B4319" s="1"/>
      <c r="C4319" s="1"/>
      <c r="D4319" s="1"/>
      <c r="E4319" s="1"/>
      <c r="F4319" s="1"/>
      <c r="G4319" s="1"/>
      <c r="H4319" s="1"/>
      <c r="I4319" s="1"/>
      <c r="J4319" s="1"/>
      <c r="K4319" s="28"/>
      <c r="L4319" s="28"/>
      <c r="M4319" s="1"/>
      <c r="N4319" s="1"/>
      <c r="O4319" s="1"/>
      <c r="P4319" s="51"/>
    </row>
    <row r="4320" spans="1:16" ht="16.5" customHeight="1" x14ac:dyDescent="0.25">
      <c r="A4320" s="8"/>
      <c r="B4320" s="1"/>
      <c r="C4320" s="1"/>
      <c r="D4320" s="1"/>
      <c r="E4320" s="1"/>
      <c r="F4320" s="1"/>
      <c r="G4320" s="1"/>
      <c r="H4320" s="1"/>
      <c r="I4320" s="1"/>
      <c r="J4320" s="1"/>
      <c r="K4320" s="28"/>
      <c r="L4320" s="28"/>
      <c r="M4320" s="1"/>
      <c r="N4320" s="1"/>
      <c r="O4320" s="1"/>
      <c r="P4320" s="51"/>
    </row>
    <row r="4321" spans="1:16" ht="16.5" customHeight="1" x14ac:dyDescent="0.25">
      <c r="A4321" s="8"/>
      <c r="B4321" s="1"/>
      <c r="C4321" s="1"/>
      <c r="D4321" s="1"/>
      <c r="E4321" s="1"/>
      <c r="F4321" s="1"/>
      <c r="G4321" s="1"/>
      <c r="H4321" s="1"/>
      <c r="I4321" s="1"/>
      <c r="J4321" s="1"/>
      <c r="K4321" s="28"/>
      <c r="L4321" s="28"/>
      <c r="M4321" s="1"/>
      <c r="N4321" s="1"/>
      <c r="O4321" s="1"/>
      <c r="P4321" s="51"/>
    </row>
    <row r="4322" spans="1:16" ht="16.5" customHeight="1" x14ac:dyDescent="0.25">
      <c r="A4322" s="8"/>
      <c r="B4322" s="1"/>
      <c r="C4322" s="1"/>
      <c r="D4322" s="1"/>
      <c r="E4322" s="1"/>
      <c r="F4322" s="1"/>
      <c r="G4322" s="1"/>
      <c r="H4322" s="1"/>
      <c r="I4322" s="1"/>
      <c r="J4322" s="1"/>
      <c r="K4322" s="28"/>
      <c r="L4322" s="28"/>
      <c r="M4322" s="1"/>
      <c r="N4322" s="1"/>
      <c r="O4322" s="1"/>
      <c r="P4322" s="51"/>
    </row>
    <row r="4323" spans="1:16" ht="16.5" customHeight="1" x14ac:dyDescent="0.25">
      <c r="A4323" s="8"/>
      <c r="B4323" s="1"/>
      <c r="C4323" s="1"/>
      <c r="D4323" s="1"/>
      <c r="E4323" s="1"/>
      <c r="F4323" s="1"/>
      <c r="G4323" s="1"/>
      <c r="H4323" s="1"/>
      <c r="I4323" s="1"/>
      <c r="J4323" s="1"/>
      <c r="K4323" s="28"/>
      <c r="L4323" s="28"/>
      <c r="M4323" s="1"/>
      <c r="N4323" s="1"/>
      <c r="O4323" s="1"/>
      <c r="P4323" s="51"/>
    </row>
    <row r="4324" spans="1:16" ht="16.5" customHeight="1" x14ac:dyDescent="0.25">
      <c r="A4324" s="8"/>
      <c r="B4324" s="1"/>
      <c r="C4324" s="1"/>
      <c r="D4324" s="1"/>
      <c r="E4324" s="1"/>
      <c r="F4324" s="1"/>
      <c r="G4324" s="1"/>
      <c r="H4324" s="1"/>
      <c r="I4324" s="1"/>
      <c r="J4324" s="1"/>
      <c r="K4324" s="28"/>
      <c r="L4324" s="28"/>
      <c r="M4324" s="1"/>
      <c r="N4324" s="1"/>
      <c r="O4324" s="1"/>
      <c r="P4324" s="51"/>
    </row>
    <row r="4325" spans="1:16" ht="16.5" customHeight="1" x14ac:dyDescent="0.25">
      <c r="A4325" s="8"/>
      <c r="B4325" s="1"/>
      <c r="C4325" s="1"/>
      <c r="D4325" s="1"/>
      <c r="E4325" s="1"/>
      <c r="F4325" s="1"/>
      <c r="G4325" s="1"/>
      <c r="H4325" s="1"/>
      <c r="I4325" s="1"/>
      <c r="J4325" s="1"/>
      <c r="K4325" s="28"/>
      <c r="L4325" s="28"/>
      <c r="M4325" s="1"/>
      <c r="N4325" s="1"/>
      <c r="O4325" s="1"/>
      <c r="P4325" s="51"/>
    </row>
    <row r="4326" spans="1:16" ht="16.5" customHeight="1" x14ac:dyDescent="0.25">
      <c r="A4326" s="8"/>
      <c r="B4326" s="1"/>
      <c r="C4326" s="1"/>
      <c r="D4326" s="1"/>
      <c r="E4326" s="1"/>
      <c r="F4326" s="1"/>
      <c r="G4326" s="1"/>
      <c r="H4326" s="1"/>
      <c r="I4326" s="1"/>
      <c r="J4326" s="1"/>
      <c r="K4326" s="28"/>
      <c r="L4326" s="28"/>
      <c r="M4326" s="1"/>
      <c r="N4326" s="1"/>
      <c r="O4326" s="1"/>
      <c r="P4326" s="51"/>
    </row>
    <row r="4327" spans="1:16" ht="16.5" customHeight="1" x14ac:dyDescent="0.25">
      <c r="A4327" s="8"/>
      <c r="B4327" s="1"/>
      <c r="C4327" s="1"/>
      <c r="D4327" s="1"/>
      <c r="E4327" s="1"/>
      <c r="F4327" s="1"/>
      <c r="G4327" s="1"/>
      <c r="H4327" s="1"/>
      <c r="I4327" s="1"/>
      <c r="J4327" s="1"/>
      <c r="K4327" s="28"/>
      <c r="L4327" s="28"/>
      <c r="M4327" s="1"/>
      <c r="N4327" s="1"/>
      <c r="O4327" s="1"/>
      <c r="P4327" s="51"/>
    </row>
    <row r="4328" spans="1:16" ht="16.5" customHeight="1" x14ac:dyDescent="0.25">
      <c r="A4328" s="8"/>
      <c r="B4328" s="1"/>
      <c r="C4328" s="1"/>
      <c r="D4328" s="1"/>
      <c r="E4328" s="1"/>
      <c r="F4328" s="1"/>
      <c r="G4328" s="1"/>
      <c r="H4328" s="1"/>
      <c r="I4328" s="1"/>
      <c r="J4328" s="1"/>
      <c r="K4328" s="28"/>
      <c r="L4328" s="28"/>
      <c r="M4328" s="1"/>
      <c r="N4328" s="1"/>
      <c r="O4328" s="1"/>
      <c r="P4328" s="51"/>
    </row>
    <row r="4329" spans="1:16" ht="16.5" customHeight="1" x14ac:dyDescent="0.25">
      <c r="A4329" s="8"/>
      <c r="B4329" s="1"/>
      <c r="C4329" s="1"/>
      <c r="D4329" s="1"/>
      <c r="E4329" s="1"/>
      <c r="F4329" s="1"/>
      <c r="G4329" s="1"/>
      <c r="H4329" s="1"/>
      <c r="I4329" s="1"/>
      <c r="J4329" s="1"/>
      <c r="K4329" s="28"/>
      <c r="L4329" s="28"/>
      <c r="M4329" s="1"/>
      <c r="N4329" s="1"/>
      <c r="O4329" s="1"/>
      <c r="P4329" s="51"/>
    </row>
    <row r="4330" spans="1:16" ht="16.5" customHeight="1" x14ac:dyDescent="0.25">
      <c r="A4330" s="8"/>
      <c r="B4330" s="1"/>
      <c r="C4330" s="1"/>
      <c r="D4330" s="1"/>
      <c r="E4330" s="1"/>
      <c r="F4330" s="1"/>
      <c r="G4330" s="1"/>
      <c r="H4330" s="1"/>
      <c r="I4330" s="1"/>
      <c r="J4330" s="1"/>
      <c r="K4330" s="28"/>
      <c r="L4330" s="28"/>
      <c r="M4330" s="1"/>
      <c r="N4330" s="1"/>
      <c r="O4330" s="1"/>
      <c r="P4330" s="51"/>
    </row>
    <row r="4331" spans="1:16" ht="16.5" customHeight="1" x14ac:dyDescent="0.25">
      <c r="A4331" s="8"/>
      <c r="B4331" s="1"/>
      <c r="C4331" s="1"/>
      <c r="D4331" s="1"/>
      <c r="E4331" s="1"/>
      <c r="F4331" s="1"/>
      <c r="G4331" s="1"/>
      <c r="H4331" s="1"/>
      <c r="I4331" s="1"/>
      <c r="J4331" s="1"/>
      <c r="K4331" s="28"/>
      <c r="L4331" s="28"/>
      <c r="M4331" s="1"/>
      <c r="N4331" s="1"/>
      <c r="O4331" s="1"/>
      <c r="P4331" s="51"/>
    </row>
    <row r="4332" spans="1:16" ht="16.5" customHeight="1" x14ac:dyDescent="0.25">
      <c r="A4332" s="8"/>
      <c r="B4332" s="1"/>
      <c r="C4332" s="1"/>
      <c r="D4332" s="1"/>
      <c r="E4332" s="1"/>
      <c r="F4332" s="1"/>
      <c r="G4332" s="1"/>
      <c r="H4332" s="1"/>
      <c r="I4332" s="1"/>
      <c r="J4332" s="1"/>
      <c r="K4332" s="28"/>
      <c r="L4332" s="28"/>
      <c r="M4332" s="1"/>
      <c r="N4332" s="35"/>
      <c r="O4332" s="1"/>
      <c r="P4332" s="51"/>
    </row>
    <row r="4333" spans="1:16" ht="16.5" customHeight="1" x14ac:dyDescent="0.25">
      <c r="A4333" s="8"/>
      <c r="B4333" s="1"/>
      <c r="C4333" s="1"/>
      <c r="D4333" s="1"/>
      <c r="E4333" s="1"/>
      <c r="F4333" s="1"/>
      <c r="G4333" s="1"/>
      <c r="H4333" s="1"/>
      <c r="I4333" s="1"/>
      <c r="J4333" s="1"/>
      <c r="K4333" s="28"/>
      <c r="L4333" s="28"/>
      <c r="M4333" s="1"/>
      <c r="N4333" s="1"/>
      <c r="O4333" s="1"/>
      <c r="P4333" s="51"/>
    </row>
    <row r="4334" spans="1:16" ht="16.5" customHeight="1" x14ac:dyDescent="0.25">
      <c r="A4334" s="8"/>
      <c r="B4334" s="1"/>
      <c r="C4334" s="1"/>
      <c r="D4334" s="1"/>
      <c r="E4334" s="1"/>
      <c r="F4334" s="1"/>
      <c r="G4334" s="1"/>
      <c r="H4334" s="1"/>
      <c r="I4334" s="1"/>
      <c r="J4334" s="1"/>
      <c r="K4334" s="28"/>
      <c r="L4334" s="28"/>
      <c r="M4334" s="1"/>
      <c r="N4334" s="1"/>
      <c r="O4334" s="1"/>
      <c r="P4334" s="51"/>
    </row>
    <row r="4335" spans="1:16" ht="16.5" customHeight="1" x14ac:dyDescent="0.25">
      <c r="A4335" s="8"/>
      <c r="B4335" s="1"/>
      <c r="C4335" s="1"/>
      <c r="D4335" s="1"/>
      <c r="E4335" s="1"/>
      <c r="F4335" s="1"/>
      <c r="G4335" s="1"/>
      <c r="H4335" s="1"/>
      <c r="I4335" s="1"/>
      <c r="J4335" s="1"/>
      <c r="K4335" s="28"/>
      <c r="L4335" s="28"/>
      <c r="M4335" s="1"/>
      <c r="N4335" s="1"/>
      <c r="O4335" s="1"/>
      <c r="P4335" s="51"/>
    </row>
    <row r="4336" spans="1:16" ht="16.5" customHeight="1" x14ac:dyDescent="0.25">
      <c r="A4336" s="8"/>
      <c r="B4336" s="1"/>
      <c r="C4336" s="1"/>
      <c r="D4336" s="1"/>
      <c r="E4336" s="1"/>
      <c r="F4336" s="1"/>
      <c r="G4336" s="1"/>
      <c r="H4336" s="1"/>
      <c r="I4336" s="1"/>
      <c r="J4336" s="1"/>
      <c r="K4336" s="28"/>
      <c r="L4336" s="28"/>
      <c r="M4336" s="1"/>
      <c r="N4336" s="1"/>
      <c r="O4336" s="1"/>
      <c r="P4336" s="51"/>
    </row>
    <row r="4337" spans="1:16" ht="16.5" customHeight="1" x14ac:dyDescent="0.25">
      <c r="A4337" s="8"/>
      <c r="B4337" s="1"/>
      <c r="C4337" s="1"/>
      <c r="D4337" s="1"/>
      <c r="E4337" s="1"/>
      <c r="F4337" s="1"/>
      <c r="G4337" s="1"/>
      <c r="H4337" s="1"/>
      <c r="I4337" s="1"/>
      <c r="J4337" s="1"/>
      <c r="K4337" s="28"/>
      <c r="L4337" s="28"/>
      <c r="M4337" s="1"/>
      <c r="N4337" s="1"/>
      <c r="O4337" s="1"/>
      <c r="P4337" s="51"/>
    </row>
    <row r="4338" spans="1:16" ht="16.5" customHeight="1" x14ac:dyDescent="0.25">
      <c r="A4338" s="8"/>
      <c r="B4338" s="1"/>
      <c r="C4338" s="1"/>
      <c r="D4338" s="1"/>
      <c r="E4338" s="1"/>
      <c r="F4338" s="1"/>
      <c r="G4338" s="1"/>
      <c r="H4338" s="1"/>
      <c r="I4338" s="1"/>
      <c r="J4338" s="1"/>
      <c r="K4338" s="28"/>
      <c r="L4338" s="28"/>
      <c r="M4338" s="1"/>
      <c r="N4338" s="1"/>
      <c r="O4338" s="1"/>
      <c r="P4338" s="51"/>
    </row>
    <row r="4339" spans="1:16" ht="16.5" customHeight="1" x14ac:dyDescent="0.25">
      <c r="A4339" s="8"/>
      <c r="B4339" s="1"/>
      <c r="C4339" s="1"/>
      <c r="D4339" s="1"/>
      <c r="E4339" s="1"/>
      <c r="F4339" s="1"/>
      <c r="G4339" s="1"/>
      <c r="H4339" s="1"/>
      <c r="I4339" s="1"/>
      <c r="J4339" s="1"/>
      <c r="K4339" s="28"/>
      <c r="L4339" s="28"/>
      <c r="M4339" s="1"/>
      <c r="N4339" s="1"/>
      <c r="O4339" s="1"/>
      <c r="P4339" s="51"/>
    </row>
    <row r="4340" spans="1:16" ht="16.5" customHeight="1" x14ac:dyDescent="0.25">
      <c r="A4340" s="8"/>
      <c r="B4340" s="1"/>
      <c r="C4340" s="1"/>
      <c r="D4340" s="1"/>
      <c r="E4340" s="1"/>
      <c r="F4340" s="1"/>
      <c r="G4340" s="1"/>
      <c r="H4340" s="1"/>
      <c r="I4340" s="1"/>
      <c r="J4340" s="1"/>
      <c r="K4340" s="28"/>
      <c r="L4340" s="28"/>
      <c r="M4340" s="1"/>
      <c r="N4340" s="1"/>
      <c r="O4340" s="1"/>
      <c r="P4340" s="51"/>
    </row>
    <row r="4341" spans="1:16" ht="16.5" customHeight="1" x14ac:dyDescent="0.25">
      <c r="A4341" s="8"/>
      <c r="B4341" s="1"/>
      <c r="C4341" s="1"/>
      <c r="D4341" s="1"/>
      <c r="E4341" s="1"/>
      <c r="F4341" s="1"/>
      <c r="G4341" s="1"/>
      <c r="H4341" s="1"/>
      <c r="I4341" s="1"/>
      <c r="J4341" s="1"/>
      <c r="K4341" s="28"/>
      <c r="L4341" s="28"/>
      <c r="M4341" s="1"/>
      <c r="N4341" s="35"/>
      <c r="O4341" s="1"/>
      <c r="P4341" s="51"/>
    </row>
    <row r="4342" spans="1:16" ht="16.5" customHeight="1" x14ac:dyDescent="0.25">
      <c r="A4342" s="8"/>
      <c r="B4342" s="1"/>
      <c r="C4342" s="1"/>
      <c r="D4342" s="1"/>
      <c r="E4342" s="1"/>
      <c r="F4342" s="1"/>
      <c r="G4342" s="1"/>
      <c r="H4342" s="1"/>
      <c r="I4342" s="1"/>
      <c r="J4342" s="1"/>
      <c r="K4342" s="28"/>
      <c r="L4342" s="28"/>
      <c r="M4342" s="1"/>
      <c r="N4342" s="1"/>
      <c r="O4342" s="1"/>
      <c r="P4342" s="51"/>
    </row>
    <row r="4343" spans="1:16" ht="16.5" customHeight="1" x14ac:dyDescent="0.25">
      <c r="A4343" s="8"/>
      <c r="B4343" s="1"/>
      <c r="C4343" s="1"/>
      <c r="D4343" s="1"/>
      <c r="E4343" s="1"/>
      <c r="F4343" s="1"/>
      <c r="G4343" s="1"/>
      <c r="H4343" s="1"/>
      <c r="I4343" s="1"/>
      <c r="J4343" s="1"/>
      <c r="K4343" s="28"/>
      <c r="L4343" s="28"/>
      <c r="M4343" s="1"/>
      <c r="N4343" s="1"/>
      <c r="O4343" s="1"/>
      <c r="P4343" s="51"/>
    </row>
    <row r="4344" spans="1:16" ht="16.5" customHeight="1" x14ac:dyDescent="0.25">
      <c r="A4344" s="8"/>
      <c r="B4344" s="1"/>
      <c r="C4344" s="1"/>
      <c r="D4344" s="1"/>
      <c r="E4344" s="1"/>
      <c r="F4344" s="1"/>
      <c r="G4344" s="1"/>
      <c r="H4344" s="1"/>
      <c r="I4344" s="1"/>
      <c r="J4344" s="1"/>
      <c r="K4344" s="28"/>
      <c r="L4344" s="28"/>
      <c r="M4344" s="1"/>
      <c r="N4344" s="1"/>
      <c r="O4344" s="1"/>
      <c r="P4344" s="51"/>
    </row>
    <row r="4345" spans="1:16" ht="16.5" customHeight="1" x14ac:dyDescent="0.25">
      <c r="A4345" s="8"/>
      <c r="B4345" s="1"/>
      <c r="C4345" s="1"/>
      <c r="D4345" s="1"/>
      <c r="E4345" s="1"/>
      <c r="F4345" s="1"/>
      <c r="G4345" s="1"/>
      <c r="H4345" s="1"/>
      <c r="I4345" s="1"/>
      <c r="J4345" s="1"/>
      <c r="K4345" s="28"/>
      <c r="L4345" s="28"/>
      <c r="M4345" s="1"/>
      <c r="N4345" s="1"/>
      <c r="O4345" s="1"/>
      <c r="P4345" s="51"/>
    </row>
    <row r="4346" spans="1:16" ht="16.5" customHeight="1" x14ac:dyDescent="0.25">
      <c r="A4346" s="8"/>
      <c r="B4346" s="1"/>
      <c r="C4346" s="1"/>
      <c r="D4346" s="1"/>
      <c r="E4346" s="1"/>
      <c r="F4346" s="1"/>
      <c r="G4346" s="1"/>
      <c r="H4346" s="1"/>
      <c r="I4346" s="1"/>
      <c r="J4346" s="1"/>
      <c r="K4346" s="28"/>
      <c r="L4346" s="28"/>
      <c r="M4346" s="1"/>
      <c r="N4346" s="1"/>
      <c r="O4346" s="1"/>
      <c r="P4346" s="51"/>
    </row>
    <row r="4347" spans="1:16" ht="16.5" customHeight="1" x14ac:dyDescent="0.25">
      <c r="A4347" s="8"/>
      <c r="B4347" s="1"/>
      <c r="C4347" s="1"/>
      <c r="D4347" s="1"/>
      <c r="E4347" s="1"/>
      <c r="F4347" s="1"/>
      <c r="G4347" s="1"/>
      <c r="H4347" s="1"/>
      <c r="I4347" s="1"/>
      <c r="J4347" s="1"/>
      <c r="K4347" s="28"/>
      <c r="L4347" s="28"/>
      <c r="M4347" s="1"/>
      <c r="N4347" s="1"/>
      <c r="O4347" s="1"/>
      <c r="P4347" s="51"/>
    </row>
    <row r="4348" spans="1:16" ht="16.5" customHeight="1" x14ac:dyDescent="0.25">
      <c r="A4348" s="8"/>
      <c r="B4348" s="1"/>
      <c r="C4348" s="1"/>
      <c r="D4348" s="1"/>
      <c r="E4348" s="1"/>
      <c r="F4348" s="1"/>
      <c r="G4348" s="1"/>
      <c r="H4348" s="1"/>
      <c r="I4348" s="1"/>
      <c r="J4348" s="1"/>
      <c r="K4348" s="28"/>
      <c r="L4348" s="28"/>
      <c r="M4348" s="1"/>
      <c r="N4348" s="1"/>
      <c r="O4348" s="1"/>
      <c r="P4348" s="51"/>
    </row>
    <row r="4349" spans="1:16" ht="16.5" customHeight="1" x14ac:dyDescent="0.25">
      <c r="A4349" s="8"/>
      <c r="B4349" s="1"/>
      <c r="C4349" s="1"/>
      <c r="D4349" s="1"/>
      <c r="E4349" s="1"/>
      <c r="F4349" s="1"/>
      <c r="G4349" s="1"/>
      <c r="H4349" s="1"/>
      <c r="I4349" s="1"/>
      <c r="J4349" s="1"/>
      <c r="K4349" s="28"/>
      <c r="L4349" s="28"/>
      <c r="M4349" s="1"/>
      <c r="N4349" s="1"/>
      <c r="O4349" s="1"/>
      <c r="P4349" s="51"/>
    </row>
    <row r="4350" spans="1:16" ht="16.5" customHeight="1" x14ac:dyDescent="0.25">
      <c r="A4350" s="8"/>
      <c r="B4350" s="1"/>
      <c r="C4350" s="1"/>
      <c r="D4350" s="1"/>
      <c r="E4350" s="1"/>
      <c r="F4350" s="1"/>
      <c r="G4350" s="1"/>
      <c r="H4350" s="1"/>
      <c r="I4350" s="1"/>
      <c r="J4350" s="1"/>
      <c r="K4350" s="28"/>
      <c r="L4350" s="28"/>
      <c r="M4350" s="1"/>
      <c r="N4350" s="1"/>
      <c r="O4350" s="1"/>
      <c r="P4350" s="51"/>
    </row>
    <row r="4351" spans="1:16" ht="16.5" customHeight="1" x14ac:dyDescent="0.25">
      <c r="A4351" s="8"/>
      <c r="B4351" s="1"/>
      <c r="C4351" s="1"/>
      <c r="D4351" s="1"/>
      <c r="E4351" s="1"/>
      <c r="F4351" s="1"/>
      <c r="G4351" s="1"/>
      <c r="H4351" s="1"/>
      <c r="I4351" s="1"/>
      <c r="J4351" s="1"/>
      <c r="K4351" s="28"/>
      <c r="L4351" s="28"/>
      <c r="M4351" s="1"/>
      <c r="N4351" s="1"/>
      <c r="O4351" s="1"/>
      <c r="P4351" s="51"/>
    </row>
    <row r="4352" spans="1:16" ht="16.5" customHeight="1" x14ac:dyDescent="0.25">
      <c r="A4352" s="8"/>
      <c r="B4352" s="1"/>
      <c r="C4352" s="1"/>
      <c r="D4352" s="1"/>
      <c r="E4352" s="1"/>
      <c r="F4352" s="1"/>
      <c r="G4352" s="1"/>
      <c r="H4352" s="1"/>
      <c r="I4352" s="1"/>
      <c r="J4352" s="1"/>
      <c r="K4352" s="28"/>
      <c r="L4352" s="28"/>
      <c r="M4352" s="1"/>
      <c r="N4352" s="1"/>
      <c r="O4352" s="1"/>
      <c r="P4352" s="51"/>
    </row>
    <row r="4353" spans="1:16" ht="16.5" customHeight="1" x14ac:dyDescent="0.25">
      <c r="A4353" s="8"/>
      <c r="B4353" s="1"/>
      <c r="C4353" s="1"/>
      <c r="D4353" s="1"/>
      <c r="E4353" s="1"/>
      <c r="F4353" s="1"/>
      <c r="G4353" s="1"/>
      <c r="H4353" s="1"/>
      <c r="I4353" s="1"/>
      <c r="J4353" s="1"/>
      <c r="K4353" s="28"/>
      <c r="L4353" s="28"/>
      <c r="M4353" s="1"/>
      <c r="N4353" s="1"/>
      <c r="O4353" s="1"/>
      <c r="P4353" s="51"/>
    </row>
    <row r="4354" spans="1:16" ht="16.5" customHeight="1" x14ac:dyDescent="0.25">
      <c r="A4354" s="8"/>
      <c r="B4354" s="1"/>
      <c r="C4354" s="1"/>
      <c r="D4354" s="1"/>
      <c r="E4354" s="1"/>
      <c r="F4354" s="1"/>
      <c r="G4354" s="1"/>
      <c r="H4354" s="1"/>
      <c r="I4354" s="1"/>
      <c r="J4354" s="1"/>
      <c r="K4354" s="28"/>
      <c r="L4354" s="28"/>
      <c r="M4354" s="1"/>
      <c r="N4354" s="1"/>
      <c r="O4354" s="1"/>
      <c r="P4354" s="51"/>
    </row>
    <row r="4355" spans="1:16" ht="16.5" customHeight="1" x14ac:dyDescent="0.25">
      <c r="A4355" s="8"/>
      <c r="B4355" s="1"/>
      <c r="C4355" s="1"/>
      <c r="D4355" s="1"/>
      <c r="E4355" s="1"/>
      <c r="F4355" s="1"/>
      <c r="G4355" s="1"/>
      <c r="H4355" s="1"/>
      <c r="I4355" s="1"/>
      <c r="J4355" s="1"/>
      <c r="K4355" s="28"/>
      <c r="L4355" s="28"/>
      <c r="M4355" s="1"/>
      <c r="N4355" s="1"/>
      <c r="O4355" s="1"/>
      <c r="P4355" s="51"/>
    </row>
    <row r="4356" spans="1:16" ht="16.5" customHeight="1" x14ac:dyDescent="0.25">
      <c r="A4356" s="8"/>
      <c r="B4356" s="1"/>
      <c r="C4356" s="1"/>
      <c r="D4356" s="1"/>
      <c r="E4356" s="1"/>
      <c r="F4356" s="1"/>
      <c r="G4356" s="1"/>
      <c r="H4356" s="1"/>
      <c r="I4356" s="1"/>
      <c r="J4356" s="1"/>
      <c r="K4356" s="28"/>
      <c r="L4356" s="28"/>
      <c r="M4356" s="1"/>
      <c r="N4356" s="1"/>
      <c r="O4356" s="1"/>
      <c r="P4356" s="51"/>
    </row>
    <row r="4357" spans="1:16" ht="16.5" customHeight="1" x14ac:dyDescent="0.25">
      <c r="A4357" s="8"/>
      <c r="B4357" s="1"/>
      <c r="C4357" s="1"/>
      <c r="D4357" s="1"/>
      <c r="E4357" s="1"/>
      <c r="F4357" s="1"/>
      <c r="G4357" s="1"/>
      <c r="H4357" s="1"/>
      <c r="I4357" s="1"/>
      <c r="J4357" s="1"/>
      <c r="K4357" s="28"/>
      <c r="L4357" s="28"/>
      <c r="M4357" s="1"/>
      <c r="N4357" s="35"/>
      <c r="O4357" s="1"/>
      <c r="P4357" s="51"/>
    </row>
    <row r="4358" spans="1:16" ht="16.5" customHeight="1" x14ac:dyDescent="0.25">
      <c r="A4358" s="8"/>
      <c r="B4358" s="1"/>
      <c r="C4358" s="1"/>
      <c r="D4358" s="1"/>
      <c r="E4358" s="1"/>
      <c r="F4358" s="1"/>
      <c r="G4358" s="1"/>
      <c r="H4358" s="1"/>
      <c r="I4358" s="1"/>
      <c r="J4358" s="1"/>
      <c r="K4358" s="28"/>
      <c r="L4358" s="28"/>
      <c r="M4358" s="1"/>
      <c r="N4358" s="35"/>
      <c r="O4358" s="1"/>
      <c r="P4358" s="51"/>
    </row>
    <row r="4359" spans="1:16" ht="16.5" customHeight="1" x14ac:dyDescent="0.25">
      <c r="A4359" s="8"/>
      <c r="B4359" s="1"/>
      <c r="C4359" s="1"/>
      <c r="D4359" s="1"/>
      <c r="E4359" s="1"/>
      <c r="F4359" s="1"/>
      <c r="G4359" s="1"/>
      <c r="H4359" s="1"/>
      <c r="I4359" s="1"/>
      <c r="J4359" s="1"/>
      <c r="K4359" s="28"/>
      <c r="L4359" s="28"/>
      <c r="M4359" s="1"/>
      <c r="N4359" s="1"/>
      <c r="O4359" s="1"/>
      <c r="P4359" s="51"/>
    </row>
    <row r="4360" spans="1:16" ht="16.5" customHeight="1" x14ac:dyDescent="0.25">
      <c r="A4360" s="8"/>
      <c r="B4360" s="1"/>
      <c r="C4360" s="1"/>
      <c r="D4360" s="1"/>
      <c r="E4360" s="1"/>
      <c r="F4360" s="1"/>
      <c r="G4360" s="1"/>
      <c r="H4360" s="1"/>
      <c r="I4360" s="1"/>
      <c r="J4360" s="1"/>
      <c r="K4360" s="28"/>
      <c r="L4360" s="28"/>
      <c r="M4360" s="1"/>
      <c r="N4360" s="35"/>
      <c r="O4360" s="1"/>
      <c r="P4360" s="51"/>
    </row>
    <row r="4361" spans="1:16" ht="16.5" customHeight="1" x14ac:dyDescent="0.25">
      <c r="A4361" s="8"/>
      <c r="B4361" s="1"/>
      <c r="C4361" s="1"/>
      <c r="D4361" s="1"/>
      <c r="E4361" s="1"/>
      <c r="F4361" s="1"/>
      <c r="G4361" s="1"/>
      <c r="H4361" s="1"/>
      <c r="I4361" s="1"/>
      <c r="J4361" s="1"/>
      <c r="K4361" s="28"/>
      <c r="L4361" s="28"/>
      <c r="M4361" s="1"/>
      <c r="N4361" s="1"/>
      <c r="O4361" s="1"/>
      <c r="P4361" s="51"/>
    </row>
    <row r="4362" spans="1:16" ht="16.5" customHeight="1" x14ac:dyDescent="0.25">
      <c r="A4362" s="8"/>
      <c r="B4362" s="1"/>
      <c r="C4362" s="1"/>
      <c r="D4362" s="1"/>
      <c r="E4362" s="1"/>
      <c r="F4362" s="1"/>
      <c r="G4362" s="1"/>
      <c r="H4362" s="1"/>
      <c r="I4362" s="1"/>
      <c r="J4362" s="1"/>
      <c r="K4362" s="28"/>
      <c r="L4362" s="28"/>
      <c r="M4362" s="1"/>
      <c r="N4362" s="1"/>
      <c r="O4362" s="1"/>
      <c r="P4362" s="51"/>
    </row>
    <row r="4363" spans="1:16" ht="16.5" customHeight="1" x14ac:dyDescent="0.25">
      <c r="A4363" s="8"/>
      <c r="B4363" s="1"/>
      <c r="C4363" s="1"/>
      <c r="D4363" s="1"/>
      <c r="E4363" s="1"/>
      <c r="F4363" s="1"/>
      <c r="G4363" s="1"/>
      <c r="H4363" s="1"/>
      <c r="I4363" s="1"/>
      <c r="J4363" s="1"/>
      <c r="K4363" s="28"/>
      <c r="L4363" s="28"/>
      <c r="M4363" s="1"/>
      <c r="N4363" s="1"/>
      <c r="O4363" s="1"/>
      <c r="P4363" s="51"/>
    </row>
    <row r="4364" spans="1:16" ht="16.5" customHeight="1" x14ac:dyDescent="0.25">
      <c r="A4364" s="8"/>
      <c r="B4364" s="1"/>
      <c r="C4364" s="1"/>
      <c r="D4364" s="1"/>
      <c r="E4364" s="1"/>
      <c r="F4364" s="1"/>
      <c r="G4364" s="1"/>
      <c r="H4364" s="1"/>
      <c r="I4364" s="1"/>
      <c r="J4364" s="1"/>
      <c r="K4364" s="28"/>
      <c r="L4364" s="28"/>
      <c r="M4364" s="1"/>
      <c r="N4364" s="1"/>
      <c r="O4364" s="1"/>
      <c r="P4364" s="51"/>
    </row>
    <row r="4365" spans="1:16" ht="16.5" customHeight="1" x14ac:dyDescent="0.25">
      <c r="A4365" s="8"/>
      <c r="B4365" s="1"/>
      <c r="C4365" s="1"/>
      <c r="D4365" s="1"/>
      <c r="E4365" s="1"/>
      <c r="F4365" s="1"/>
      <c r="G4365" s="1"/>
      <c r="H4365" s="1"/>
      <c r="I4365" s="1"/>
      <c r="J4365" s="1"/>
      <c r="K4365" s="28"/>
      <c r="L4365" s="28"/>
      <c r="M4365" s="1"/>
      <c r="N4365" s="1"/>
      <c r="O4365" s="1"/>
      <c r="P4365" s="51"/>
    </row>
    <row r="4366" spans="1:16" ht="16.5" customHeight="1" x14ac:dyDescent="0.25">
      <c r="A4366" s="8"/>
      <c r="B4366" s="1"/>
      <c r="C4366" s="1"/>
      <c r="D4366" s="1"/>
      <c r="E4366" s="1"/>
      <c r="F4366" s="1"/>
      <c r="G4366" s="1"/>
      <c r="H4366" s="1"/>
      <c r="I4366" s="1"/>
      <c r="J4366" s="1"/>
      <c r="K4366" s="28"/>
      <c r="L4366" s="28"/>
      <c r="M4366" s="1"/>
      <c r="N4366" s="1"/>
      <c r="O4366" s="1"/>
      <c r="P4366" s="51"/>
    </row>
    <row r="4367" spans="1:16" ht="16.5" customHeight="1" x14ac:dyDescent="0.25">
      <c r="A4367" s="8"/>
      <c r="B4367" s="1"/>
      <c r="C4367" s="1"/>
      <c r="D4367" s="1"/>
      <c r="E4367" s="1"/>
      <c r="F4367" s="1"/>
      <c r="G4367" s="1"/>
      <c r="H4367" s="1"/>
      <c r="I4367" s="1"/>
      <c r="J4367" s="1"/>
      <c r="K4367" s="28"/>
      <c r="L4367" s="28"/>
      <c r="M4367" s="1"/>
      <c r="N4367" s="1"/>
      <c r="O4367" s="1"/>
      <c r="P4367" s="51"/>
    </row>
    <row r="4368" spans="1:16" ht="16.5" customHeight="1" x14ac:dyDescent="0.25">
      <c r="A4368" s="8"/>
      <c r="B4368" s="1"/>
      <c r="C4368" s="1"/>
      <c r="D4368" s="1"/>
      <c r="E4368" s="1"/>
      <c r="F4368" s="1"/>
      <c r="G4368" s="1"/>
      <c r="H4368" s="1"/>
      <c r="I4368" s="1"/>
      <c r="J4368" s="1"/>
      <c r="K4368" s="28"/>
      <c r="L4368" s="28"/>
      <c r="M4368" s="1"/>
      <c r="N4368" s="1"/>
      <c r="O4368" s="1"/>
      <c r="P4368" s="51"/>
    </row>
    <row r="4369" spans="1:16" ht="16.5" customHeight="1" x14ac:dyDescent="0.25">
      <c r="A4369" s="8"/>
      <c r="B4369" s="1"/>
      <c r="C4369" s="1"/>
      <c r="D4369" s="1"/>
      <c r="E4369" s="1"/>
      <c r="F4369" s="1"/>
      <c r="G4369" s="1"/>
      <c r="H4369" s="1"/>
      <c r="I4369" s="1"/>
      <c r="J4369" s="1"/>
      <c r="K4369" s="28"/>
      <c r="L4369" s="28"/>
      <c r="M4369" s="1"/>
      <c r="N4369" s="1"/>
      <c r="O4369" s="1"/>
      <c r="P4369" s="51"/>
    </row>
    <row r="4370" spans="1:16" ht="16.5" customHeight="1" x14ac:dyDescent="0.25">
      <c r="A4370" s="8"/>
      <c r="B4370" s="1"/>
      <c r="C4370" s="1"/>
      <c r="D4370" s="1"/>
      <c r="E4370" s="1"/>
      <c r="F4370" s="1"/>
      <c r="G4370" s="1"/>
      <c r="H4370" s="1"/>
      <c r="I4370" s="1"/>
      <c r="J4370" s="1"/>
      <c r="K4370" s="28"/>
      <c r="L4370" s="28"/>
      <c r="M4370" s="1"/>
      <c r="N4370" s="35"/>
      <c r="O4370" s="1"/>
      <c r="P4370" s="51"/>
    </row>
    <row r="4371" spans="1:16" ht="16.5" customHeight="1" x14ac:dyDescent="0.25">
      <c r="A4371" s="8"/>
      <c r="B4371" s="1"/>
      <c r="C4371" s="1"/>
      <c r="D4371" s="1"/>
      <c r="E4371" s="1"/>
      <c r="F4371" s="1"/>
      <c r="G4371" s="1"/>
      <c r="H4371" s="1"/>
      <c r="I4371" s="1"/>
      <c r="J4371" s="1"/>
      <c r="K4371" s="28"/>
      <c r="L4371" s="28"/>
      <c r="M4371" s="1"/>
      <c r="N4371" s="35"/>
      <c r="O4371" s="1"/>
      <c r="P4371" s="51"/>
    </row>
    <row r="4372" spans="1:16" ht="16.5" customHeight="1" x14ac:dyDescent="0.25">
      <c r="A4372" s="8"/>
      <c r="B4372" s="1"/>
      <c r="C4372" s="1"/>
      <c r="D4372" s="1"/>
      <c r="E4372" s="1"/>
      <c r="F4372" s="1"/>
      <c r="G4372" s="1"/>
      <c r="H4372" s="1"/>
      <c r="I4372" s="1"/>
      <c r="J4372" s="1"/>
      <c r="K4372" s="28"/>
      <c r="L4372" s="28"/>
      <c r="M4372" s="1"/>
      <c r="N4372" s="35"/>
      <c r="O4372" s="1"/>
      <c r="P4372" s="51"/>
    </row>
    <row r="4373" spans="1:16" ht="16.5" customHeight="1" x14ac:dyDescent="0.25">
      <c r="A4373" s="8"/>
      <c r="B4373" s="1"/>
      <c r="C4373" s="1"/>
      <c r="D4373" s="1"/>
      <c r="E4373" s="1"/>
      <c r="F4373" s="1"/>
      <c r="G4373" s="1"/>
      <c r="H4373" s="1"/>
      <c r="I4373" s="1"/>
      <c r="J4373" s="1"/>
      <c r="K4373" s="28"/>
      <c r="L4373" s="28"/>
      <c r="M4373" s="1"/>
      <c r="N4373" s="1"/>
      <c r="O4373" s="1"/>
      <c r="P4373" s="51"/>
    </row>
    <row r="4374" spans="1:16" ht="16.5" customHeight="1" x14ac:dyDescent="0.25">
      <c r="A4374" s="8"/>
      <c r="B4374" s="1"/>
      <c r="C4374" s="1"/>
      <c r="D4374" s="1"/>
      <c r="E4374" s="1"/>
      <c r="F4374" s="1"/>
      <c r="G4374" s="1"/>
      <c r="H4374" s="1"/>
      <c r="I4374" s="1"/>
      <c r="J4374" s="1"/>
      <c r="K4374" s="28"/>
      <c r="L4374" s="28"/>
      <c r="M4374" s="1"/>
      <c r="N4374" s="1"/>
      <c r="O4374" s="1"/>
      <c r="P4374" s="51"/>
    </row>
    <row r="4375" spans="1:16" ht="16.5" customHeight="1" x14ac:dyDescent="0.25">
      <c r="A4375" s="8"/>
      <c r="B4375" s="1"/>
      <c r="C4375" s="1"/>
      <c r="D4375" s="1"/>
      <c r="E4375" s="1"/>
      <c r="F4375" s="1"/>
      <c r="G4375" s="1"/>
      <c r="H4375" s="1"/>
      <c r="I4375" s="1"/>
      <c r="J4375" s="1"/>
      <c r="K4375" s="28"/>
      <c r="L4375" s="28"/>
      <c r="M4375" s="1"/>
      <c r="N4375" s="1"/>
      <c r="O4375" s="1"/>
      <c r="P4375" s="51"/>
    </row>
    <row r="4376" spans="1:16" ht="16.5" customHeight="1" x14ac:dyDescent="0.25">
      <c r="A4376" s="8"/>
      <c r="B4376" s="1"/>
      <c r="C4376" s="1"/>
      <c r="D4376" s="1"/>
      <c r="E4376" s="1"/>
      <c r="F4376" s="1"/>
      <c r="G4376" s="1"/>
      <c r="H4376" s="1"/>
      <c r="I4376" s="1"/>
      <c r="J4376" s="1"/>
      <c r="K4376" s="28"/>
      <c r="L4376" s="28"/>
      <c r="M4376" s="1"/>
      <c r="N4376" s="1"/>
      <c r="O4376" s="1"/>
      <c r="P4376" s="51"/>
    </row>
    <row r="4377" spans="1:16" ht="16.5" customHeight="1" x14ac:dyDescent="0.25">
      <c r="A4377" s="8"/>
      <c r="B4377" s="1"/>
      <c r="C4377" s="1"/>
      <c r="D4377" s="1"/>
      <c r="E4377" s="1"/>
      <c r="F4377" s="1"/>
      <c r="G4377" s="1"/>
      <c r="H4377" s="1"/>
      <c r="I4377" s="1"/>
      <c r="J4377" s="1"/>
      <c r="K4377" s="28"/>
      <c r="L4377" s="28"/>
      <c r="M4377" s="1"/>
      <c r="N4377" s="1"/>
      <c r="O4377" s="1"/>
      <c r="P4377" s="51"/>
    </row>
    <row r="4378" spans="1:16" ht="16.5" customHeight="1" x14ac:dyDescent="0.25">
      <c r="A4378" s="8"/>
      <c r="B4378" s="1"/>
      <c r="C4378" s="1"/>
      <c r="D4378" s="1"/>
      <c r="E4378" s="1"/>
      <c r="F4378" s="1"/>
      <c r="G4378" s="1"/>
      <c r="H4378" s="1"/>
      <c r="I4378" s="1"/>
      <c r="J4378" s="1"/>
      <c r="K4378" s="28"/>
      <c r="L4378" s="28"/>
      <c r="M4378" s="1"/>
      <c r="N4378" s="1"/>
      <c r="O4378" s="1"/>
      <c r="P4378" s="51"/>
    </row>
    <row r="4379" spans="1:16" ht="16.5" customHeight="1" x14ac:dyDescent="0.25">
      <c r="A4379" s="8"/>
      <c r="B4379" s="1"/>
      <c r="C4379" s="1"/>
      <c r="D4379" s="1"/>
      <c r="E4379" s="1"/>
      <c r="F4379" s="1"/>
      <c r="G4379" s="1"/>
      <c r="H4379" s="1"/>
      <c r="I4379" s="1"/>
      <c r="J4379" s="1"/>
      <c r="K4379" s="28"/>
      <c r="L4379" s="28"/>
      <c r="M4379" s="1"/>
      <c r="N4379" s="1"/>
      <c r="O4379" s="1"/>
      <c r="P4379" s="51"/>
    </row>
    <row r="4380" spans="1:16" ht="16.5" customHeight="1" x14ac:dyDescent="0.25">
      <c r="A4380" s="8"/>
      <c r="B4380" s="1"/>
      <c r="C4380" s="1"/>
      <c r="D4380" s="1"/>
      <c r="E4380" s="1"/>
      <c r="F4380" s="1"/>
      <c r="G4380" s="1"/>
      <c r="H4380" s="1"/>
      <c r="I4380" s="1"/>
      <c r="J4380" s="1"/>
      <c r="K4380" s="28"/>
      <c r="L4380" s="28"/>
      <c r="M4380" s="1"/>
      <c r="N4380" s="1"/>
      <c r="O4380" s="1"/>
      <c r="P4380" s="51"/>
    </row>
    <row r="4381" spans="1:16" ht="16.5" customHeight="1" x14ac:dyDescent="0.25">
      <c r="A4381" s="8"/>
      <c r="B4381" s="1"/>
      <c r="C4381" s="1"/>
      <c r="D4381" s="1"/>
      <c r="E4381" s="1"/>
      <c r="F4381" s="1"/>
      <c r="G4381" s="1"/>
      <c r="H4381" s="1"/>
      <c r="I4381" s="1"/>
      <c r="J4381" s="1"/>
      <c r="K4381" s="28"/>
      <c r="L4381" s="28"/>
      <c r="M4381" s="1"/>
      <c r="N4381" s="1"/>
      <c r="O4381" s="1"/>
      <c r="P4381" s="51"/>
    </row>
    <row r="4382" spans="1:16" ht="16.5" customHeight="1" x14ac:dyDescent="0.25">
      <c r="A4382" s="8"/>
      <c r="B4382" s="1"/>
      <c r="C4382" s="1"/>
      <c r="D4382" s="1"/>
      <c r="E4382" s="1"/>
      <c r="F4382" s="1"/>
      <c r="G4382" s="1"/>
      <c r="H4382" s="1"/>
      <c r="I4382" s="1"/>
      <c r="J4382" s="1"/>
      <c r="K4382" s="28"/>
      <c r="L4382" s="28"/>
      <c r="M4382" s="1"/>
      <c r="N4382" s="1"/>
      <c r="O4382" s="1"/>
      <c r="P4382" s="51"/>
    </row>
    <row r="4383" spans="1:16" ht="16.5" customHeight="1" x14ac:dyDescent="0.25">
      <c r="A4383" s="8"/>
      <c r="B4383" s="1"/>
      <c r="C4383" s="1"/>
      <c r="D4383" s="1"/>
      <c r="E4383" s="1"/>
      <c r="F4383" s="1"/>
      <c r="G4383" s="1"/>
      <c r="H4383" s="1"/>
      <c r="I4383" s="1"/>
      <c r="J4383" s="1"/>
      <c r="K4383" s="28"/>
      <c r="L4383" s="28"/>
      <c r="M4383" s="1"/>
      <c r="N4383" s="1"/>
      <c r="O4383" s="1"/>
      <c r="P4383" s="51"/>
    </row>
    <row r="4384" spans="1:16" ht="16.5" customHeight="1" x14ac:dyDescent="0.25">
      <c r="A4384" s="8"/>
      <c r="B4384" s="1"/>
      <c r="C4384" s="1"/>
      <c r="D4384" s="1"/>
      <c r="E4384" s="1"/>
      <c r="F4384" s="1"/>
      <c r="G4384" s="1"/>
      <c r="H4384" s="1"/>
      <c r="I4384" s="1"/>
      <c r="J4384" s="1"/>
      <c r="K4384" s="28"/>
      <c r="L4384" s="28"/>
      <c r="M4384" s="1"/>
      <c r="N4384" s="1"/>
      <c r="O4384" s="1"/>
      <c r="P4384" s="51"/>
    </row>
    <row r="4385" spans="1:16" ht="16.5" customHeight="1" x14ac:dyDescent="0.25">
      <c r="A4385" s="8"/>
      <c r="B4385" s="1"/>
      <c r="C4385" s="1"/>
      <c r="D4385" s="1"/>
      <c r="E4385" s="1"/>
      <c r="F4385" s="1"/>
      <c r="G4385" s="1"/>
      <c r="H4385" s="1"/>
      <c r="I4385" s="1"/>
      <c r="J4385" s="1"/>
      <c r="K4385" s="28"/>
      <c r="L4385" s="28"/>
      <c r="M4385" s="1"/>
      <c r="N4385" s="1"/>
      <c r="O4385" s="1"/>
      <c r="P4385" s="51"/>
    </row>
    <row r="4386" spans="1:16" ht="16.5" customHeight="1" x14ac:dyDescent="0.25">
      <c r="A4386" s="8"/>
      <c r="B4386" s="1"/>
      <c r="C4386" s="1"/>
      <c r="D4386" s="1"/>
      <c r="E4386" s="1"/>
      <c r="F4386" s="1"/>
      <c r="G4386" s="1"/>
      <c r="H4386" s="1"/>
      <c r="I4386" s="1"/>
      <c r="J4386" s="1"/>
      <c r="K4386" s="28"/>
      <c r="L4386" s="28"/>
      <c r="M4386" s="1"/>
      <c r="N4386" s="1"/>
      <c r="O4386" s="1"/>
      <c r="P4386" s="51"/>
    </row>
    <row r="4387" spans="1:16" ht="16.5" customHeight="1" x14ac:dyDescent="0.25">
      <c r="A4387" s="8"/>
      <c r="B4387" s="1"/>
      <c r="C4387" s="1"/>
      <c r="D4387" s="1"/>
      <c r="E4387" s="1"/>
      <c r="F4387" s="1"/>
      <c r="G4387" s="1"/>
      <c r="H4387" s="1"/>
      <c r="I4387" s="1"/>
      <c r="J4387" s="1"/>
      <c r="K4387" s="28"/>
      <c r="L4387" s="28"/>
      <c r="M4387" s="1"/>
      <c r="N4387" s="1"/>
      <c r="O4387" s="1"/>
      <c r="P4387" s="51"/>
    </row>
    <row r="4388" spans="1:16" ht="16.5" customHeight="1" x14ac:dyDescent="0.25">
      <c r="A4388" s="8"/>
      <c r="B4388" s="1"/>
      <c r="C4388" s="1"/>
      <c r="D4388" s="1"/>
      <c r="E4388" s="1"/>
      <c r="F4388" s="1"/>
      <c r="G4388" s="1"/>
      <c r="H4388" s="1"/>
      <c r="I4388" s="1"/>
      <c r="J4388" s="1"/>
      <c r="K4388" s="28"/>
      <c r="L4388" s="28"/>
      <c r="M4388" s="1"/>
      <c r="N4388" s="1"/>
      <c r="O4388" s="1"/>
      <c r="P4388" s="51"/>
    </row>
    <row r="4389" spans="1:16" ht="16.5" customHeight="1" x14ac:dyDescent="0.25">
      <c r="A4389" s="8"/>
      <c r="B4389" s="1"/>
      <c r="C4389" s="1"/>
      <c r="D4389" s="1"/>
      <c r="E4389" s="1"/>
      <c r="F4389" s="1"/>
      <c r="G4389" s="1"/>
      <c r="H4389" s="1"/>
      <c r="I4389" s="1"/>
      <c r="J4389" s="1"/>
      <c r="K4389" s="28"/>
      <c r="L4389" s="28"/>
      <c r="M4389" s="1"/>
      <c r="N4389" s="1"/>
      <c r="O4389" s="1"/>
      <c r="P4389" s="51"/>
    </row>
    <row r="4390" spans="1:16" ht="16.5" customHeight="1" x14ac:dyDescent="0.25">
      <c r="A4390" s="8"/>
      <c r="B4390" s="1"/>
      <c r="C4390" s="1"/>
      <c r="D4390" s="1"/>
      <c r="E4390" s="1"/>
      <c r="F4390" s="1"/>
      <c r="G4390" s="1"/>
      <c r="H4390" s="1"/>
      <c r="I4390" s="1"/>
      <c r="J4390" s="1"/>
      <c r="K4390" s="28"/>
      <c r="L4390" s="28"/>
      <c r="M4390" s="1"/>
      <c r="N4390" s="1"/>
      <c r="O4390" s="1"/>
      <c r="P4390" s="51"/>
    </row>
    <row r="4391" spans="1:16" ht="16.5" customHeight="1" x14ac:dyDescent="0.25">
      <c r="A4391" s="8"/>
      <c r="B4391" s="1"/>
      <c r="C4391" s="1"/>
      <c r="D4391" s="1"/>
      <c r="E4391" s="1"/>
      <c r="F4391" s="1"/>
      <c r="G4391" s="1"/>
      <c r="H4391" s="1"/>
      <c r="I4391" s="1"/>
      <c r="J4391" s="1"/>
      <c r="K4391" s="28"/>
      <c r="L4391" s="28"/>
      <c r="M4391" s="1"/>
      <c r="N4391" s="1"/>
      <c r="O4391" s="1"/>
      <c r="P4391" s="51"/>
    </row>
    <row r="4392" spans="1:16" ht="16.5" customHeight="1" x14ac:dyDescent="0.25">
      <c r="A4392" s="8"/>
      <c r="B4392" s="1"/>
      <c r="C4392" s="1"/>
      <c r="D4392" s="1"/>
      <c r="E4392" s="1"/>
      <c r="F4392" s="1"/>
      <c r="G4392" s="1"/>
      <c r="H4392" s="1"/>
      <c r="I4392" s="1"/>
      <c r="J4392" s="1"/>
      <c r="K4392" s="28"/>
      <c r="L4392" s="28"/>
      <c r="M4392" s="1"/>
      <c r="N4392" s="1"/>
      <c r="O4392" s="1"/>
      <c r="P4392" s="51"/>
    </row>
    <row r="4393" spans="1:16" ht="16.5" customHeight="1" x14ac:dyDescent="0.25">
      <c r="A4393" s="8"/>
      <c r="B4393" s="1"/>
      <c r="C4393" s="1"/>
      <c r="D4393" s="1"/>
      <c r="E4393" s="1"/>
      <c r="F4393" s="1"/>
      <c r="G4393" s="1"/>
      <c r="H4393" s="1"/>
      <c r="I4393" s="1"/>
      <c r="J4393" s="1"/>
      <c r="K4393" s="28"/>
      <c r="L4393" s="28"/>
      <c r="M4393" s="1"/>
      <c r="N4393" s="1"/>
      <c r="O4393" s="1"/>
      <c r="P4393" s="51"/>
    </row>
    <row r="4394" spans="1:16" ht="16.5" customHeight="1" x14ac:dyDescent="0.25">
      <c r="A4394" s="8"/>
      <c r="B4394" s="1"/>
      <c r="C4394" s="1"/>
      <c r="D4394" s="1"/>
      <c r="E4394" s="1"/>
      <c r="F4394" s="1"/>
      <c r="G4394" s="1"/>
      <c r="H4394" s="1"/>
      <c r="I4394" s="1"/>
      <c r="J4394" s="1"/>
      <c r="K4394" s="28"/>
      <c r="L4394" s="28"/>
      <c r="M4394" s="1"/>
      <c r="N4394" s="1"/>
      <c r="O4394" s="1"/>
      <c r="P4394" s="51"/>
    </row>
    <row r="4395" spans="1:16" ht="16.5" customHeight="1" x14ac:dyDescent="0.25">
      <c r="A4395" s="8"/>
      <c r="B4395" s="1"/>
      <c r="C4395" s="1"/>
      <c r="D4395" s="1"/>
      <c r="E4395" s="1"/>
      <c r="F4395" s="1"/>
      <c r="G4395" s="1"/>
      <c r="H4395" s="1"/>
      <c r="I4395" s="1"/>
      <c r="J4395" s="1"/>
      <c r="K4395" s="28"/>
      <c r="L4395" s="28"/>
      <c r="M4395" s="1"/>
      <c r="N4395" s="1"/>
      <c r="O4395" s="1"/>
      <c r="P4395" s="51"/>
    </row>
    <row r="4396" spans="1:16" ht="16.5" customHeight="1" x14ac:dyDescent="0.25">
      <c r="A4396" s="8"/>
      <c r="B4396" s="1"/>
      <c r="C4396" s="1"/>
      <c r="D4396" s="1"/>
      <c r="E4396" s="1"/>
      <c r="F4396" s="1"/>
      <c r="G4396" s="1"/>
      <c r="H4396" s="1"/>
      <c r="I4396" s="1"/>
      <c r="J4396" s="1"/>
      <c r="K4396" s="28"/>
      <c r="L4396" s="28"/>
      <c r="M4396" s="1"/>
      <c r="N4396" s="1"/>
      <c r="O4396" s="1"/>
      <c r="P4396" s="51"/>
    </row>
    <row r="4397" spans="1:16" ht="16.5" customHeight="1" x14ac:dyDescent="0.25">
      <c r="A4397" s="8"/>
      <c r="B4397" s="1"/>
      <c r="C4397" s="1"/>
      <c r="D4397" s="1"/>
      <c r="E4397" s="1"/>
      <c r="F4397" s="1"/>
      <c r="G4397" s="1"/>
      <c r="H4397" s="1"/>
      <c r="I4397" s="1"/>
      <c r="J4397" s="1"/>
      <c r="K4397" s="28"/>
      <c r="L4397" s="28"/>
      <c r="M4397" s="1"/>
      <c r="N4397" s="35"/>
      <c r="O4397" s="1"/>
      <c r="P4397" s="51"/>
    </row>
    <row r="4398" spans="1:16" ht="16.5" customHeight="1" x14ac:dyDescent="0.25">
      <c r="A4398" s="8"/>
      <c r="B4398" s="1"/>
      <c r="C4398" s="1"/>
      <c r="D4398" s="1"/>
      <c r="E4398" s="1"/>
      <c r="F4398" s="1"/>
      <c r="G4398" s="1"/>
      <c r="H4398" s="1"/>
      <c r="I4398" s="1"/>
      <c r="J4398" s="1"/>
      <c r="K4398" s="28"/>
      <c r="L4398" s="28"/>
      <c r="M4398" s="1"/>
      <c r="N4398" s="1"/>
      <c r="O4398" s="1"/>
      <c r="P4398" s="51"/>
    </row>
    <row r="4399" spans="1:16" ht="16.5" customHeight="1" x14ac:dyDescent="0.25">
      <c r="A4399" s="8"/>
      <c r="B4399" s="1"/>
      <c r="C4399" s="1"/>
      <c r="D4399" s="1"/>
      <c r="E4399" s="1"/>
      <c r="F4399" s="1"/>
      <c r="G4399" s="1"/>
      <c r="H4399" s="1"/>
      <c r="I4399" s="1"/>
      <c r="J4399" s="1"/>
      <c r="K4399" s="28"/>
      <c r="L4399" s="28"/>
      <c r="M4399" s="1"/>
      <c r="N4399" s="1"/>
      <c r="O4399" s="1"/>
      <c r="P4399" s="51"/>
    </row>
    <row r="4400" spans="1:16" ht="16.5" customHeight="1" x14ac:dyDescent="0.25">
      <c r="A4400" s="8"/>
      <c r="B4400" s="1"/>
      <c r="C4400" s="1"/>
      <c r="D4400" s="1"/>
      <c r="E4400" s="1"/>
      <c r="F4400" s="1"/>
      <c r="G4400" s="1"/>
      <c r="H4400" s="1"/>
      <c r="I4400" s="1"/>
      <c r="J4400" s="1"/>
      <c r="K4400" s="28"/>
      <c r="L4400" s="28"/>
      <c r="M4400" s="1"/>
      <c r="N4400" s="1"/>
      <c r="O4400" s="1"/>
      <c r="P4400" s="51"/>
    </row>
    <row r="4401" spans="1:16" ht="16.5" customHeight="1" x14ac:dyDescent="0.25">
      <c r="A4401" s="8"/>
      <c r="B4401" s="1"/>
      <c r="C4401" s="1"/>
      <c r="D4401" s="1"/>
      <c r="E4401" s="1"/>
      <c r="F4401" s="1"/>
      <c r="G4401" s="1"/>
      <c r="H4401" s="1"/>
      <c r="I4401" s="1"/>
      <c r="J4401" s="1"/>
      <c r="K4401" s="28"/>
      <c r="L4401" s="28"/>
      <c r="M4401" s="1"/>
      <c r="N4401" s="1"/>
      <c r="O4401" s="1"/>
      <c r="P4401" s="51"/>
    </row>
    <row r="4402" spans="1:16" ht="16.5" customHeight="1" x14ac:dyDescent="0.25">
      <c r="A4402" s="8"/>
      <c r="B4402" s="1"/>
      <c r="C4402" s="1"/>
      <c r="D4402" s="1"/>
      <c r="E4402" s="1"/>
      <c r="F4402" s="1"/>
      <c r="G4402" s="1"/>
      <c r="H4402" s="1"/>
      <c r="I4402" s="1"/>
      <c r="J4402" s="1"/>
      <c r="K4402" s="28"/>
      <c r="L4402" s="28"/>
      <c r="M4402" s="1"/>
      <c r="N4402" s="35"/>
      <c r="O4402" s="33"/>
      <c r="P4402" s="51"/>
    </row>
    <row r="4403" spans="1:16" ht="16.5" customHeight="1" x14ac:dyDescent="0.25">
      <c r="A4403" s="8"/>
      <c r="B4403" s="1"/>
      <c r="C4403" s="1"/>
      <c r="D4403" s="1"/>
      <c r="E4403" s="1"/>
      <c r="F4403" s="1"/>
      <c r="G4403" s="1"/>
      <c r="H4403" s="1"/>
      <c r="I4403" s="1"/>
      <c r="J4403" s="1"/>
      <c r="K4403" s="28"/>
      <c r="L4403" s="28"/>
      <c r="M4403" s="1"/>
      <c r="N4403" s="1"/>
      <c r="O4403" s="1"/>
      <c r="P4403" s="51"/>
    </row>
    <row r="4404" spans="1:16" ht="16.5" customHeight="1" x14ac:dyDescent="0.25">
      <c r="A4404" s="8"/>
      <c r="B4404" s="1"/>
      <c r="C4404" s="1"/>
      <c r="D4404" s="1"/>
      <c r="E4404" s="1"/>
      <c r="F4404" s="1"/>
      <c r="G4404" s="1"/>
      <c r="H4404" s="1"/>
      <c r="I4404" s="1"/>
      <c r="J4404" s="1"/>
      <c r="K4404" s="28"/>
      <c r="L4404" s="28"/>
      <c r="M4404" s="1"/>
      <c r="N4404" s="1"/>
      <c r="O4404" s="1"/>
      <c r="P4404" s="51"/>
    </row>
    <row r="4405" spans="1:16" ht="16.5" customHeight="1" x14ac:dyDescent="0.25">
      <c r="A4405" s="8"/>
      <c r="B4405" s="1"/>
      <c r="C4405" s="1"/>
      <c r="D4405" s="1"/>
      <c r="E4405" s="1"/>
      <c r="F4405" s="1"/>
      <c r="G4405" s="1"/>
      <c r="H4405" s="1"/>
      <c r="I4405" s="1"/>
      <c r="J4405" s="1"/>
      <c r="K4405" s="28"/>
      <c r="L4405" s="28"/>
      <c r="M4405" s="1"/>
      <c r="N4405" s="1"/>
      <c r="O4405" s="1"/>
      <c r="P4405" s="51"/>
    </row>
    <row r="4406" spans="1:16" ht="16.5" customHeight="1" x14ac:dyDescent="0.25">
      <c r="A4406" s="8"/>
      <c r="B4406" s="1"/>
      <c r="C4406" s="1"/>
      <c r="D4406" s="1"/>
      <c r="E4406" s="1"/>
      <c r="F4406" s="1"/>
      <c r="G4406" s="1"/>
      <c r="H4406" s="1"/>
      <c r="I4406" s="1"/>
      <c r="J4406" s="1"/>
      <c r="K4406" s="28"/>
      <c r="L4406" s="28"/>
      <c r="M4406" s="1"/>
      <c r="N4406" s="1"/>
      <c r="O4406" s="1"/>
      <c r="P4406" s="51"/>
    </row>
    <row r="4407" spans="1:16" ht="16.5" customHeight="1" x14ac:dyDescent="0.25">
      <c r="A4407" s="8"/>
      <c r="B4407" s="1"/>
      <c r="C4407" s="1"/>
      <c r="D4407" s="1"/>
      <c r="E4407" s="1"/>
      <c r="F4407" s="1"/>
      <c r="G4407" s="1"/>
      <c r="H4407" s="1"/>
      <c r="I4407" s="1"/>
      <c r="J4407" s="1"/>
      <c r="K4407" s="28"/>
      <c r="L4407" s="28"/>
      <c r="M4407" s="1"/>
      <c r="N4407" s="1"/>
      <c r="O4407" s="1"/>
      <c r="P4407" s="51"/>
    </row>
    <row r="4408" spans="1:16" ht="16.5" customHeight="1" x14ac:dyDescent="0.25">
      <c r="A4408" s="8"/>
      <c r="B4408" s="1"/>
      <c r="C4408" s="1"/>
      <c r="D4408" s="1"/>
      <c r="E4408" s="1"/>
      <c r="F4408" s="1"/>
      <c r="G4408" s="1"/>
      <c r="H4408" s="1"/>
      <c r="I4408" s="1"/>
      <c r="J4408" s="1"/>
      <c r="K4408" s="28"/>
      <c r="L4408" s="28"/>
      <c r="M4408" s="1"/>
      <c r="N4408" s="1"/>
      <c r="O4408" s="1"/>
      <c r="P4408" s="51"/>
    </row>
    <row r="4409" spans="1:16" ht="16.5" customHeight="1" x14ac:dyDescent="0.25">
      <c r="A4409" s="8"/>
      <c r="B4409" s="1"/>
      <c r="C4409" s="1"/>
      <c r="D4409" s="1"/>
      <c r="E4409" s="1"/>
      <c r="F4409" s="1"/>
      <c r="G4409" s="1"/>
      <c r="H4409" s="1"/>
      <c r="I4409" s="1"/>
      <c r="J4409" s="1"/>
      <c r="K4409" s="28"/>
      <c r="L4409" s="28"/>
      <c r="M4409" s="1"/>
      <c r="N4409" s="1"/>
      <c r="O4409" s="1"/>
      <c r="P4409" s="51"/>
    </row>
    <row r="4410" spans="1:16" ht="16.5" customHeight="1" x14ac:dyDescent="0.25">
      <c r="A4410" s="8"/>
      <c r="B4410" s="1"/>
      <c r="C4410" s="1"/>
      <c r="D4410" s="1"/>
      <c r="E4410" s="1"/>
      <c r="F4410" s="1"/>
      <c r="G4410" s="1"/>
      <c r="H4410" s="1"/>
      <c r="I4410" s="1"/>
      <c r="J4410" s="1"/>
      <c r="K4410" s="28"/>
      <c r="L4410" s="28"/>
      <c r="M4410" s="1"/>
      <c r="N4410" s="1"/>
      <c r="O4410" s="1"/>
      <c r="P4410" s="51"/>
    </row>
    <row r="4411" spans="1:16" ht="16.5" customHeight="1" x14ac:dyDescent="0.25">
      <c r="A4411" s="8"/>
      <c r="B4411" s="1"/>
      <c r="C4411" s="1"/>
      <c r="D4411" s="1"/>
      <c r="E4411" s="1"/>
      <c r="F4411" s="1"/>
      <c r="G4411" s="1"/>
      <c r="H4411" s="1"/>
      <c r="I4411" s="1"/>
      <c r="J4411" s="1"/>
      <c r="K4411" s="28"/>
      <c r="L4411" s="28"/>
      <c r="M4411" s="1"/>
      <c r="N4411" s="1"/>
      <c r="O4411" s="1"/>
      <c r="P4411" s="51"/>
    </row>
    <row r="4412" spans="1:16" ht="16.5" customHeight="1" x14ac:dyDescent="0.25">
      <c r="A4412" s="8"/>
      <c r="B4412" s="1"/>
      <c r="C4412" s="1"/>
      <c r="D4412" s="1"/>
      <c r="E4412" s="1"/>
      <c r="F4412" s="1"/>
      <c r="G4412" s="1"/>
      <c r="H4412" s="1"/>
      <c r="I4412" s="1"/>
      <c r="J4412" s="1"/>
      <c r="K4412" s="28"/>
      <c r="L4412" s="28"/>
      <c r="M4412" s="1"/>
      <c r="N4412" s="1"/>
      <c r="O4412" s="1"/>
      <c r="P4412" s="51"/>
    </row>
    <row r="4413" spans="1:16" ht="16.5" customHeight="1" x14ac:dyDescent="0.25">
      <c r="A4413" s="8"/>
      <c r="B4413" s="1"/>
      <c r="C4413" s="1"/>
      <c r="D4413" s="1"/>
      <c r="E4413" s="1"/>
      <c r="F4413" s="1"/>
      <c r="G4413" s="1"/>
      <c r="H4413" s="1"/>
      <c r="I4413" s="1"/>
      <c r="J4413" s="1"/>
      <c r="K4413" s="28"/>
      <c r="L4413" s="28"/>
      <c r="M4413" s="1"/>
      <c r="N4413" s="1"/>
      <c r="O4413" s="1"/>
      <c r="P4413" s="51"/>
    </row>
    <row r="4414" spans="1:16" ht="16.5" customHeight="1" x14ac:dyDescent="0.25">
      <c r="A4414" s="8"/>
      <c r="B4414" s="1"/>
      <c r="C4414" s="1"/>
      <c r="D4414" s="1"/>
      <c r="E4414" s="1"/>
      <c r="F4414" s="1"/>
      <c r="G4414" s="1"/>
      <c r="H4414" s="1"/>
      <c r="I4414" s="1"/>
      <c r="J4414" s="1"/>
      <c r="K4414" s="28"/>
      <c r="L4414" s="28"/>
      <c r="M4414" s="1"/>
      <c r="N4414" s="1"/>
      <c r="O4414" s="1"/>
      <c r="P4414" s="51"/>
    </row>
    <row r="4415" spans="1:16" ht="16.5" customHeight="1" x14ac:dyDescent="0.25">
      <c r="A4415" s="8"/>
      <c r="B4415" s="1"/>
      <c r="C4415" s="1"/>
      <c r="D4415" s="1"/>
      <c r="E4415" s="1"/>
      <c r="F4415" s="1"/>
      <c r="G4415" s="1"/>
      <c r="H4415" s="1"/>
      <c r="I4415" s="1"/>
      <c r="J4415" s="1"/>
      <c r="K4415" s="28"/>
      <c r="L4415" s="28"/>
      <c r="M4415" s="1"/>
      <c r="N4415" s="1"/>
      <c r="O4415" s="1"/>
      <c r="P4415" s="51"/>
    </row>
    <row r="4416" spans="1:16" ht="16.5" customHeight="1" x14ac:dyDescent="0.25">
      <c r="A4416" s="8"/>
      <c r="B4416" s="1"/>
      <c r="C4416" s="1"/>
      <c r="D4416" s="1"/>
      <c r="E4416" s="1"/>
      <c r="F4416" s="1"/>
      <c r="G4416" s="1"/>
      <c r="H4416" s="1"/>
      <c r="I4416" s="1"/>
      <c r="J4416" s="1"/>
      <c r="K4416" s="28"/>
      <c r="L4416" s="28"/>
      <c r="M4416" s="1"/>
      <c r="N4416" s="1"/>
      <c r="O4416" s="1"/>
      <c r="P4416" s="51"/>
    </row>
    <row r="4417" spans="1:16" ht="16.5" customHeight="1" x14ac:dyDescent="0.25">
      <c r="A4417" s="8"/>
      <c r="B4417" s="1"/>
      <c r="C4417" s="1"/>
      <c r="D4417" s="1"/>
      <c r="E4417" s="1"/>
      <c r="F4417" s="1"/>
      <c r="G4417" s="1"/>
      <c r="H4417" s="1"/>
      <c r="I4417" s="1"/>
      <c r="J4417" s="1"/>
      <c r="K4417" s="28"/>
      <c r="L4417" s="28"/>
      <c r="M4417" s="1"/>
      <c r="N4417" s="1"/>
      <c r="O4417" s="1"/>
      <c r="P4417" s="51"/>
    </row>
    <row r="4418" spans="1:16" ht="16.5" customHeight="1" x14ac:dyDescent="0.25">
      <c r="A4418" s="8"/>
      <c r="B4418" s="1"/>
      <c r="C4418" s="1"/>
      <c r="D4418" s="1"/>
      <c r="E4418" s="1"/>
      <c r="F4418" s="1"/>
      <c r="G4418" s="1"/>
      <c r="H4418" s="1"/>
      <c r="I4418" s="1"/>
      <c r="J4418" s="1"/>
      <c r="K4418" s="28"/>
      <c r="L4418" s="28"/>
      <c r="M4418" s="1"/>
      <c r="N4418" s="1"/>
      <c r="O4418" s="1"/>
      <c r="P4418" s="51"/>
    </row>
    <row r="4419" spans="1:16" ht="16.5" customHeight="1" x14ac:dyDescent="0.25">
      <c r="A4419" s="8"/>
      <c r="B4419" s="1"/>
      <c r="C4419" s="1"/>
      <c r="D4419" s="1"/>
      <c r="E4419" s="1"/>
      <c r="F4419" s="1"/>
      <c r="G4419" s="1"/>
      <c r="H4419" s="1"/>
      <c r="I4419" s="1"/>
      <c r="J4419" s="1"/>
      <c r="K4419" s="28"/>
      <c r="L4419" s="28"/>
      <c r="M4419" s="1"/>
      <c r="N4419" s="1"/>
      <c r="O4419" s="1"/>
      <c r="P4419" s="51"/>
    </row>
    <row r="4420" spans="1:16" ht="16.5" customHeight="1" x14ac:dyDescent="0.25">
      <c r="A4420" s="8"/>
      <c r="B4420" s="1"/>
      <c r="C4420" s="1"/>
      <c r="D4420" s="1"/>
      <c r="E4420" s="1"/>
      <c r="F4420" s="1"/>
      <c r="G4420" s="1"/>
      <c r="H4420" s="1"/>
      <c r="I4420" s="1"/>
      <c r="J4420" s="1"/>
      <c r="K4420" s="28"/>
      <c r="L4420" s="28"/>
      <c r="M4420" s="1"/>
      <c r="N4420" s="1"/>
      <c r="O4420" s="1"/>
      <c r="P4420" s="51"/>
    </row>
    <row r="4421" spans="1:16" ht="16.5" customHeight="1" x14ac:dyDescent="0.25">
      <c r="A4421" s="8"/>
      <c r="B4421" s="1"/>
      <c r="C4421" s="1"/>
      <c r="D4421" s="1"/>
      <c r="E4421" s="1"/>
      <c r="F4421" s="1"/>
      <c r="G4421" s="1"/>
      <c r="H4421" s="1"/>
      <c r="I4421" s="1"/>
      <c r="J4421" s="1"/>
      <c r="K4421" s="28"/>
      <c r="L4421" s="28"/>
      <c r="M4421" s="1"/>
      <c r="N4421" s="1"/>
      <c r="O4421" s="1"/>
      <c r="P4421" s="51"/>
    </row>
    <row r="4422" spans="1:16" ht="16.5" customHeight="1" x14ac:dyDescent="0.25">
      <c r="A4422" s="8"/>
      <c r="B4422" s="1"/>
      <c r="C4422" s="1"/>
      <c r="D4422" s="1"/>
      <c r="E4422" s="1"/>
      <c r="F4422" s="1"/>
      <c r="G4422" s="1"/>
      <c r="H4422" s="1"/>
      <c r="I4422" s="1"/>
      <c r="J4422" s="1"/>
      <c r="K4422" s="28"/>
      <c r="L4422" s="28"/>
      <c r="M4422" s="1"/>
      <c r="N4422" s="1"/>
      <c r="O4422" s="1"/>
      <c r="P4422" s="51"/>
    </row>
    <row r="4423" spans="1:16" ht="16.5" customHeight="1" x14ac:dyDescent="0.25">
      <c r="A4423" s="8"/>
      <c r="B4423" s="1"/>
      <c r="C4423" s="1"/>
      <c r="D4423" s="1"/>
      <c r="E4423" s="1"/>
      <c r="F4423" s="1"/>
      <c r="G4423" s="1"/>
      <c r="H4423" s="1"/>
      <c r="I4423" s="1"/>
      <c r="J4423" s="1"/>
      <c r="K4423" s="28"/>
      <c r="L4423" s="28"/>
      <c r="M4423" s="1"/>
      <c r="N4423" s="1"/>
      <c r="O4423" s="1"/>
      <c r="P4423" s="51"/>
    </row>
    <row r="4424" spans="1:16" ht="16.5" customHeight="1" x14ac:dyDescent="0.25">
      <c r="A4424" s="8"/>
      <c r="B4424" s="1"/>
      <c r="C4424" s="1"/>
      <c r="D4424" s="1"/>
      <c r="E4424" s="1"/>
      <c r="F4424" s="1"/>
      <c r="G4424" s="1"/>
      <c r="H4424" s="1"/>
      <c r="I4424" s="1"/>
      <c r="J4424" s="1"/>
      <c r="K4424" s="28"/>
      <c r="L4424" s="28"/>
      <c r="M4424" s="1"/>
      <c r="N4424" s="1"/>
      <c r="O4424" s="1"/>
      <c r="P4424" s="51"/>
    </row>
    <row r="4425" spans="1:16" ht="16.5" customHeight="1" x14ac:dyDescent="0.25">
      <c r="A4425" s="8"/>
      <c r="B4425" s="1"/>
      <c r="C4425" s="1"/>
      <c r="D4425" s="1"/>
      <c r="E4425" s="1"/>
      <c r="F4425" s="1"/>
      <c r="G4425" s="1"/>
      <c r="H4425" s="1"/>
      <c r="I4425" s="1"/>
      <c r="J4425" s="1"/>
      <c r="K4425" s="28"/>
      <c r="L4425" s="28"/>
      <c r="M4425" s="1"/>
      <c r="N4425" s="1"/>
      <c r="O4425" s="1"/>
      <c r="P4425" s="51"/>
    </row>
    <row r="4426" spans="1:16" ht="16.5" customHeight="1" x14ac:dyDescent="0.25">
      <c r="A4426" s="8"/>
      <c r="B4426" s="1"/>
      <c r="C4426" s="1"/>
      <c r="D4426" s="1"/>
      <c r="E4426" s="1"/>
      <c r="F4426" s="1"/>
      <c r="G4426" s="1"/>
      <c r="H4426" s="1"/>
      <c r="I4426" s="1"/>
      <c r="J4426" s="1"/>
      <c r="K4426" s="28"/>
      <c r="L4426" s="28"/>
      <c r="M4426" s="1"/>
      <c r="N4426" s="1"/>
      <c r="O4426" s="1"/>
      <c r="P4426" s="51"/>
    </row>
    <row r="4427" spans="1:16" ht="16.5" customHeight="1" x14ac:dyDescent="0.25">
      <c r="A4427" s="8"/>
      <c r="B4427" s="1"/>
      <c r="C4427" s="1"/>
      <c r="D4427" s="1"/>
      <c r="E4427" s="1"/>
      <c r="F4427" s="1"/>
      <c r="G4427" s="1"/>
      <c r="H4427" s="1"/>
      <c r="I4427" s="1"/>
      <c r="J4427" s="1"/>
      <c r="K4427" s="28"/>
      <c r="L4427" s="28"/>
      <c r="M4427" s="1"/>
      <c r="N4427" s="1"/>
      <c r="O4427" s="1"/>
      <c r="P4427" s="51"/>
    </row>
    <row r="4428" spans="1:16" ht="16.5" customHeight="1" x14ac:dyDescent="0.25">
      <c r="A4428" s="8"/>
      <c r="B4428" s="1"/>
      <c r="C4428" s="1"/>
      <c r="D4428" s="1"/>
      <c r="E4428" s="1"/>
      <c r="F4428" s="1"/>
      <c r="G4428" s="1"/>
      <c r="H4428" s="1"/>
      <c r="I4428" s="1"/>
      <c r="J4428" s="1"/>
      <c r="K4428" s="28"/>
      <c r="L4428" s="28"/>
      <c r="M4428" s="1"/>
      <c r="N4428" s="1"/>
      <c r="O4428" s="1"/>
      <c r="P4428" s="51"/>
    </row>
    <row r="4429" spans="1:16" ht="16.5" customHeight="1" x14ac:dyDescent="0.25">
      <c r="A4429" s="8"/>
      <c r="B4429" s="1"/>
      <c r="C4429" s="1"/>
      <c r="D4429" s="1"/>
      <c r="E4429" s="1"/>
      <c r="F4429" s="1"/>
      <c r="G4429" s="1"/>
      <c r="H4429" s="1"/>
      <c r="I4429" s="1"/>
      <c r="J4429" s="1"/>
      <c r="K4429" s="28"/>
      <c r="L4429" s="28"/>
      <c r="M4429" s="1"/>
      <c r="N4429" s="1"/>
      <c r="O4429" s="1"/>
      <c r="P4429" s="51"/>
    </row>
    <row r="4430" spans="1:16" ht="16.5" customHeight="1" x14ac:dyDescent="0.25">
      <c r="A4430" s="8"/>
      <c r="B4430" s="1"/>
      <c r="C4430" s="1"/>
      <c r="D4430" s="1"/>
      <c r="E4430" s="1"/>
      <c r="F4430" s="1"/>
      <c r="G4430" s="1"/>
      <c r="H4430" s="1"/>
      <c r="I4430" s="1"/>
      <c r="J4430" s="1"/>
      <c r="K4430" s="28"/>
      <c r="L4430" s="28"/>
      <c r="M4430" s="1"/>
      <c r="N4430" s="1"/>
      <c r="O4430" s="1"/>
      <c r="P4430" s="51"/>
    </row>
    <row r="4431" spans="1:16" ht="16.5" customHeight="1" x14ac:dyDescent="0.25">
      <c r="A4431" s="8"/>
      <c r="B4431" s="1"/>
      <c r="C4431" s="1"/>
      <c r="D4431" s="1"/>
      <c r="E4431" s="1"/>
      <c r="F4431" s="1"/>
      <c r="G4431" s="1"/>
      <c r="H4431" s="1"/>
      <c r="I4431" s="1"/>
      <c r="J4431" s="1"/>
      <c r="K4431" s="28"/>
      <c r="L4431" s="28"/>
      <c r="M4431" s="1"/>
      <c r="N4431" s="1"/>
      <c r="O4431" s="1"/>
      <c r="P4431" s="51"/>
    </row>
    <row r="4432" spans="1:16" ht="16.5" customHeight="1" x14ac:dyDescent="0.25">
      <c r="A4432" s="8"/>
      <c r="B4432" s="1"/>
      <c r="C4432" s="1"/>
      <c r="D4432" s="1"/>
      <c r="E4432" s="1"/>
      <c r="F4432" s="1"/>
      <c r="G4432" s="1"/>
      <c r="H4432" s="1"/>
      <c r="I4432" s="1"/>
      <c r="J4432" s="1"/>
      <c r="K4432" s="28"/>
      <c r="L4432" s="28"/>
      <c r="M4432" s="1"/>
      <c r="N4432" s="1"/>
      <c r="O4432" s="1"/>
      <c r="P4432" s="51"/>
    </row>
    <row r="4433" spans="1:16" ht="16.5" customHeight="1" x14ac:dyDescent="0.25">
      <c r="A4433" s="8"/>
      <c r="B4433" s="1"/>
      <c r="C4433" s="1"/>
      <c r="D4433" s="1"/>
      <c r="E4433" s="1"/>
      <c r="F4433" s="1"/>
      <c r="G4433" s="1"/>
      <c r="H4433" s="1"/>
      <c r="I4433" s="1"/>
      <c r="J4433" s="1"/>
      <c r="K4433" s="28"/>
      <c r="L4433" s="28"/>
      <c r="M4433" s="1"/>
      <c r="N4433" s="1"/>
      <c r="O4433" s="1"/>
      <c r="P4433" s="51"/>
    </row>
    <row r="4434" spans="1:16" ht="16.5" customHeight="1" x14ac:dyDescent="0.25">
      <c r="A4434" s="8"/>
      <c r="B4434" s="1"/>
      <c r="C4434" s="1"/>
      <c r="D4434" s="1"/>
      <c r="E4434" s="1"/>
      <c r="F4434" s="1"/>
      <c r="G4434" s="1"/>
      <c r="H4434" s="1"/>
      <c r="I4434" s="1"/>
      <c r="J4434" s="1"/>
      <c r="K4434" s="28"/>
      <c r="L4434" s="28"/>
      <c r="M4434" s="1"/>
      <c r="N4434" s="1"/>
      <c r="O4434" s="1"/>
      <c r="P4434" s="51"/>
    </row>
    <row r="4435" spans="1:16" ht="16.5" customHeight="1" x14ac:dyDescent="0.25">
      <c r="A4435" s="8"/>
      <c r="B4435" s="1"/>
      <c r="C4435" s="1"/>
      <c r="D4435" s="1"/>
      <c r="E4435" s="1"/>
      <c r="F4435" s="1"/>
      <c r="G4435" s="1"/>
      <c r="H4435" s="1"/>
      <c r="I4435" s="1"/>
      <c r="J4435" s="1"/>
      <c r="K4435" s="28"/>
      <c r="L4435" s="28"/>
      <c r="M4435" s="1"/>
      <c r="N4435" s="1"/>
      <c r="O4435" s="1"/>
      <c r="P4435" s="51"/>
    </row>
    <row r="4436" spans="1:16" ht="16.5" customHeight="1" x14ac:dyDescent="0.25">
      <c r="A4436" s="8"/>
      <c r="B4436" s="1"/>
      <c r="C4436" s="1"/>
      <c r="D4436" s="1"/>
      <c r="E4436" s="1"/>
      <c r="F4436" s="1"/>
      <c r="G4436" s="1"/>
      <c r="H4436" s="1"/>
      <c r="I4436" s="1"/>
      <c r="J4436" s="1"/>
      <c r="K4436" s="28"/>
      <c r="L4436" s="28"/>
      <c r="M4436" s="1"/>
      <c r="N4436" s="1"/>
      <c r="O4436" s="1"/>
      <c r="P4436" s="51"/>
    </row>
    <row r="4437" spans="1:16" ht="16.5" customHeight="1" x14ac:dyDescent="0.25">
      <c r="A4437" s="8"/>
      <c r="B4437" s="1"/>
      <c r="C4437" s="1"/>
      <c r="D4437" s="1"/>
      <c r="E4437" s="1"/>
      <c r="F4437" s="1"/>
      <c r="G4437" s="1"/>
      <c r="H4437" s="1"/>
      <c r="I4437" s="1"/>
      <c r="J4437" s="1"/>
      <c r="K4437" s="28"/>
      <c r="L4437" s="28"/>
      <c r="M4437" s="1"/>
      <c r="N4437" s="1"/>
      <c r="O4437" s="1"/>
      <c r="P4437" s="51"/>
    </row>
    <row r="4438" spans="1:16" ht="16.5" customHeight="1" x14ac:dyDescent="0.25">
      <c r="A4438" s="8"/>
      <c r="B4438" s="1"/>
      <c r="C4438" s="1"/>
      <c r="D4438" s="1"/>
      <c r="E4438" s="1"/>
      <c r="F4438" s="1"/>
      <c r="G4438" s="1"/>
      <c r="H4438" s="1"/>
      <c r="I4438" s="1"/>
      <c r="J4438" s="1"/>
      <c r="K4438" s="28"/>
      <c r="L4438" s="28"/>
      <c r="M4438" s="1"/>
      <c r="N4438" s="35"/>
      <c r="O4438" s="1"/>
      <c r="P4438" s="51"/>
    </row>
    <row r="4439" spans="1:16" ht="16.5" customHeight="1" x14ac:dyDescent="0.25">
      <c r="A4439" s="8"/>
      <c r="B4439" s="1"/>
      <c r="C4439" s="1"/>
      <c r="D4439" s="1"/>
      <c r="E4439" s="1"/>
      <c r="F4439" s="1"/>
      <c r="G4439" s="1"/>
      <c r="H4439" s="1"/>
      <c r="I4439" s="1"/>
      <c r="J4439" s="1"/>
      <c r="K4439" s="28"/>
      <c r="L4439" s="28"/>
      <c r="M4439" s="1"/>
      <c r="N4439" s="1"/>
      <c r="O4439" s="1"/>
      <c r="P4439" s="51"/>
    </row>
    <row r="4440" spans="1:16" ht="16.5" customHeight="1" x14ac:dyDescent="0.25">
      <c r="A4440" s="8"/>
      <c r="B4440" s="1"/>
      <c r="C4440" s="1"/>
      <c r="D4440" s="1"/>
      <c r="E4440" s="1"/>
      <c r="F4440" s="1"/>
      <c r="G4440" s="1"/>
      <c r="H4440" s="1"/>
      <c r="I4440" s="1"/>
      <c r="J4440" s="1"/>
      <c r="K4440" s="28"/>
      <c r="L4440" s="28"/>
      <c r="M4440" s="1"/>
      <c r="N4440" s="1"/>
      <c r="O4440" s="1"/>
      <c r="P4440" s="51"/>
    </row>
    <row r="4441" spans="1:16" ht="16.5" customHeight="1" x14ac:dyDescent="0.25">
      <c r="A4441" s="8"/>
      <c r="B4441" s="1"/>
      <c r="C4441" s="1"/>
      <c r="D4441" s="1"/>
      <c r="E4441" s="1"/>
      <c r="F4441" s="1"/>
      <c r="G4441" s="1"/>
      <c r="H4441" s="1"/>
      <c r="I4441" s="1"/>
      <c r="J4441" s="1"/>
      <c r="K4441" s="28"/>
      <c r="L4441" s="28"/>
      <c r="M4441" s="1"/>
      <c r="N4441" s="1"/>
      <c r="O4441" s="1"/>
      <c r="P4441" s="51"/>
    </row>
    <row r="4442" spans="1:16" ht="16.5" customHeight="1" x14ac:dyDescent="0.25">
      <c r="A4442" s="8"/>
      <c r="B4442" s="1"/>
      <c r="C4442" s="1"/>
      <c r="D4442" s="1"/>
      <c r="E4442" s="1"/>
      <c r="F4442" s="1"/>
      <c r="G4442" s="1"/>
      <c r="H4442" s="1"/>
      <c r="I4442" s="1"/>
      <c r="J4442" s="1"/>
      <c r="K4442" s="28"/>
      <c r="L4442" s="28"/>
      <c r="M4442" s="1"/>
      <c r="N4442" s="1"/>
      <c r="O4442" s="1"/>
      <c r="P4442" s="51"/>
    </row>
    <row r="4443" spans="1:16" ht="16.5" customHeight="1" x14ac:dyDescent="0.25">
      <c r="A4443" s="8"/>
      <c r="B4443" s="1"/>
      <c r="C4443" s="1"/>
      <c r="D4443" s="1"/>
      <c r="E4443" s="1"/>
      <c r="F4443" s="1"/>
      <c r="G4443" s="1"/>
      <c r="H4443" s="1"/>
      <c r="I4443" s="1"/>
      <c r="J4443" s="1"/>
      <c r="K4443" s="28"/>
      <c r="L4443" s="28"/>
      <c r="M4443" s="1"/>
      <c r="N4443" s="1"/>
      <c r="O4443" s="1"/>
      <c r="P4443" s="51"/>
    </row>
    <row r="4444" spans="1:16" ht="16.5" customHeight="1" x14ac:dyDescent="0.25">
      <c r="A4444" s="8"/>
      <c r="B4444" s="1"/>
      <c r="C4444" s="1"/>
      <c r="D4444" s="1"/>
      <c r="E4444" s="1"/>
      <c r="F4444" s="1"/>
      <c r="G4444" s="1"/>
      <c r="H4444" s="1"/>
      <c r="I4444" s="1"/>
      <c r="J4444" s="1"/>
      <c r="K4444" s="28"/>
      <c r="L4444" s="28"/>
      <c r="M4444" s="1"/>
      <c r="N4444" s="1"/>
      <c r="O4444" s="1"/>
      <c r="P4444" s="51"/>
    </row>
    <row r="4445" spans="1:16" ht="16.5" customHeight="1" x14ac:dyDescent="0.25">
      <c r="A4445" s="8"/>
      <c r="B4445" s="1"/>
      <c r="C4445" s="1"/>
      <c r="D4445" s="1"/>
      <c r="E4445" s="1"/>
      <c r="F4445" s="1"/>
      <c r="G4445" s="1"/>
      <c r="H4445" s="1"/>
      <c r="I4445" s="1"/>
      <c r="J4445" s="1"/>
      <c r="K4445" s="28"/>
      <c r="L4445" s="28"/>
      <c r="M4445" s="1"/>
      <c r="N4445" s="1"/>
      <c r="O4445" s="1"/>
      <c r="P4445" s="51"/>
    </row>
    <row r="4446" spans="1:16" ht="16.5" customHeight="1" x14ac:dyDescent="0.25">
      <c r="A4446" s="8"/>
      <c r="B4446" s="1"/>
      <c r="C4446" s="1"/>
      <c r="D4446" s="1"/>
      <c r="E4446" s="1"/>
      <c r="F4446" s="1"/>
      <c r="G4446" s="1"/>
      <c r="H4446" s="1"/>
      <c r="I4446" s="1"/>
      <c r="J4446" s="1"/>
      <c r="K4446" s="28"/>
      <c r="L4446" s="28"/>
      <c r="M4446" s="1"/>
      <c r="N4446" s="1"/>
      <c r="O4446" s="1"/>
      <c r="P4446" s="51"/>
    </row>
    <row r="4447" spans="1:16" ht="16.5" customHeight="1" x14ac:dyDescent="0.25">
      <c r="A4447" s="8"/>
      <c r="B4447" s="1"/>
      <c r="C4447" s="1"/>
      <c r="D4447" s="1"/>
      <c r="E4447" s="1"/>
      <c r="F4447" s="1"/>
      <c r="G4447" s="1"/>
      <c r="H4447" s="1"/>
      <c r="I4447" s="1"/>
      <c r="J4447" s="1"/>
      <c r="K4447" s="28"/>
      <c r="L4447" s="28"/>
      <c r="M4447" s="1"/>
      <c r="N4447" s="1"/>
      <c r="O4447" s="1"/>
      <c r="P4447" s="51"/>
    </row>
    <row r="4448" spans="1:16" ht="16.5" customHeight="1" x14ac:dyDescent="0.25">
      <c r="A4448" s="8"/>
      <c r="B4448" s="1"/>
      <c r="C4448" s="1"/>
      <c r="D4448" s="1"/>
      <c r="E4448" s="1"/>
      <c r="F4448" s="1"/>
      <c r="G4448" s="1"/>
      <c r="H4448" s="1"/>
      <c r="I4448" s="1"/>
      <c r="J4448" s="1"/>
      <c r="K4448" s="28"/>
      <c r="L4448" s="28"/>
      <c r="M4448" s="1"/>
      <c r="N4448" s="1"/>
      <c r="O4448" s="1"/>
      <c r="P4448" s="51"/>
    </row>
    <row r="4449" spans="1:16" ht="16.5" customHeight="1" x14ac:dyDescent="0.25">
      <c r="A4449" s="8"/>
      <c r="B4449" s="1"/>
      <c r="C4449" s="1"/>
      <c r="D4449" s="1"/>
      <c r="E4449" s="1"/>
      <c r="F4449" s="1"/>
      <c r="G4449" s="1"/>
      <c r="H4449" s="1"/>
      <c r="I4449" s="1"/>
      <c r="J4449" s="1"/>
      <c r="K4449" s="28"/>
      <c r="L4449" s="28"/>
      <c r="M4449" s="1"/>
      <c r="N4449" s="35"/>
      <c r="O4449" s="1"/>
      <c r="P4449" s="51"/>
    </row>
    <row r="4450" spans="1:16" ht="16.5" customHeight="1" x14ac:dyDescent="0.25">
      <c r="A4450" s="8"/>
      <c r="B4450" s="1"/>
      <c r="C4450" s="1"/>
      <c r="D4450" s="1"/>
      <c r="E4450" s="1"/>
      <c r="F4450" s="1"/>
      <c r="G4450" s="1"/>
      <c r="H4450" s="1"/>
      <c r="I4450" s="1"/>
      <c r="J4450" s="1"/>
      <c r="K4450" s="28"/>
      <c r="L4450" s="28"/>
      <c r="M4450" s="1"/>
      <c r="N4450" s="1"/>
      <c r="O4450" s="1"/>
      <c r="P4450" s="51"/>
    </row>
    <row r="4451" spans="1:16" ht="16.5" customHeight="1" x14ac:dyDescent="0.25">
      <c r="A4451" s="8"/>
      <c r="B4451" s="1"/>
      <c r="C4451" s="1"/>
      <c r="D4451" s="1"/>
      <c r="E4451" s="1"/>
      <c r="F4451" s="1"/>
      <c r="G4451" s="1"/>
      <c r="H4451" s="1"/>
      <c r="I4451" s="1"/>
      <c r="J4451" s="1"/>
      <c r="K4451" s="28"/>
      <c r="L4451" s="28"/>
      <c r="M4451" s="1"/>
      <c r="N4451" s="1"/>
      <c r="O4451" s="1"/>
      <c r="P4451" s="51"/>
    </row>
    <row r="4452" spans="1:16" ht="16.5" customHeight="1" x14ac:dyDescent="0.25">
      <c r="A4452" s="8"/>
      <c r="B4452" s="1"/>
      <c r="C4452" s="1"/>
      <c r="D4452" s="1"/>
      <c r="E4452" s="1"/>
      <c r="F4452" s="1"/>
      <c r="G4452" s="1"/>
      <c r="H4452" s="1"/>
      <c r="I4452" s="1"/>
      <c r="J4452" s="1"/>
      <c r="K4452" s="28"/>
      <c r="L4452" s="28"/>
      <c r="M4452" s="1"/>
      <c r="N4452" s="1"/>
      <c r="O4452" s="1"/>
      <c r="P4452" s="51"/>
    </row>
    <row r="4453" spans="1:16" ht="16.5" customHeight="1" x14ac:dyDescent="0.25">
      <c r="A4453" s="8"/>
      <c r="B4453" s="1"/>
      <c r="C4453" s="1"/>
      <c r="D4453" s="1"/>
      <c r="E4453" s="1"/>
      <c r="F4453" s="1"/>
      <c r="G4453" s="1"/>
      <c r="H4453" s="1"/>
      <c r="I4453" s="1"/>
      <c r="J4453" s="1"/>
      <c r="K4453" s="28"/>
      <c r="L4453" s="28"/>
      <c r="M4453" s="1"/>
      <c r="N4453" s="1"/>
      <c r="O4453" s="1"/>
      <c r="P4453" s="51"/>
    </row>
    <row r="4454" spans="1:16" ht="16.5" customHeight="1" x14ac:dyDescent="0.25">
      <c r="A4454" s="8"/>
      <c r="B4454" s="1"/>
      <c r="C4454" s="1"/>
      <c r="D4454" s="1"/>
      <c r="E4454" s="1"/>
      <c r="F4454" s="1"/>
      <c r="G4454" s="1"/>
      <c r="H4454" s="1"/>
      <c r="I4454" s="1"/>
      <c r="J4454" s="1"/>
      <c r="K4454" s="28"/>
      <c r="L4454" s="28"/>
      <c r="M4454" s="1"/>
      <c r="N4454" s="1"/>
      <c r="O4454" s="1"/>
      <c r="P4454" s="51"/>
    </row>
    <row r="4455" spans="1:16" ht="16.5" customHeight="1" x14ac:dyDescent="0.25">
      <c r="A4455" s="8"/>
      <c r="B4455" s="1"/>
      <c r="C4455" s="1"/>
      <c r="D4455" s="1"/>
      <c r="E4455" s="1"/>
      <c r="F4455" s="1"/>
      <c r="G4455" s="1"/>
      <c r="H4455" s="1"/>
      <c r="I4455" s="1"/>
      <c r="J4455" s="1"/>
      <c r="K4455" s="28"/>
      <c r="L4455" s="28"/>
      <c r="M4455" s="1"/>
      <c r="N4455" s="1"/>
      <c r="O4455" s="1"/>
      <c r="P4455" s="51"/>
    </row>
    <row r="4456" spans="1:16" ht="16.5" customHeight="1" x14ac:dyDescent="0.25">
      <c r="A4456" s="8"/>
      <c r="B4456" s="1"/>
      <c r="C4456" s="1"/>
      <c r="D4456" s="1"/>
      <c r="E4456" s="1"/>
      <c r="F4456" s="1"/>
      <c r="G4456" s="1"/>
      <c r="H4456" s="1"/>
      <c r="I4456" s="1"/>
      <c r="J4456" s="1"/>
      <c r="K4456" s="28"/>
      <c r="L4456" s="28"/>
      <c r="M4456" s="1"/>
      <c r="N4456" s="1"/>
      <c r="O4456" s="1"/>
      <c r="P4456" s="51"/>
    </row>
    <row r="4457" spans="1:16" ht="16.5" customHeight="1" x14ac:dyDescent="0.25">
      <c r="A4457" s="8"/>
      <c r="B4457" s="1"/>
      <c r="C4457" s="1"/>
      <c r="D4457" s="1"/>
      <c r="E4457" s="1"/>
      <c r="F4457" s="1"/>
      <c r="G4457" s="1"/>
      <c r="H4457" s="1"/>
      <c r="I4457" s="1"/>
      <c r="J4457" s="1"/>
      <c r="K4457" s="28"/>
      <c r="L4457" s="28"/>
      <c r="M4457" s="1"/>
      <c r="N4457" s="1"/>
      <c r="O4457" s="1"/>
      <c r="P4457" s="51"/>
    </row>
    <row r="4458" spans="1:16" ht="16.5" customHeight="1" x14ac:dyDescent="0.25">
      <c r="A4458" s="8"/>
      <c r="B4458" s="1"/>
      <c r="C4458" s="1"/>
      <c r="D4458" s="1"/>
      <c r="E4458" s="1"/>
      <c r="F4458" s="1"/>
      <c r="G4458" s="1"/>
      <c r="H4458" s="1"/>
      <c r="I4458" s="1"/>
      <c r="J4458" s="1"/>
      <c r="K4458" s="28"/>
      <c r="L4458" s="28"/>
      <c r="M4458" s="1"/>
      <c r="N4458" s="1"/>
      <c r="O4458" s="1"/>
      <c r="P4458" s="51"/>
    </row>
    <row r="4459" spans="1:16" ht="16.5" customHeight="1" x14ac:dyDescent="0.25">
      <c r="A4459" s="8"/>
      <c r="B4459" s="1"/>
      <c r="C4459" s="1"/>
      <c r="D4459" s="1"/>
      <c r="E4459" s="1"/>
      <c r="F4459" s="1"/>
      <c r="G4459" s="1"/>
      <c r="H4459" s="1"/>
      <c r="I4459" s="1"/>
      <c r="J4459" s="1"/>
      <c r="K4459" s="28"/>
      <c r="L4459" s="28"/>
      <c r="M4459" s="1"/>
      <c r="N4459" s="1"/>
      <c r="O4459" s="1"/>
      <c r="P4459" s="51"/>
    </row>
    <row r="4460" spans="1:16" ht="16.5" customHeight="1" x14ac:dyDescent="0.25">
      <c r="A4460" s="8"/>
      <c r="B4460" s="1"/>
      <c r="C4460" s="1"/>
      <c r="D4460" s="1"/>
      <c r="E4460" s="1"/>
      <c r="F4460" s="1"/>
      <c r="G4460" s="1"/>
      <c r="H4460" s="1"/>
      <c r="I4460" s="1"/>
      <c r="J4460" s="1"/>
      <c r="K4460" s="28"/>
      <c r="L4460" s="28"/>
      <c r="M4460" s="1"/>
      <c r="N4460" s="1"/>
      <c r="O4460" s="1"/>
      <c r="P4460" s="51"/>
    </row>
    <row r="4461" spans="1:16" ht="16.5" customHeight="1" x14ac:dyDescent="0.25">
      <c r="A4461" s="8"/>
      <c r="B4461" s="1"/>
      <c r="C4461" s="1"/>
      <c r="D4461" s="1"/>
      <c r="E4461" s="1"/>
      <c r="F4461" s="1"/>
      <c r="G4461" s="1"/>
      <c r="H4461" s="1"/>
      <c r="I4461" s="1"/>
      <c r="J4461" s="1"/>
      <c r="K4461" s="28"/>
      <c r="L4461" s="28"/>
      <c r="M4461" s="1"/>
      <c r="N4461" s="1"/>
      <c r="O4461" s="1"/>
      <c r="P4461" s="51"/>
    </row>
    <row r="4462" spans="1:16" ht="16.5" customHeight="1" x14ac:dyDescent="0.25">
      <c r="A4462" s="8"/>
      <c r="B4462" s="1"/>
      <c r="C4462" s="1"/>
      <c r="D4462" s="1"/>
      <c r="E4462" s="1"/>
      <c r="F4462" s="1"/>
      <c r="G4462" s="1"/>
      <c r="H4462" s="1"/>
      <c r="I4462" s="1"/>
      <c r="J4462" s="1"/>
      <c r="K4462" s="28"/>
      <c r="L4462" s="28"/>
      <c r="M4462" s="1"/>
      <c r="N4462" s="1"/>
      <c r="O4462" s="1"/>
      <c r="P4462" s="51"/>
    </row>
    <row r="4463" spans="1:16" ht="16.5" customHeight="1" x14ac:dyDescent="0.25">
      <c r="A4463" s="8"/>
      <c r="B4463" s="1"/>
      <c r="C4463" s="1"/>
      <c r="D4463" s="1"/>
      <c r="E4463" s="1"/>
      <c r="F4463" s="1"/>
      <c r="G4463" s="1"/>
      <c r="H4463" s="1"/>
      <c r="I4463" s="1"/>
      <c r="J4463" s="1"/>
      <c r="K4463" s="28"/>
      <c r="L4463" s="28"/>
      <c r="M4463" s="1"/>
      <c r="N4463" s="1"/>
      <c r="O4463" s="1"/>
      <c r="P4463" s="51"/>
    </row>
    <row r="4464" spans="1:16" ht="16.5" customHeight="1" x14ac:dyDescent="0.25">
      <c r="A4464" s="8"/>
      <c r="B4464" s="1"/>
      <c r="C4464" s="1"/>
      <c r="D4464" s="1"/>
      <c r="E4464" s="1"/>
      <c r="F4464" s="1"/>
      <c r="G4464" s="1"/>
      <c r="H4464" s="1"/>
      <c r="I4464" s="1"/>
      <c r="J4464" s="1"/>
      <c r="K4464" s="28"/>
      <c r="L4464" s="28"/>
      <c r="M4464" s="1"/>
      <c r="N4464" s="1"/>
      <c r="O4464" s="1"/>
      <c r="P4464" s="51"/>
    </row>
    <row r="4465" spans="1:16" ht="16.5" customHeight="1" x14ac:dyDescent="0.25">
      <c r="A4465" s="8"/>
      <c r="B4465" s="1"/>
      <c r="C4465" s="1"/>
      <c r="D4465" s="1"/>
      <c r="E4465" s="1"/>
      <c r="F4465" s="1"/>
      <c r="G4465" s="1"/>
      <c r="H4465" s="1"/>
      <c r="I4465" s="1"/>
      <c r="J4465" s="1"/>
      <c r="K4465" s="28"/>
      <c r="L4465" s="28"/>
      <c r="M4465" s="1"/>
      <c r="N4465" s="1"/>
      <c r="O4465" s="1"/>
      <c r="P4465" s="51"/>
    </row>
    <row r="4466" spans="1:16" ht="16.5" customHeight="1" x14ac:dyDescent="0.25">
      <c r="A4466" s="8"/>
      <c r="B4466" s="1"/>
      <c r="C4466" s="1"/>
      <c r="D4466" s="1"/>
      <c r="E4466" s="1"/>
      <c r="F4466" s="1"/>
      <c r="G4466" s="1"/>
      <c r="H4466" s="1"/>
      <c r="I4466" s="1"/>
      <c r="J4466" s="1"/>
      <c r="K4466" s="28"/>
      <c r="L4466" s="28"/>
      <c r="M4466" s="1"/>
      <c r="N4466" s="1"/>
      <c r="O4466" s="1"/>
      <c r="P4466" s="51"/>
    </row>
    <row r="4467" spans="1:16" ht="16.5" customHeight="1" x14ac:dyDescent="0.25">
      <c r="A4467" s="8"/>
      <c r="B4467" s="1"/>
      <c r="C4467" s="1"/>
      <c r="D4467" s="1"/>
      <c r="E4467" s="1"/>
      <c r="F4467" s="1"/>
      <c r="G4467" s="1"/>
      <c r="H4467" s="1"/>
      <c r="I4467" s="1"/>
      <c r="J4467" s="1"/>
      <c r="K4467" s="28"/>
      <c r="L4467" s="28"/>
      <c r="M4467" s="1"/>
      <c r="N4467" s="1"/>
      <c r="O4467" s="1"/>
      <c r="P4467" s="51"/>
    </row>
    <row r="4468" spans="1:16" ht="16.5" customHeight="1" x14ac:dyDescent="0.25">
      <c r="A4468" s="8"/>
      <c r="B4468" s="1"/>
      <c r="C4468" s="1"/>
      <c r="D4468" s="1"/>
      <c r="E4468" s="1"/>
      <c r="F4468" s="1"/>
      <c r="G4468" s="1"/>
      <c r="H4468" s="1"/>
      <c r="I4468" s="1"/>
      <c r="J4468" s="1"/>
      <c r="K4468" s="28"/>
      <c r="L4468" s="28"/>
      <c r="M4468" s="1"/>
      <c r="N4468" s="1"/>
      <c r="O4468" s="1"/>
      <c r="P4468" s="51"/>
    </row>
    <row r="4469" spans="1:16" ht="16.5" customHeight="1" x14ac:dyDescent="0.25">
      <c r="A4469" s="8"/>
      <c r="B4469" s="1"/>
      <c r="C4469" s="1"/>
      <c r="D4469" s="1"/>
      <c r="E4469" s="1"/>
      <c r="F4469" s="1"/>
      <c r="G4469" s="1"/>
      <c r="H4469" s="1"/>
      <c r="I4469" s="1"/>
      <c r="J4469" s="1"/>
      <c r="K4469" s="28"/>
      <c r="L4469" s="28"/>
      <c r="M4469" s="1"/>
      <c r="N4469" s="1"/>
      <c r="O4469" s="1"/>
      <c r="P4469" s="51"/>
    </row>
    <row r="4470" spans="1:16" ht="16.5" customHeight="1" x14ac:dyDescent="0.25">
      <c r="A4470" s="8"/>
      <c r="B4470" s="1"/>
      <c r="C4470" s="1"/>
      <c r="D4470" s="1"/>
      <c r="E4470" s="1"/>
      <c r="F4470" s="1"/>
      <c r="G4470" s="1"/>
      <c r="H4470" s="1"/>
      <c r="I4470" s="1"/>
      <c r="J4470" s="1"/>
      <c r="K4470" s="28"/>
      <c r="L4470" s="28"/>
      <c r="M4470" s="1"/>
      <c r="N4470" s="1"/>
      <c r="O4470" s="1"/>
      <c r="P4470" s="51"/>
    </row>
    <row r="4471" spans="1:16" ht="16.5" customHeight="1" x14ac:dyDescent="0.25">
      <c r="A4471" s="8"/>
      <c r="B4471" s="1"/>
      <c r="C4471" s="1"/>
      <c r="D4471" s="1"/>
      <c r="E4471" s="1"/>
      <c r="F4471" s="1"/>
      <c r="G4471" s="1"/>
      <c r="H4471" s="1"/>
      <c r="I4471" s="1"/>
      <c r="J4471" s="1"/>
      <c r="K4471" s="28"/>
      <c r="L4471" s="28"/>
      <c r="M4471" s="1"/>
      <c r="N4471" s="35"/>
      <c r="O4471" s="1"/>
      <c r="P4471" s="51"/>
    </row>
    <row r="4472" spans="1:16" ht="16.5" customHeight="1" x14ac:dyDescent="0.25">
      <c r="A4472" s="8"/>
      <c r="B4472" s="1"/>
      <c r="C4472" s="1"/>
      <c r="D4472" s="1"/>
      <c r="E4472" s="1"/>
      <c r="F4472" s="1"/>
      <c r="G4472" s="1"/>
      <c r="H4472" s="1"/>
      <c r="I4472" s="1"/>
      <c r="J4472" s="1"/>
      <c r="K4472" s="28"/>
      <c r="L4472" s="28"/>
      <c r="M4472" s="1"/>
      <c r="N4472" s="35"/>
      <c r="O4472" s="1"/>
      <c r="P4472" s="51"/>
    </row>
    <row r="4473" spans="1:16" ht="16.5" customHeight="1" x14ac:dyDescent="0.25">
      <c r="A4473" s="8"/>
      <c r="B4473" s="1"/>
      <c r="C4473" s="1"/>
      <c r="D4473" s="1"/>
      <c r="E4473" s="1"/>
      <c r="F4473" s="1"/>
      <c r="G4473" s="1"/>
      <c r="H4473" s="1"/>
      <c r="I4473" s="1"/>
      <c r="J4473" s="1"/>
      <c r="K4473" s="28"/>
      <c r="L4473" s="28"/>
      <c r="M4473" s="1"/>
      <c r="N4473" s="35"/>
      <c r="O4473" s="1"/>
      <c r="P4473" s="51"/>
    </row>
    <row r="4474" spans="1:16" ht="16.5" customHeight="1" x14ac:dyDescent="0.25">
      <c r="A4474" s="8"/>
      <c r="B4474" s="1"/>
      <c r="C4474" s="1"/>
      <c r="D4474" s="1"/>
      <c r="E4474" s="1"/>
      <c r="F4474" s="1"/>
      <c r="G4474" s="1"/>
      <c r="H4474" s="1"/>
      <c r="I4474" s="1"/>
      <c r="J4474" s="1"/>
      <c r="K4474" s="28"/>
      <c r="L4474" s="28"/>
      <c r="M4474" s="1"/>
      <c r="N4474" s="35"/>
      <c r="O4474" s="1"/>
      <c r="P4474" s="51"/>
    </row>
    <row r="4475" spans="1:16" ht="16.5" customHeight="1" x14ac:dyDescent="0.25">
      <c r="A4475" s="8"/>
      <c r="B4475" s="1"/>
      <c r="C4475" s="1"/>
      <c r="D4475" s="1"/>
      <c r="E4475" s="1"/>
      <c r="F4475" s="1"/>
      <c r="G4475" s="1"/>
      <c r="H4475" s="1"/>
      <c r="I4475" s="1"/>
      <c r="J4475" s="1"/>
      <c r="K4475" s="28"/>
      <c r="L4475" s="28"/>
      <c r="M4475" s="1"/>
      <c r="N4475" s="35"/>
      <c r="O4475" s="1"/>
      <c r="P4475" s="51"/>
    </row>
    <row r="4476" spans="1:16" ht="16.5" customHeight="1" x14ac:dyDescent="0.25">
      <c r="A4476" s="8"/>
      <c r="B4476" s="1"/>
      <c r="C4476" s="1"/>
      <c r="D4476" s="1"/>
      <c r="E4476" s="1"/>
      <c r="F4476" s="1"/>
      <c r="G4476" s="1"/>
      <c r="H4476" s="1"/>
      <c r="I4476" s="1"/>
      <c r="J4476" s="1"/>
      <c r="K4476" s="28"/>
      <c r="L4476" s="28"/>
      <c r="M4476" s="1"/>
      <c r="N4476" s="35"/>
      <c r="O4476" s="1"/>
      <c r="P4476" s="51"/>
    </row>
    <row r="4477" spans="1:16" ht="16.5" customHeight="1" x14ac:dyDescent="0.25">
      <c r="A4477" s="8"/>
      <c r="B4477" s="1"/>
      <c r="C4477" s="1"/>
      <c r="D4477" s="1"/>
      <c r="E4477" s="1"/>
      <c r="F4477" s="1"/>
      <c r="G4477" s="1"/>
      <c r="H4477" s="1"/>
      <c r="I4477" s="1"/>
      <c r="J4477" s="1"/>
      <c r="K4477" s="28"/>
      <c r="L4477" s="28"/>
      <c r="M4477" s="1"/>
      <c r="N4477" s="35"/>
      <c r="O4477" s="1"/>
      <c r="P4477" s="51"/>
    </row>
    <row r="4478" spans="1:16" ht="16.5" customHeight="1" x14ac:dyDescent="0.25">
      <c r="A4478" s="8"/>
      <c r="B4478" s="1"/>
      <c r="C4478" s="1"/>
      <c r="D4478" s="1"/>
      <c r="E4478" s="1"/>
      <c r="F4478" s="1"/>
      <c r="G4478" s="1"/>
      <c r="H4478" s="1"/>
      <c r="I4478" s="1"/>
      <c r="J4478" s="1"/>
      <c r="K4478" s="28"/>
      <c r="L4478" s="28"/>
      <c r="M4478" s="1"/>
      <c r="N4478" s="35"/>
      <c r="O4478" s="1"/>
      <c r="P4478" s="51"/>
    </row>
    <row r="4479" spans="1:16" ht="16.5" customHeight="1" x14ac:dyDescent="0.25">
      <c r="A4479" s="8"/>
      <c r="B4479" s="1"/>
      <c r="C4479" s="1"/>
      <c r="D4479" s="1"/>
      <c r="E4479" s="1"/>
      <c r="F4479" s="1"/>
      <c r="G4479" s="1"/>
      <c r="H4479" s="1"/>
      <c r="I4479" s="1"/>
      <c r="J4479" s="1"/>
      <c r="K4479" s="28"/>
      <c r="L4479" s="28"/>
      <c r="M4479" s="1"/>
      <c r="N4479" s="35"/>
      <c r="O4479" s="1"/>
      <c r="P4479" s="51"/>
    </row>
    <row r="4480" spans="1:16" ht="16.5" customHeight="1" x14ac:dyDescent="0.25">
      <c r="A4480" s="8"/>
      <c r="B4480" s="1"/>
      <c r="C4480" s="1"/>
      <c r="D4480" s="1"/>
      <c r="E4480" s="1"/>
      <c r="F4480" s="1"/>
      <c r="G4480" s="1"/>
      <c r="H4480" s="1"/>
      <c r="I4480" s="1"/>
      <c r="J4480" s="1"/>
      <c r="K4480" s="28"/>
      <c r="L4480" s="28"/>
      <c r="M4480" s="1"/>
      <c r="N4480" s="35"/>
      <c r="O4480" s="1"/>
      <c r="P4480" s="51"/>
    </row>
    <row r="4481" spans="1:16" ht="16.5" customHeight="1" x14ac:dyDescent="0.25">
      <c r="A4481" s="8"/>
      <c r="B4481" s="1"/>
      <c r="C4481" s="1"/>
      <c r="D4481" s="1"/>
      <c r="E4481" s="1"/>
      <c r="F4481" s="1"/>
      <c r="G4481" s="1"/>
      <c r="H4481" s="1"/>
      <c r="I4481" s="1"/>
      <c r="J4481" s="1"/>
      <c r="K4481" s="28"/>
      <c r="L4481" s="28"/>
      <c r="M4481" s="1"/>
      <c r="N4481" s="1"/>
      <c r="O4481" s="1"/>
      <c r="P4481" s="51"/>
    </row>
    <row r="4482" spans="1:16" ht="16.5" customHeight="1" x14ac:dyDescent="0.25">
      <c r="A4482" s="8"/>
      <c r="B4482" s="1"/>
      <c r="C4482" s="1"/>
      <c r="D4482" s="1"/>
      <c r="E4482" s="1"/>
      <c r="F4482" s="1"/>
      <c r="G4482" s="1"/>
      <c r="H4482" s="1"/>
      <c r="I4482" s="1"/>
      <c r="J4482" s="1"/>
      <c r="K4482" s="28"/>
      <c r="L4482" s="28"/>
      <c r="M4482" s="1"/>
      <c r="N4482" s="35"/>
      <c r="O4482" s="1"/>
      <c r="P4482" s="51"/>
    </row>
    <row r="4483" spans="1:16" ht="16.5" customHeight="1" x14ac:dyDescent="0.25">
      <c r="A4483" s="8"/>
      <c r="B4483" s="1"/>
      <c r="C4483" s="1"/>
      <c r="D4483" s="1"/>
      <c r="E4483" s="1"/>
      <c r="F4483" s="1"/>
      <c r="G4483" s="1"/>
      <c r="H4483" s="1"/>
      <c r="I4483" s="1"/>
      <c r="J4483" s="1"/>
      <c r="K4483" s="28"/>
      <c r="L4483" s="28"/>
      <c r="M4483" s="1"/>
      <c r="N4483" s="35"/>
      <c r="O4483" s="1"/>
      <c r="P4483" s="51"/>
    </row>
    <row r="4484" spans="1:16" ht="16.5" customHeight="1" x14ac:dyDescent="0.25">
      <c r="A4484" s="8"/>
      <c r="B4484" s="1"/>
      <c r="C4484" s="1"/>
      <c r="D4484" s="1"/>
      <c r="E4484" s="1"/>
      <c r="F4484" s="1"/>
      <c r="G4484" s="1"/>
      <c r="H4484" s="1"/>
      <c r="I4484" s="1"/>
      <c r="J4484" s="1"/>
      <c r="K4484" s="28"/>
      <c r="L4484" s="28"/>
      <c r="M4484" s="1"/>
      <c r="N4484" s="35"/>
      <c r="O4484" s="1"/>
      <c r="P4484" s="51"/>
    </row>
    <row r="4485" spans="1:16" ht="16.5" customHeight="1" x14ac:dyDescent="0.25">
      <c r="A4485" s="8"/>
      <c r="B4485" s="1"/>
      <c r="C4485" s="1"/>
      <c r="D4485" s="1"/>
      <c r="E4485" s="1"/>
      <c r="F4485" s="1"/>
      <c r="G4485" s="1"/>
      <c r="H4485" s="1"/>
      <c r="I4485" s="1"/>
      <c r="J4485" s="1"/>
      <c r="K4485" s="28"/>
      <c r="L4485" s="28"/>
      <c r="M4485" s="1"/>
      <c r="N4485" s="1"/>
      <c r="O4485" s="1"/>
      <c r="P4485" s="51"/>
    </row>
    <row r="4486" spans="1:16" ht="16.5" customHeight="1" x14ac:dyDescent="0.25">
      <c r="A4486" s="8"/>
      <c r="B4486" s="1"/>
      <c r="C4486" s="1"/>
      <c r="D4486" s="1"/>
      <c r="E4486" s="1"/>
      <c r="F4486" s="1"/>
      <c r="G4486" s="1"/>
      <c r="H4486" s="1"/>
      <c r="I4486" s="1"/>
      <c r="J4486" s="1"/>
      <c r="K4486" s="28"/>
      <c r="L4486" s="28"/>
      <c r="M4486" s="1"/>
      <c r="N4486" s="1"/>
      <c r="O4486" s="1"/>
      <c r="P4486" s="51"/>
    </row>
    <row r="4487" spans="1:16" ht="16.5" customHeight="1" x14ac:dyDescent="0.25">
      <c r="A4487" s="8"/>
      <c r="B4487" s="1"/>
      <c r="C4487" s="1"/>
      <c r="D4487" s="1"/>
      <c r="E4487" s="1"/>
      <c r="F4487" s="1"/>
      <c r="G4487" s="1"/>
      <c r="H4487" s="1"/>
      <c r="I4487" s="1"/>
      <c r="J4487" s="1"/>
      <c r="K4487" s="28"/>
      <c r="L4487" s="28"/>
      <c r="M4487" s="1"/>
      <c r="N4487" s="1"/>
      <c r="O4487" s="1"/>
      <c r="P4487" s="51"/>
    </row>
    <row r="4488" spans="1:16" ht="16.5" customHeight="1" x14ac:dyDescent="0.25">
      <c r="A4488" s="8"/>
      <c r="B4488" s="1"/>
      <c r="C4488" s="1"/>
      <c r="D4488" s="1"/>
      <c r="E4488" s="1"/>
      <c r="F4488" s="1"/>
      <c r="G4488" s="1"/>
      <c r="H4488" s="1"/>
      <c r="I4488" s="1"/>
      <c r="J4488" s="1"/>
      <c r="K4488" s="28"/>
      <c r="L4488" s="28"/>
      <c r="M4488" s="1"/>
      <c r="N4488" s="1"/>
      <c r="O4488" s="1"/>
      <c r="P4488" s="51"/>
    </row>
    <row r="4489" spans="1:16" ht="16.5" customHeight="1" x14ac:dyDescent="0.25">
      <c r="A4489" s="8"/>
      <c r="B4489" s="1"/>
      <c r="C4489" s="1"/>
      <c r="D4489" s="1"/>
      <c r="E4489" s="1"/>
      <c r="F4489" s="1"/>
      <c r="G4489" s="1"/>
      <c r="H4489" s="1"/>
      <c r="I4489" s="1"/>
      <c r="J4489" s="1"/>
      <c r="K4489" s="28"/>
      <c r="L4489" s="28"/>
      <c r="M4489" s="1"/>
      <c r="N4489" s="1"/>
      <c r="O4489" s="1"/>
      <c r="P4489" s="51"/>
    </row>
    <row r="4490" spans="1:16" ht="16.5" customHeight="1" x14ac:dyDescent="0.25">
      <c r="A4490" s="8"/>
      <c r="B4490" s="1"/>
      <c r="C4490" s="1"/>
      <c r="D4490" s="1"/>
      <c r="E4490" s="1"/>
      <c r="F4490" s="1"/>
      <c r="G4490" s="1"/>
      <c r="H4490" s="1"/>
      <c r="I4490" s="1"/>
      <c r="J4490" s="1"/>
      <c r="K4490" s="28"/>
      <c r="L4490" s="28"/>
      <c r="M4490" s="1"/>
      <c r="N4490" s="1"/>
      <c r="O4490" s="1"/>
      <c r="P4490" s="51"/>
    </row>
    <row r="4491" spans="1:16" ht="16.5" customHeight="1" x14ac:dyDescent="0.25">
      <c r="A4491" s="8"/>
      <c r="B4491" s="1"/>
      <c r="C4491" s="1"/>
      <c r="D4491" s="1"/>
      <c r="E4491" s="1"/>
      <c r="F4491" s="1"/>
      <c r="G4491" s="1"/>
      <c r="H4491" s="1"/>
      <c r="I4491" s="1"/>
      <c r="J4491" s="1"/>
      <c r="K4491" s="28"/>
      <c r="L4491" s="28"/>
      <c r="M4491" s="1"/>
      <c r="N4491" s="1"/>
      <c r="O4491" s="1"/>
      <c r="P4491" s="51"/>
    </row>
    <row r="4492" spans="1:16" ht="16.5" customHeight="1" x14ac:dyDescent="0.25">
      <c r="A4492" s="8"/>
      <c r="B4492" s="1"/>
      <c r="C4492" s="1"/>
      <c r="D4492" s="1"/>
      <c r="E4492" s="1"/>
      <c r="F4492" s="1"/>
      <c r="G4492" s="1"/>
      <c r="H4492" s="1"/>
      <c r="I4492" s="1"/>
      <c r="J4492" s="1"/>
      <c r="K4492" s="28"/>
      <c r="L4492" s="28"/>
      <c r="M4492" s="1"/>
      <c r="N4492" s="1"/>
      <c r="O4492" s="1"/>
      <c r="P4492" s="51"/>
    </row>
    <row r="4493" spans="1:16" ht="16.5" customHeight="1" x14ac:dyDescent="0.25">
      <c r="A4493" s="8"/>
      <c r="B4493" s="1"/>
      <c r="C4493" s="1"/>
      <c r="D4493" s="1"/>
      <c r="E4493" s="1"/>
      <c r="F4493" s="1"/>
      <c r="G4493" s="1"/>
      <c r="H4493" s="1"/>
      <c r="I4493" s="1"/>
      <c r="J4493" s="1"/>
      <c r="K4493" s="28"/>
      <c r="L4493" s="28"/>
      <c r="M4493" s="1"/>
      <c r="N4493" s="1"/>
      <c r="O4493" s="1"/>
      <c r="P4493" s="51"/>
    </row>
    <row r="4494" spans="1:16" ht="16.5" customHeight="1" x14ac:dyDescent="0.25">
      <c r="A4494" s="8"/>
      <c r="B4494" s="1"/>
      <c r="C4494" s="1"/>
      <c r="D4494" s="1"/>
      <c r="E4494" s="1"/>
      <c r="F4494" s="1"/>
      <c r="G4494" s="1"/>
      <c r="H4494" s="1"/>
      <c r="I4494" s="1"/>
      <c r="J4494" s="1"/>
      <c r="K4494" s="28"/>
      <c r="L4494" s="28"/>
      <c r="M4494" s="1"/>
      <c r="N4494" s="1"/>
      <c r="O4494" s="1"/>
      <c r="P4494" s="51"/>
    </row>
    <row r="4495" spans="1:16" ht="16.5" customHeight="1" x14ac:dyDescent="0.25">
      <c r="A4495" s="8"/>
      <c r="B4495" s="1"/>
      <c r="C4495" s="1"/>
      <c r="D4495" s="1"/>
      <c r="E4495" s="1"/>
      <c r="F4495" s="1"/>
      <c r="G4495" s="1"/>
      <c r="H4495" s="1"/>
      <c r="I4495" s="1"/>
      <c r="J4495" s="1"/>
      <c r="K4495" s="28"/>
      <c r="L4495" s="28"/>
      <c r="M4495" s="1"/>
      <c r="N4495" s="35"/>
      <c r="O4495" s="1"/>
      <c r="P4495" s="51"/>
    </row>
    <row r="4496" spans="1:16" ht="16.5" customHeight="1" x14ac:dyDescent="0.25">
      <c r="A4496" s="8"/>
      <c r="B4496" s="1"/>
      <c r="C4496" s="1"/>
      <c r="D4496" s="1"/>
      <c r="E4496" s="1"/>
      <c r="F4496" s="1"/>
      <c r="G4496" s="1"/>
      <c r="H4496" s="1"/>
      <c r="I4496" s="1"/>
      <c r="J4496" s="1"/>
      <c r="K4496" s="28"/>
      <c r="L4496" s="28"/>
      <c r="M4496" s="1"/>
      <c r="N4496" s="35"/>
      <c r="O4496" s="1"/>
      <c r="P4496" s="51"/>
    </row>
    <row r="4497" spans="1:16" ht="16.5" customHeight="1" x14ac:dyDescent="0.25">
      <c r="A4497" s="8"/>
      <c r="B4497" s="1"/>
      <c r="C4497" s="1"/>
      <c r="D4497" s="1"/>
      <c r="E4497" s="1"/>
      <c r="F4497" s="1"/>
      <c r="G4497" s="1"/>
      <c r="H4497" s="1"/>
      <c r="I4497" s="1"/>
      <c r="J4497" s="1"/>
      <c r="K4497" s="28"/>
      <c r="L4497" s="28"/>
      <c r="M4497" s="1"/>
      <c r="N4497" s="35"/>
      <c r="O4497" s="1"/>
      <c r="P4497" s="51"/>
    </row>
    <row r="4498" spans="1:16" ht="16.5" customHeight="1" x14ac:dyDescent="0.25">
      <c r="A4498" s="8"/>
      <c r="B4498" s="1"/>
      <c r="C4498" s="1"/>
      <c r="D4498" s="1"/>
      <c r="E4498" s="1"/>
      <c r="F4498" s="1"/>
      <c r="G4498" s="1"/>
      <c r="H4498" s="1"/>
      <c r="I4498" s="1"/>
      <c r="J4498" s="1"/>
      <c r="K4498" s="28"/>
      <c r="L4498" s="28"/>
      <c r="M4498" s="1"/>
      <c r="N4498" s="35"/>
      <c r="O4498" s="1"/>
      <c r="P4498" s="51"/>
    </row>
    <row r="4499" spans="1:16" ht="16.5" customHeight="1" x14ac:dyDescent="0.25">
      <c r="A4499" s="8"/>
      <c r="B4499" s="1"/>
      <c r="C4499" s="1"/>
      <c r="D4499" s="1"/>
      <c r="E4499" s="1"/>
      <c r="F4499" s="1"/>
      <c r="G4499" s="1"/>
      <c r="H4499" s="1"/>
      <c r="I4499" s="1"/>
      <c r="J4499" s="1"/>
      <c r="K4499" s="28"/>
      <c r="L4499" s="28"/>
      <c r="M4499" s="1"/>
      <c r="N4499" s="35"/>
      <c r="O4499" s="1"/>
      <c r="P4499" s="51"/>
    </row>
    <row r="4500" spans="1:16" ht="16.5" customHeight="1" x14ac:dyDescent="0.25">
      <c r="A4500" s="8"/>
      <c r="B4500" s="1"/>
      <c r="C4500" s="1"/>
      <c r="D4500" s="1"/>
      <c r="E4500" s="1"/>
      <c r="F4500" s="1"/>
      <c r="G4500" s="1"/>
      <c r="H4500" s="1"/>
      <c r="I4500" s="1"/>
      <c r="J4500" s="1"/>
      <c r="K4500" s="28"/>
      <c r="L4500" s="28"/>
      <c r="M4500" s="1"/>
      <c r="N4500" s="35"/>
      <c r="O4500" s="1"/>
      <c r="P4500" s="51"/>
    </row>
    <row r="4501" spans="1:16" ht="16.5" customHeight="1" x14ac:dyDescent="0.25">
      <c r="A4501" s="8"/>
      <c r="B4501" s="1"/>
      <c r="C4501" s="1"/>
      <c r="D4501" s="1"/>
      <c r="E4501" s="1"/>
      <c r="F4501" s="1"/>
      <c r="G4501" s="1"/>
      <c r="H4501" s="1"/>
      <c r="I4501" s="1"/>
      <c r="J4501" s="1"/>
      <c r="K4501" s="28"/>
      <c r="L4501" s="28"/>
      <c r="M4501" s="1"/>
      <c r="N4501" s="1"/>
      <c r="O4501" s="1"/>
      <c r="P4501" s="51"/>
    </row>
    <row r="4502" spans="1:16" ht="16.5" customHeight="1" x14ac:dyDescent="0.25">
      <c r="A4502" s="8"/>
      <c r="B4502" s="1"/>
      <c r="C4502" s="1"/>
      <c r="D4502" s="1"/>
      <c r="E4502" s="1"/>
      <c r="F4502" s="1"/>
      <c r="G4502" s="1"/>
      <c r="H4502" s="1"/>
      <c r="I4502" s="1"/>
      <c r="J4502" s="1"/>
      <c r="K4502" s="28"/>
      <c r="L4502" s="28"/>
      <c r="M4502" s="1"/>
      <c r="N4502" s="1"/>
      <c r="O4502" s="1"/>
      <c r="P4502" s="51"/>
    </row>
    <row r="4503" spans="1:16" ht="16.5" customHeight="1" x14ac:dyDescent="0.25">
      <c r="A4503" s="8"/>
      <c r="B4503" s="1"/>
      <c r="C4503" s="1"/>
      <c r="D4503" s="1"/>
      <c r="E4503" s="1"/>
      <c r="F4503" s="1"/>
      <c r="G4503" s="1"/>
      <c r="H4503" s="1"/>
      <c r="I4503" s="1"/>
      <c r="J4503" s="1"/>
      <c r="K4503" s="28"/>
      <c r="L4503" s="28"/>
      <c r="M4503" s="1"/>
      <c r="N4503" s="1"/>
      <c r="O4503" s="1"/>
      <c r="P4503" s="51"/>
    </row>
    <row r="4504" spans="1:16" ht="16.5" customHeight="1" x14ac:dyDescent="0.25">
      <c r="A4504" s="8"/>
      <c r="B4504" s="1"/>
      <c r="C4504" s="1"/>
      <c r="D4504" s="1"/>
      <c r="E4504" s="1"/>
      <c r="F4504" s="1"/>
      <c r="G4504" s="1"/>
      <c r="H4504" s="1"/>
      <c r="I4504" s="1"/>
      <c r="J4504" s="1"/>
      <c r="K4504" s="28"/>
      <c r="L4504" s="28"/>
      <c r="M4504" s="1"/>
      <c r="N4504" s="1"/>
      <c r="O4504" s="1"/>
      <c r="P4504" s="51"/>
    </row>
    <row r="4505" spans="1:16" ht="16.5" customHeight="1" x14ac:dyDescent="0.25">
      <c r="A4505" s="8"/>
      <c r="B4505" s="1"/>
      <c r="C4505" s="1"/>
      <c r="D4505" s="1"/>
      <c r="E4505" s="1"/>
      <c r="F4505" s="1"/>
      <c r="G4505" s="1"/>
      <c r="H4505" s="1"/>
      <c r="I4505" s="1"/>
      <c r="J4505" s="1"/>
      <c r="K4505" s="28"/>
      <c r="L4505" s="28"/>
      <c r="M4505" s="1"/>
      <c r="N4505" s="1"/>
      <c r="O4505" s="1"/>
      <c r="P4505" s="51"/>
    </row>
    <row r="4506" spans="1:16" ht="16.5" customHeight="1" x14ac:dyDescent="0.25">
      <c r="A4506" s="8"/>
      <c r="B4506" s="1"/>
      <c r="C4506" s="1"/>
      <c r="D4506" s="1"/>
      <c r="E4506" s="1"/>
      <c r="F4506" s="1"/>
      <c r="G4506" s="1"/>
      <c r="H4506" s="1"/>
      <c r="I4506" s="1"/>
      <c r="J4506" s="1"/>
      <c r="K4506" s="28"/>
      <c r="L4506" s="28"/>
      <c r="M4506" s="1"/>
      <c r="N4506" s="1"/>
      <c r="O4506" s="1"/>
      <c r="P4506" s="51"/>
    </row>
    <row r="4507" spans="1:16" ht="16.5" customHeight="1" x14ac:dyDescent="0.25">
      <c r="A4507" s="8"/>
      <c r="B4507" s="1"/>
      <c r="C4507" s="1"/>
      <c r="D4507" s="1"/>
      <c r="E4507" s="1"/>
      <c r="F4507" s="1"/>
      <c r="G4507" s="1"/>
      <c r="H4507" s="1"/>
      <c r="I4507" s="1"/>
      <c r="J4507" s="1"/>
      <c r="K4507" s="28"/>
      <c r="L4507" s="28"/>
      <c r="M4507" s="1"/>
      <c r="N4507" s="1"/>
      <c r="O4507" s="1"/>
      <c r="P4507" s="51"/>
    </row>
    <row r="4508" spans="1:16" ht="16.5" customHeight="1" x14ac:dyDescent="0.25">
      <c r="A4508" s="8"/>
      <c r="B4508" s="1"/>
      <c r="C4508" s="1"/>
      <c r="D4508" s="1"/>
      <c r="E4508" s="1"/>
      <c r="F4508" s="1"/>
      <c r="G4508" s="1"/>
      <c r="H4508" s="1"/>
      <c r="I4508" s="1"/>
      <c r="J4508" s="1"/>
      <c r="K4508" s="28"/>
      <c r="L4508" s="28"/>
      <c r="M4508" s="1"/>
      <c r="N4508" s="1"/>
      <c r="O4508" s="1"/>
      <c r="P4508" s="51"/>
    </row>
    <row r="4509" spans="1:16" ht="16.5" customHeight="1" x14ac:dyDescent="0.25">
      <c r="A4509" s="8"/>
      <c r="B4509" s="1"/>
      <c r="C4509" s="1"/>
      <c r="D4509" s="1"/>
      <c r="E4509" s="1"/>
      <c r="F4509" s="1"/>
      <c r="G4509" s="1"/>
      <c r="H4509" s="1"/>
      <c r="I4509" s="1"/>
      <c r="J4509" s="1"/>
      <c r="K4509" s="28"/>
      <c r="L4509" s="28"/>
      <c r="M4509" s="1"/>
      <c r="N4509" s="1"/>
      <c r="O4509" s="1"/>
      <c r="P4509" s="51"/>
    </row>
    <row r="4510" spans="1:16" ht="16.5" customHeight="1" x14ac:dyDescent="0.25">
      <c r="A4510" s="8"/>
      <c r="B4510" s="1"/>
      <c r="C4510" s="1"/>
      <c r="D4510" s="1"/>
      <c r="E4510" s="1"/>
      <c r="F4510" s="1"/>
      <c r="G4510" s="1"/>
      <c r="H4510" s="1"/>
      <c r="I4510" s="1"/>
      <c r="J4510" s="1"/>
      <c r="K4510" s="28"/>
      <c r="L4510" s="28"/>
      <c r="M4510" s="1"/>
      <c r="N4510" s="1"/>
      <c r="O4510" s="1"/>
      <c r="P4510" s="51"/>
    </row>
    <row r="4511" spans="1:16" ht="16.5" customHeight="1" x14ac:dyDescent="0.25">
      <c r="A4511" s="8"/>
      <c r="B4511" s="1"/>
      <c r="C4511" s="1"/>
      <c r="D4511" s="1"/>
      <c r="E4511" s="1"/>
      <c r="F4511" s="1"/>
      <c r="G4511" s="1"/>
      <c r="H4511" s="1"/>
      <c r="I4511" s="1"/>
      <c r="J4511" s="1"/>
      <c r="K4511" s="28"/>
      <c r="L4511" s="28"/>
      <c r="M4511" s="1"/>
      <c r="N4511" s="35"/>
      <c r="O4511" s="1"/>
      <c r="P4511" s="51"/>
    </row>
    <row r="4512" spans="1:16" ht="16.5" customHeight="1" x14ac:dyDescent="0.25">
      <c r="A4512" s="8"/>
      <c r="B4512" s="1"/>
      <c r="C4512" s="1"/>
      <c r="D4512" s="1"/>
      <c r="E4512" s="1"/>
      <c r="F4512" s="1"/>
      <c r="G4512" s="1"/>
      <c r="H4512" s="1"/>
      <c r="I4512" s="1"/>
      <c r="J4512" s="1"/>
      <c r="K4512" s="28"/>
      <c r="L4512" s="28"/>
      <c r="M4512" s="1"/>
      <c r="N4512" s="35"/>
      <c r="O4512" s="1"/>
      <c r="P4512" s="51"/>
    </row>
    <row r="4513" spans="1:16" ht="16.5" customHeight="1" x14ac:dyDescent="0.25">
      <c r="A4513" s="8"/>
      <c r="B4513" s="1"/>
      <c r="C4513" s="1"/>
      <c r="D4513" s="1"/>
      <c r="E4513" s="1"/>
      <c r="F4513" s="1"/>
      <c r="G4513" s="1"/>
      <c r="H4513" s="1"/>
      <c r="I4513" s="1"/>
      <c r="J4513" s="1"/>
      <c r="K4513" s="28"/>
      <c r="L4513" s="28"/>
      <c r="M4513" s="1"/>
      <c r="N4513" s="1"/>
      <c r="O4513" s="1"/>
      <c r="P4513" s="51"/>
    </row>
    <row r="4514" spans="1:16" ht="16.5" customHeight="1" x14ac:dyDescent="0.25">
      <c r="A4514" s="8"/>
      <c r="B4514" s="1"/>
      <c r="C4514" s="1"/>
      <c r="D4514" s="1"/>
      <c r="E4514" s="1"/>
      <c r="F4514" s="1"/>
      <c r="G4514" s="1"/>
      <c r="H4514" s="1"/>
      <c r="I4514" s="1"/>
      <c r="J4514" s="1"/>
      <c r="K4514" s="28"/>
      <c r="L4514" s="28"/>
      <c r="M4514" s="1"/>
      <c r="N4514" s="1"/>
      <c r="O4514" s="1"/>
      <c r="P4514" s="51"/>
    </row>
    <row r="4515" spans="1:16" ht="16.5" customHeight="1" x14ac:dyDescent="0.25">
      <c r="A4515" s="8"/>
      <c r="B4515" s="1"/>
      <c r="C4515" s="1"/>
      <c r="D4515" s="1"/>
      <c r="E4515" s="1"/>
      <c r="F4515" s="1"/>
      <c r="G4515" s="1"/>
      <c r="H4515" s="1"/>
      <c r="I4515" s="1"/>
      <c r="J4515" s="1"/>
      <c r="K4515" s="28"/>
      <c r="L4515" s="28"/>
      <c r="M4515" s="1"/>
      <c r="N4515" s="1"/>
      <c r="O4515" s="1"/>
      <c r="P4515" s="51"/>
    </row>
    <row r="4516" spans="1:16" ht="16.5" customHeight="1" x14ac:dyDescent="0.25">
      <c r="A4516" s="8"/>
      <c r="B4516" s="1"/>
      <c r="C4516" s="1"/>
      <c r="D4516" s="1"/>
      <c r="E4516" s="1"/>
      <c r="F4516" s="1"/>
      <c r="G4516" s="1"/>
      <c r="H4516" s="1"/>
      <c r="I4516" s="1"/>
      <c r="J4516" s="1"/>
      <c r="K4516" s="28"/>
      <c r="L4516" s="28"/>
      <c r="M4516" s="1"/>
      <c r="N4516" s="1"/>
      <c r="O4516" s="1"/>
      <c r="P4516" s="51"/>
    </row>
    <row r="4517" spans="1:16" ht="16.5" customHeight="1" x14ac:dyDescent="0.25">
      <c r="A4517" s="8"/>
      <c r="B4517" s="1"/>
      <c r="C4517" s="1"/>
      <c r="D4517" s="1"/>
      <c r="E4517" s="1"/>
      <c r="F4517" s="1"/>
      <c r="G4517" s="1"/>
      <c r="H4517" s="1"/>
      <c r="I4517" s="1"/>
      <c r="J4517" s="1"/>
      <c r="K4517" s="28"/>
      <c r="L4517" s="28"/>
      <c r="M4517" s="1"/>
      <c r="N4517" s="1"/>
      <c r="O4517" s="1"/>
      <c r="P4517" s="51"/>
    </row>
    <row r="4518" spans="1:16" ht="16.5" customHeight="1" x14ac:dyDescent="0.25">
      <c r="A4518" s="8"/>
      <c r="B4518" s="1"/>
      <c r="C4518" s="1"/>
      <c r="D4518" s="1"/>
      <c r="E4518" s="1"/>
      <c r="F4518" s="1"/>
      <c r="G4518" s="1"/>
      <c r="H4518" s="1"/>
      <c r="I4518" s="1"/>
      <c r="J4518" s="1"/>
      <c r="K4518" s="28"/>
      <c r="L4518" s="28"/>
      <c r="M4518" s="1"/>
      <c r="N4518" s="1"/>
      <c r="O4518" s="1"/>
      <c r="P4518" s="51"/>
    </row>
    <row r="4519" spans="1:16" ht="16.5" customHeight="1" x14ac:dyDescent="0.25">
      <c r="A4519" s="8"/>
      <c r="B4519" s="1"/>
      <c r="C4519" s="1"/>
      <c r="D4519" s="1"/>
      <c r="E4519" s="1"/>
      <c r="F4519" s="1"/>
      <c r="G4519" s="1"/>
      <c r="H4519" s="1"/>
      <c r="I4519" s="1"/>
      <c r="J4519" s="1"/>
      <c r="K4519" s="28"/>
      <c r="L4519" s="28"/>
      <c r="M4519" s="1"/>
      <c r="N4519" s="1"/>
      <c r="O4519" s="1"/>
      <c r="P4519" s="51"/>
    </row>
    <row r="4520" spans="1:16" ht="16.5" customHeight="1" x14ac:dyDescent="0.25">
      <c r="A4520" s="8"/>
      <c r="B4520" s="1"/>
      <c r="C4520" s="1"/>
      <c r="D4520" s="1"/>
      <c r="E4520" s="1"/>
      <c r="F4520" s="1"/>
      <c r="G4520" s="1"/>
      <c r="H4520" s="1"/>
      <c r="I4520" s="1"/>
      <c r="J4520" s="1"/>
      <c r="K4520" s="28"/>
      <c r="L4520" s="28"/>
      <c r="M4520" s="1"/>
      <c r="N4520" s="1"/>
      <c r="O4520" s="1"/>
      <c r="P4520" s="51"/>
    </row>
    <row r="4521" spans="1:16" ht="16.5" customHeight="1" x14ac:dyDescent="0.25">
      <c r="A4521" s="8"/>
      <c r="B4521" s="1"/>
      <c r="C4521" s="1"/>
      <c r="D4521" s="1"/>
      <c r="E4521" s="1"/>
      <c r="F4521" s="1"/>
      <c r="G4521" s="1"/>
      <c r="H4521" s="1"/>
      <c r="I4521" s="1"/>
      <c r="J4521" s="1"/>
      <c r="K4521" s="28"/>
      <c r="L4521" s="28"/>
      <c r="M4521" s="1"/>
      <c r="N4521" s="1"/>
      <c r="O4521" s="1"/>
      <c r="P4521" s="51"/>
    </row>
    <row r="4522" spans="1:16" ht="16.5" customHeight="1" x14ac:dyDescent="0.25">
      <c r="A4522" s="8"/>
      <c r="B4522" s="1"/>
      <c r="C4522" s="1"/>
      <c r="D4522" s="1"/>
      <c r="E4522" s="1"/>
      <c r="F4522" s="1"/>
      <c r="G4522" s="1"/>
      <c r="H4522" s="1"/>
      <c r="I4522" s="1"/>
      <c r="J4522" s="1"/>
      <c r="K4522" s="28"/>
      <c r="L4522" s="28"/>
      <c r="M4522" s="1"/>
      <c r="N4522" s="1"/>
      <c r="O4522" s="1"/>
      <c r="P4522" s="51"/>
    </row>
    <row r="4523" spans="1:16" ht="16.5" customHeight="1" x14ac:dyDescent="0.25">
      <c r="A4523" s="8"/>
      <c r="B4523" s="1"/>
      <c r="C4523" s="1"/>
      <c r="D4523" s="1"/>
      <c r="E4523" s="1"/>
      <c r="F4523" s="1"/>
      <c r="G4523" s="1"/>
      <c r="H4523" s="1"/>
      <c r="I4523" s="1"/>
      <c r="J4523" s="1"/>
      <c r="K4523" s="28"/>
      <c r="L4523" s="28"/>
      <c r="M4523" s="1"/>
      <c r="N4523" s="35"/>
      <c r="O4523" s="1"/>
      <c r="P4523" s="51"/>
    </row>
    <row r="4524" spans="1:16" ht="16.5" customHeight="1" x14ac:dyDescent="0.25">
      <c r="A4524" s="8"/>
      <c r="B4524" s="1"/>
      <c r="C4524" s="1"/>
      <c r="D4524" s="1"/>
      <c r="E4524" s="1"/>
      <c r="F4524" s="1"/>
      <c r="G4524" s="1"/>
      <c r="H4524" s="1"/>
      <c r="I4524" s="1"/>
      <c r="J4524" s="1"/>
      <c r="K4524" s="28"/>
      <c r="L4524" s="28"/>
      <c r="M4524" s="1"/>
      <c r="N4524" s="1"/>
      <c r="O4524" s="1"/>
      <c r="P4524" s="51"/>
    </row>
    <row r="4525" spans="1:16" ht="16.5" customHeight="1" x14ac:dyDescent="0.25">
      <c r="A4525" s="8"/>
      <c r="B4525" s="1"/>
      <c r="C4525" s="1"/>
      <c r="D4525" s="1"/>
      <c r="E4525" s="1"/>
      <c r="F4525" s="1"/>
      <c r="G4525" s="1"/>
      <c r="H4525" s="1"/>
      <c r="I4525" s="1"/>
      <c r="J4525" s="1"/>
      <c r="K4525" s="28"/>
      <c r="L4525" s="28"/>
      <c r="M4525" s="1"/>
      <c r="N4525" s="35"/>
      <c r="O4525" s="1"/>
      <c r="P4525" s="51"/>
    </row>
    <row r="4526" spans="1:16" ht="16.5" customHeight="1" x14ac:dyDescent="0.25">
      <c r="A4526" s="8"/>
      <c r="B4526" s="1"/>
      <c r="C4526" s="1"/>
      <c r="D4526" s="1"/>
      <c r="E4526" s="1"/>
      <c r="F4526" s="1"/>
      <c r="G4526" s="1"/>
      <c r="H4526" s="1"/>
      <c r="I4526" s="1"/>
      <c r="J4526" s="1"/>
      <c r="K4526" s="28"/>
      <c r="L4526" s="28"/>
      <c r="M4526" s="1"/>
      <c r="N4526" s="1"/>
      <c r="O4526" s="1"/>
      <c r="P4526" s="51"/>
    </row>
    <row r="4527" spans="1:16" ht="16.5" customHeight="1" x14ac:dyDescent="0.25">
      <c r="A4527" s="8"/>
      <c r="B4527" s="1"/>
      <c r="C4527" s="1"/>
      <c r="D4527" s="1"/>
      <c r="E4527" s="1"/>
      <c r="F4527" s="1"/>
      <c r="G4527" s="1"/>
      <c r="H4527" s="1"/>
      <c r="I4527" s="1"/>
      <c r="J4527" s="1"/>
      <c r="K4527" s="28"/>
      <c r="L4527" s="28"/>
      <c r="M4527" s="1"/>
      <c r="N4527" s="1"/>
      <c r="O4527" s="1"/>
      <c r="P4527" s="51"/>
    </row>
    <row r="4528" spans="1:16" ht="16.5" customHeight="1" x14ac:dyDescent="0.25">
      <c r="A4528" s="8"/>
      <c r="B4528" s="1"/>
      <c r="C4528" s="1"/>
      <c r="D4528" s="1"/>
      <c r="E4528" s="1"/>
      <c r="F4528" s="1"/>
      <c r="G4528" s="1"/>
      <c r="H4528" s="1"/>
      <c r="I4528" s="1"/>
      <c r="J4528" s="1"/>
      <c r="K4528" s="28"/>
      <c r="L4528" s="28"/>
      <c r="M4528" s="1"/>
      <c r="N4528" s="1"/>
      <c r="O4528" s="1"/>
      <c r="P4528" s="51"/>
    </row>
    <row r="4529" spans="1:16" ht="16.5" customHeight="1" x14ac:dyDescent="0.25">
      <c r="A4529" s="8"/>
      <c r="B4529" s="1"/>
      <c r="C4529" s="1"/>
      <c r="D4529" s="1"/>
      <c r="E4529" s="1"/>
      <c r="F4529" s="1"/>
      <c r="G4529" s="1"/>
      <c r="H4529" s="1"/>
      <c r="I4529" s="1"/>
      <c r="J4529" s="1"/>
      <c r="K4529" s="28"/>
      <c r="L4529" s="28"/>
      <c r="M4529" s="1"/>
      <c r="N4529" s="1"/>
      <c r="O4529" s="1"/>
      <c r="P4529" s="51"/>
    </row>
    <row r="4530" spans="1:16" ht="16.5" customHeight="1" x14ac:dyDescent="0.25">
      <c r="A4530" s="8"/>
      <c r="B4530" s="1"/>
      <c r="C4530" s="1"/>
      <c r="D4530" s="1"/>
      <c r="E4530" s="1"/>
      <c r="F4530" s="1"/>
      <c r="G4530" s="1"/>
      <c r="H4530" s="1"/>
      <c r="I4530" s="1"/>
      <c r="J4530" s="1"/>
      <c r="K4530" s="28"/>
      <c r="L4530" s="28"/>
      <c r="M4530" s="1"/>
      <c r="N4530" s="1"/>
      <c r="O4530" s="1"/>
      <c r="P4530" s="51"/>
    </row>
    <row r="4531" spans="1:16" ht="16.5" customHeight="1" x14ac:dyDescent="0.25">
      <c r="A4531" s="8"/>
      <c r="B4531" s="1"/>
      <c r="C4531" s="1"/>
      <c r="D4531" s="1"/>
      <c r="E4531" s="1"/>
      <c r="F4531" s="1"/>
      <c r="G4531" s="1"/>
      <c r="H4531" s="1"/>
      <c r="I4531" s="1"/>
      <c r="J4531" s="1"/>
      <c r="K4531" s="28"/>
      <c r="L4531" s="28"/>
      <c r="M4531" s="1"/>
      <c r="N4531" s="1"/>
      <c r="O4531" s="1"/>
      <c r="P4531" s="51"/>
    </row>
    <row r="4532" spans="1:16" ht="16.5" customHeight="1" x14ac:dyDescent="0.25">
      <c r="A4532" s="8"/>
      <c r="B4532" s="1"/>
      <c r="C4532" s="1"/>
      <c r="D4532" s="1"/>
      <c r="E4532" s="1"/>
      <c r="F4532" s="1"/>
      <c r="G4532" s="1"/>
      <c r="H4532" s="1"/>
      <c r="I4532" s="1"/>
      <c r="J4532" s="1"/>
      <c r="K4532" s="28"/>
      <c r="L4532" s="28"/>
      <c r="M4532" s="1"/>
      <c r="N4532" s="1"/>
      <c r="O4532" s="1"/>
      <c r="P4532" s="51"/>
    </row>
    <row r="4533" spans="1:16" ht="16.5" customHeight="1" x14ac:dyDescent="0.25">
      <c r="A4533" s="8"/>
      <c r="B4533" s="1"/>
      <c r="C4533" s="1"/>
      <c r="D4533" s="1"/>
      <c r="E4533" s="1"/>
      <c r="F4533" s="1"/>
      <c r="G4533" s="1"/>
      <c r="H4533" s="1"/>
      <c r="I4533" s="1"/>
      <c r="J4533" s="1"/>
      <c r="K4533" s="28"/>
      <c r="L4533" s="28"/>
      <c r="M4533" s="1"/>
      <c r="N4533" s="1"/>
      <c r="O4533" s="1"/>
      <c r="P4533" s="51"/>
    </row>
    <row r="4534" spans="1:16" ht="16.5" customHeight="1" x14ac:dyDescent="0.25">
      <c r="A4534" s="8"/>
      <c r="B4534" s="1"/>
      <c r="C4534" s="1"/>
      <c r="D4534" s="1"/>
      <c r="E4534" s="1"/>
      <c r="F4534" s="1"/>
      <c r="G4534" s="1"/>
      <c r="H4534" s="1"/>
      <c r="I4534" s="1"/>
      <c r="J4534" s="1"/>
      <c r="K4534" s="28"/>
      <c r="L4534" s="28"/>
      <c r="M4534" s="1"/>
      <c r="N4534" s="1"/>
      <c r="O4534" s="1"/>
      <c r="P4534" s="51"/>
    </row>
    <row r="4535" spans="1:16" ht="16.5" customHeight="1" x14ac:dyDescent="0.25">
      <c r="A4535" s="8"/>
      <c r="B4535" s="1"/>
      <c r="C4535" s="1"/>
      <c r="D4535" s="1"/>
      <c r="E4535" s="1"/>
      <c r="F4535" s="1"/>
      <c r="G4535" s="1"/>
      <c r="H4535" s="1"/>
      <c r="I4535" s="1"/>
      <c r="J4535" s="1"/>
      <c r="K4535" s="28"/>
      <c r="L4535" s="28"/>
      <c r="M4535" s="1"/>
      <c r="N4535" s="1"/>
      <c r="O4535" s="1"/>
      <c r="P4535" s="51"/>
    </row>
    <row r="4536" spans="1:16" ht="16.5" customHeight="1" x14ac:dyDescent="0.25">
      <c r="A4536" s="8"/>
      <c r="B4536" s="1"/>
      <c r="C4536" s="1"/>
      <c r="D4536" s="1"/>
      <c r="E4536" s="1"/>
      <c r="F4536" s="1"/>
      <c r="G4536" s="1"/>
      <c r="H4536" s="1"/>
      <c r="I4536" s="1"/>
      <c r="J4536" s="1"/>
      <c r="K4536" s="28"/>
      <c r="L4536" s="28"/>
      <c r="M4536" s="1"/>
      <c r="N4536" s="1"/>
      <c r="O4536" s="1"/>
      <c r="P4536" s="51"/>
    </row>
    <row r="4537" spans="1:16" ht="16.5" customHeight="1" x14ac:dyDescent="0.25">
      <c r="A4537" s="8"/>
      <c r="B4537" s="1"/>
      <c r="C4537" s="1"/>
      <c r="D4537" s="1"/>
      <c r="E4537" s="1"/>
      <c r="F4537" s="1"/>
      <c r="G4537" s="1"/>
      <c r="H4537" s="1"/>
      <c r="I4537" s="1"/>
      <c r="J4537" s="1"/>
      <c r="K4537" s="28"/>
      <c r="L4537" s="28"/>
      <c r="M4537" s="1"/>
      <c r="N4537" s="1"/>
      <c r="O4537" s="1"/>
      <c r="P4537" s="51"/>
    </row>
    <row r="4538" spans="1:16" ht="16.5" customHeight="1" x14ac:dyDescent="0.25">
      <c r="A4538" s="8"/>
      <c r="B4538" s="1"/>
      <c r="C4538" s="1"/>
      <c r="D4538" s="1"/>
      <c r="E4538" s="1"/>
      <c r="F4538" s="1"/>
      <c r="G4538" s="1"/>
      <c r="H4538" s="1"/>
      <c r="I4538" s="1"/>
      <c r="J4538" s="1"/>
      <c r="K4538" s="28"/>
      <c r="L4538" s="28"/>
      <c r="M4538" s="1"/>
      <c r="N4538" s="1"/>
      <c r="O4538" s="1"/>
      <c r="P4538" s="51"/>
    </row>
    <row r="4539" spans="1:16" ht="16.5" customHeight="1" x14ac:dyDescent="0.25">
      <c r="A4539" s="8"/>
      <c r="B4539" s="1"/>
      <c r="C4539" s="1"/>
      <c r="D4539" s="1"/>
      <c r="E4539" s="1"/>
      <c r="F4539" s="1"/>
      <c r="G4539" s="1"/>
      <c r="H4539" s="1"/>
      <c r="I4539" s="1"/>
      <c r="J4539" s="1"/>
      <c r="K4539" s="28"/>
      <c r="L4539" s="28"/>
      <c r="M4539" s="1"/>
      <c r="N4539" s="1"/>
      <c r="O4539" s="1"/>
      <c r="P4539" s="51"/>
    </row>
    <row r="4540" spans="1:16" ht="16.5" customHeight="1" x14ac:dyDescent="0.25">
      <c r="A4540" s="8"/>
      <c r="B4540" s="1"/>
      <c r="C4540" s="1"/>
      <c r="D4540" s="1"/>
      <c r="E4540" s="1"/>
      <c r="F4540" s="1"/>
      <c r="G4540" s="1"/>
      <c r="H4540" s="1"/>
      <c r="I4540" s="1"/>
      <c r="J4540" s="1"/>
      <c r="K4540" s="28"/>
      <c r="L4540" s="28"/>
      <c r="M4540" s="1"/>
      <c r="N4540" s="1"/>
      <c r="O4540" s="1"/>
      <c r="P4540" s="51"/>
    </row>
    <row r="4541" spans="1:16" ht="16.5" customHeight="1" x14ac:dyDescent="0.25">
      <c r="A4541" s="8"/>
      <c r="B4541" s="1"/>
      <c r="C4541" s="1"/>
      <c r="D4541" s="1"/>
      <c r="E4541" s="1"/>
      <c r="F4541" s="1"/>
      <c r="G4541" s="1"/>
      <c r="H4541" s="1"/>
      <c r="I4541" s="1"/>
      <c r="J4541" s="1"/>
      <c r="K4541" s="28"/>
      <c r="L4541" s="28"/>
      <c r="M4541" s="1"/>
      <c r="N4541" s="1"/>
      <c r="O4541" s="1"/>
      <c r="P4541" s="51"/>
    </row>
    <row r="4542" spans="1:16" ht="16.5" customHeight="1" x14ac:dyDescent="0.25">
      <c r="A4542" s="8"/>
      <c r="B4542" s="1"/>
      <c r="C4542" s="1"/>
      <c r="D4542" s="1"/>
      <c r="E4542" s="1"/>
      <c r="F4542" s="1"/>
      <c r="G4542" s="1"/>
      <c r="H4542" s="1"/>
      <c r="I4542" s="1"/>
      <c r="J4542" s="1"/>
      <c r="K4542" s="28"/>
      <c r="L4542" s="28"/>
      <c r="M4542" s="1"/>
      <c r="N4542" s="1"/>
      <c r="O4542" s="1"/>
      <c r="P4542" s="51"/>
    </row>
    <row r="4543" spans="1:16" ht="16.5" customHeight="1" x14ac:dyDescent="0.25">
      <c r="A4543" s="8"/>
      <c r="B4543" s="1"/>
      <c r="C4543" s="1"/>
      <c r="D4543" s="1"/>
      <c r="E4543" s="1"/>
      <c r="F4543" s="1"/>
      <c r="G4543" s="1"/>
      <c r="H4543" s="1"/>
      <c r="I4543" s="1"/>
      <c r="J4543" s="1"/>
      <c r="K4543" s="28"/>
      <c r="L4543" s="28"/>
      <c r="M4543" s="1"/>
      <c r="N4543" s="1"/>
      <c r="O4543" s="1"/>
      <c r="P4543" s="51"/>
    </row>
    <row r="4544" spans="1:16" ht="16.5" customHeight="1" x14ac:dyDescent="0.25">
      <c r="A4544" s="8"/>
      <c r="B4544" s="1"/>
      <c r="C4544" s="1"/>
      <c r="D4544" s="1"/>
      <c r="E4544" s="1"/>
      <c r="F4544" s="1"/>
      <c r="G4544" s="1"/>
      <c r="H4544" s="1"/>
      <c r="I4544" s="1"/>
      <c r="J4544" s="1"/>
      <c r="K4544" s="28"/>
      <c r="L4544" s="28"/>
      <c r="M4544" s="1"/>
      <c r="N4544" s="1"/>
      <c r="O4544" s="1"/>
      <c r="P4544" s="51"/>
    </row>
    <row r="4545" spans="1:16" ht="16.5" customHeight="1" x14ac:dyDescent="0.25">
      <c r="A4545" s="8"/>
      <c r="B4545" s="1"/>
      <c r="C4545" s="1"/>
      <c r="D4545" s="1"/>
      <c r="E4545" s="1"/>
      <c r="F4545" s="1"/>
      <c r="G4545" s="1"/>
      <c r="H4545" s="1"/>
      <c r="I4545" s="1"/>
      <c r="J4545" s="1"/>
      <c r="K4545" s="28"/>
      <c r="L4545" s="28"/>
      <c r="M4545" s="1"/>
      <c r="N4545" s="1"/>
      <c r="O4545" s="1"/>
      <c r="P4545" s="51"/>
    </row>
    <row r="4546" spans="1:16" ht="16.5" customHeight="1" x14ac:dyDescent="0.25">
      <c r="A4546" s="8"/>
      <c r="B4546" s="1"/>
      <c r="C4546" s="1"/>
      <c r="D4546" s="1"/>
      <c r="E4546" s="1"/>
      <c r="F4546" s="1"/>
      <c r="G4546" s="1"/>
      <c r="H4546" s="1"/>
      <c r="I4546" s="1"/>
      <c r="J4546" s="1"/>
      <c r="K4546" s="28"/>
      <c r="L4546" s="28"/>
      <c r="M4546" s="1"/>
      <c r="N4546" s="1"/>
      <c r="O4546" s="1"/>
      <c r="P4546" s="51"/>
    </row>
    <row r="4547" spans="1:16" ht="16.5" customHeight="1" x14ac:dyDescent="0.25">
      <c r="A4547" s="8"/>
      <c r="B4547" s="1"/>
      <c r="C4547" s="1"/>
      <c r="D4547" s="1"/>
      <c r="E4547" s="1"/>
      <c r="F4547" s="1"/>
      <c r="G4547" s="1"/>
      <c r="H4547" s="1"/>
      <c r="I4547" s="1"/>
      <c r="J4547" s="1"/>
      <c r="K4547" s="28"/>
      <c r="L4547" s="28"/>
      <c r="M4547" s="1"/>
      <c r="N4547" s="1"/>
      <c r="O4547" s="1"/>
      <c r="P4547" s="51"/>
    </row>
    <row r="4548" spans="1:16" ht="16.5" customHeight="1" x14ac:dyDescent="0.25">
      <c r="A4548" s="8"/>
      <c r="B4548" s="1"/>
      <c r="C4548" s="1"/>
      <c r="D4548" s="1"/>
      <c r="E4548" s="1"/>
      <c r="F4548" s="1"/>
      <c r="G4548" s="1"/>
      <c r="H4548" s="1"/>
      <c r="I4548" s="1"/>
      <c r="J4548" s="1"/>
      <c r="K4548" s="28"/>
      <c r="L4548" s="28"/>
      <c r="M4548" s="1"/>
      <c r="N4548" s="1"/>
      <c r="O4548" s="1"/>
      <c r="P4548" s="51"/>
    </row>
    <row r="4549" spans="1:16" ht="16.5" customHeight="1" x14ac:dyDescent="0.25">
      <c r="A4549" s="8"/>
      <c r="B4549" s="1"/>
      <c r="C4549" s="1"/>
      <c r="D4549" s="1"/>
      <c r="E4549" s="1"/>
      <c r="F4549" s="1"/>
      <c r="G4549" s="1"/>
      <c r="H4549" s="1"/>
      <c r="I4549" s="1"/>
      <c r="J4549" s="1"/>
      <c r="K4549" s="28"/>
      <c r="L4549" s="28"/>
      <c r="M4549" s="1"/>
      <c r="N4549" s="1"/>
      <c r="O4549" s="1"/>
      <c r="P4549" s="51"/>
    </row>
    <row r="4550" spans="1:16" ht="16.5" customHeight="1" x14ac:dyDescent="0.25">
      <c r="A4550" s="8"/>
      <c r="B4550" s="1"/>
      <c r="C4550" s="1"/>
      <c r="D4550" s="1"/>
      <c r="E4550" s="1"/>
      <c r="F4550" s="1"/>
      <c r="G4550" s="1"/>
      <c r="H4550" s="1"/>
      <c r="I4550" s="1"/>
      <c r="J4550" s="1"/>
      <c r="K4550" s="28"/>
      <c r="L4550" s="28"/>
      <c r="M4550" s="1"/>
      <c r="N4550" s="1"/>
      <c r="O4550" s="1"/>
      <c r="P4550" s="51"/>
    </row>
    <row r="4551" spans="1:16" ht="16.5" customHeight="1" x14ac:dyDescent="0.25">
      <c r="A4551" s="8"/>
      <c r="B4551" s="1"/>
      <c r="C4551" s="1"/>
      <c r="D4551" s="1"/>
      <c r="E4551" s="1"/>
      <c r="F4551" s="1"/>
      <c r="G4551" s="1"/>
      <c r="H4551" s="1"/>
      <c r="I4551" s="1"/>
      <c r="J4551" s="1"/>
      <c r="K4551" s="28"/>
      <c r="L4551" s="28"/>
      <c r="M4551" s="1"/>
      <c r="N4551" s="1"/>
      <c r="O4551" s="1"/>
      <c r="P4551" s="51"/>
    </row>
    <row r="4552" spans="1:16" ht="16.5" customHeight="1" x14ac:dyDescent="0.25">
      <c r="A4552" s="8"/>
      <c r="B4552" s="1"/>
      <c r="C4552" s="1"/>
      <c r="D4552" s="1"/>
      <c r="E4552" s="1"/>
      <c r="F4552" s="1"/>
      <c r="G4552" s="1"/>
      <c r="H4552" s="1"/>
      <c r="I4552" s="1"/>
      <c r="J4552" s="1"/>
      <c r="K4552" s="28"/>
      <c r="L4552" s="28"/>
      <c r="M4552" s="1"/>
      <c r="N4552" s="1"/>
      <c r="O4552" s="1"/>
      <c r="P4552" s="51"/>
    </row>
    <row r="4553" spans="1:16" ht="16.5" customHeight="1" x14ac:dyDescent="0.25">
      <c r="A4553" s="8"/>
      <c r="B4553" s="1"/>
      <c r="C4553" s="1"/>
      <c r="D4553" s="1"/>
      <c r="E4553" s="1"/>
      <c r="F4553" s="1"/>
      <c r="G4553" s="1"/>
      <c r="H4553" s="1"/>
      <c r="I4553" s="1"/>
      <c r="J4553" s="1"/>
      <c r="K4553" s="28"/>
      <c r="L4553" s="28"/>
      <c r="M4553" s="1"/>
      <c r="N4553" s="1"/>
      <c r="O4553" s="1"/>
      <c r="P4553" s="51"/>
    </row>
    <row r="4554" spans="1:16" ht="16.5" customHeight="1" x14ac:dyDescent="0.25">
      <c r="A4554" s="8"/>
      <c r="B4554" s="1"/>
      <c r="C4554" s="1"/>
      <c r="D4554" s="1"/>
      <c r="E4554" s="1"/>
      <c r="F4554" s="1"/>
      <c r="G4554" s="1"/>
      <c r="H4554" s="1"/>
      <c r="I4554" s="1"/>
      <c r="J4554" s="1"/>
      <c r="K4554" s="28"/>
      <c r="L4554" s="28"/>
      <c r="M4554" s="1"/>
      <c r="N4554" s="1"/>
      <c r="O4554" s="1"/>
      <c r="P4554" s="51"/>
    </row>
    <row r="4555" spans="1:16" ht="16.5" customHeight="1" x14ac:dyDescent="0.25">
      <c r="A4555" s="8"/>
      <c r="B4555" s="1"/>
      <c r="C4555" s="1"/>
      <c r="D4555" s="1"/>
      <c r="E4555" s="1"/>
      <c r="F4555" s="1"/>
      <c r="G4555" s="1"/>
      <c r="H4555" s="1"/>
      <c r="I4555" s="1"/>
      <c r="J4555" s="1"/>
      <c r="K4555" s="28"/>
      <c r="L4555" s="28"/>
      <c r="M4555" s="1"/>
      <c r="N4555" s="35"/>
      <c r="O4555" s="1"/>
      <c r="P4555" s="51"/>
    </row>
    <row r="4556" spans="1:16" ht="16.5" customHeight="1" x14ac:dyDescent="0.25">
      <c r="A4556" s="8"/>
      <c r="B4556" s="1"/>
      <c r="C4556" s="1"/>
      <c r="D4556" s="1"/>
      <c r="E4556" s="1"/>
      <c r="F4556" s="1"/>
      <c r="G4556" s="1"/>
      <c r="H4556" s="1"/>
      <c r="I4556" s="1"/>
      <c r="J4556" s="1"/>
      <c r="K4556" s="28"/>
      <c r="L4556" s="28"/>
      <c r="M4556" s="1"/>
      <c r="N4556" s="1"/>
      <c r="O4556" s="1"/>
      <c r="P4556" s="51"/>
    </row>
    <row r="4557" spans="1:16" ht="16.5" customHeight="1" x14ac:dyDescent="0.25">
      <c r="A4557" s="8"/>
      <c r="B4557" s="1"/>
      <c r="C4557" s="1"/>
      <c r="D4557" s="1"/>
      <c r="E4557" s="1"/>
      <c r="F4557" s="1"/>
      <c r="G4557" s="1"/>
      <c r="H4557" s="1"/>
      <c r="I4557" s="1"/>
      <c r="J4557" s="1"/>
      <c r="K4557" s="28"/>
      <c r="L4557" s="28"/>
      <c r="M4557" s="1"/>
      <c r="N4557" s="1"/>
      <c r="O4557" s="1"/>
      <c r="P4557" s="51"/>
    </row>
    <row r="4558" spans="1:16" ht="16.5" customHeight="1" x14ac:dyDescent="0.25">
      <c r="A4558" s="8"/>
      <c r="B4558" s="1"/>
      <c r="C4558" s="1"/>
      <c r="D4558" s="1"/>
      <c r="E4558" s="1"/>
      <c r="F4558" s="1"/>
      <c r="G4558" s="1"/>
      <c r="H4558" s="1"/>
      <c r="I4558" s="1"/>
      <c r="J4558" s="1"/>
      <c r="K4558" s="28"/>
      <c r="L4558" s="28"/>
      <c r="M4558" s="1"/>
      <c r="N4558" s="1"/>
      <c r="O4558" s="1"/>
      <c r="P4558" s="51"/>
    </row>
    <row r="4559" spans="1:16" ht="16.5" customHeight="1" x14ac:dyDescent="0.25">
      <c r="A4559" s="8"/>
      <c r="B4559" s="1"/>
      <c r="C4559" s="1"/>
      <c r="D4559" s="1"/>
      <c r="E4559" s="1"/>
      <c r="F4559" s="1"/>
      <c r="G4559" s="1"/>
      <c r="H4559" s="1"/>
      <c r="I4559" s="1"/>
      <c r="J4559" s="1"/>
      <c r="K4559" s="28"/>
      <c r="L4559" s="28"/>
      <c r="M4559" s="1"/>
      <c r="N4559" s="1"/>
      <c r="O4559" s="1"/>
      <c r="P4559" s="51"/>
    </row>
    <row r="4560" spans="1:16" ht="16.5" customHeight="1" x14ac:dyDescent="0.25">
      <c r="A4560" s="8"/>
      <c r="B4560" s="1"/>
      <c r="C4560" s="1"/>
      <c r="D4560" s="1"/>
      <c r="E4560" s="1"/>
      <c r="F4560" s="1"/>
      <c r="G4560" s="1"/>
      <c r="H4560" s="1"/>
      <c r="I4560" s="1"/>
      <c r="J4560" s="1"/>
      <c r="K4560" s="28"/>
      <c r="L4560" s="28"/>
      <c r="M4560" s="1"/>
      <c r="N4560" s="35"/>
      <c r="O4560" s="1"/>
      <c r="P4560" s="51"/>
    </row>
    <row r="4561" spans="1:16" ht="16.5" customHeight="1" x14ac:dyDescent="0.25">
      <c r="A4561" s="8"/>
      <c r="B4561" s="1"/>
      <c r="C4561" s="1"/>
      <c r="D4561" s="1"/>
      <c r="E4561" s="1"/>
      <c r="F4561" s="1"/>
      <c r="G4561" s="1"/>
      <c r="H4561" s="1"/>
      <c r="I4561" s="1"/>
      <c r="J4561" s="1"/>
      <c r="K4561" s="28"/>
      <c r="L4561" s="28"/>
      <c r="M4561" s="1"/>
      <c r="N4561" s="1"/>
      <c r="O4561" s="1"/>
      <c r="P4561" s="51"/>
    </row>
    <row r="4562" spans="1:16" ht="16.5" customHeight="1" x14ac:dyDescent="0.25">
      <c r="A4562" s="8"/>
      <c r="B4562" s="1"/>
      <c r="C4562" s="1"/>
      <c r="D4562" s="1"/>
      <c r="E4562" s="1"/>
      <c r="F4562" s="1"/>
      <c r="G4562" s="1"/>
      <c r="H4562" s="1"/>
      <c r="I4562" s="1"/>
      <c r="J4562" s="1"/>
      <c r="K4562" s="28"/>
      <c r="L4562" s="28"/>
      <c r="M4562" s="1"/>
      <c r="N4562" s="35"/>
      <c r="O4562" s="1"/>
      <c r="P4562" s="51"/>
    </row>
    <row r="4563" spans="1:16" ht="16.5" customHeight="1" x14ac:dyDescent="0.25">
      <c r="A4563" s="8"/>
      <c r="B4563" s="1"/>
      <c r="C4563" s="1"/>
      <c r="D4563" s="1"/>
      <c r="E4563" s="1"/>
      <c r="F4563" s="1"/>
      <c r="G4563" s="1"/>
      <c r="H4563" s="1"/>
      <c r="I4563" s="1"/>
      <c r="J4563" s="1"/>
      <c r="K4563" s="28"/>
      <c r="L4563" s="28"/>
      <c r="M4563" s="1"/>
      <c r="N4563" s="35"/>
      <c r="O4563" s="1"/>
      <c r="P4563" s="51"/>
    </row>
    <row r="4564" spans="1:16" ht="16.5" customHeight="1" x14ac:dyDescent="0.25">
      <c r="A4564" s="8"/>
      <c r="B4564" s="1"/>
      <c r="C4564" s="1"/>
      <c r="D4564" s="1"/>
      <c r="E4564" s="1"/>
      <c r="F4564" s="1"/>
      <c r="G4564" s="1"/>
      <c r="H4564" s="1"/>
      <c r="I4564" s="1"/>
      <c r="J4564" s="1"/>
      <c r="K4564" s="28"/>
      <c r="L4564" s="28"/>
      <c r="M4564" s="1"/>
      <c r="N4564" s="35"/>
      <c r="O4564" s="1"/>
      <c r="P4564" s="51"/>
    </row>
    <row r="4565" spans="1:16" ht="16.5" customHeight="1" x14ac:dyDescent="0.25">
      <c r="A4565" s="8"/>
      <c r="B4565" s="1"/>
      <c r="C4565" s="1"/>
      <c r="D4565" s="1"/>
      <c r="E4565" s="1"/>
      <c r="F4565" s="1"/>
      <c r="G4565" s="1"/>
      <c r="H4565" s="1"/>
      <c r="I4565" s="1"/>
      <c r="J4565" s="1"/>
      <c r="K4565" s="28"/>
      <c r="L4565" s="28"/>
      <c r="M4565" s="1"/>
      <c r="N4565" s="35"/>
      <c r="O4565" s="1"/>
      <c r="P4565" s="51"/>
    </row>
    <row r="4566" spans="1:16" ht="16.5" customHeight="1" x14ac:dyDescent="0.25">
      <c r="A4566" s="8"/>
      <c r="B4566" s="1"/>
      <c r="C4566" s="1"/>
      <c r="D4566" s="1"/>
      <c r="E4566" s="1"/>
      <c r="F4566" s="1"/>
      <c r="G4566" s="1"/>
      <c r="H4566" s="1"/>
      <c r="I4566" s="1"/>
      <c r="J4566" s="1"/>
      <c r="K4566" s="28"/>
      <c r="L4566" s="28"/>
      <c r="M4566" s="1"/>
      <c r="N4566" s="35"/>
      <c r="O4566" s="1"/>
      <c r="P4566" s="51"/>
    </row>
    <row r="4567" spans="1:16" ht="16.5" customHeight="1" x14ac:dyDescent="0.25">
      <c r="A4567" s="8"/>
      <c r="B4567" s="1"/>
      <c r="C4567" s="1"/>
      <c r="D4567" s="1"/>
      <c r="E4567" s="1"/>
      <c r="F4567" s="1"/>
      <c r="G4567" s="1"/>
      <c r="H4567" s="1"/>
      <c r="I4567" s="1"/>
      <c r="J4567" s="1"/>
      <c r="K4567" s="28"/>
      <c r="L4567" s="28"/>
      <c r="M4567" s="1"/>
      <c r="N4567" s="1"/>
      <c r="O4567" s="1"/>
      <c r="P4567" s="51"/>
    </row>
    <row r="4568" spans="1:16" ht="16.5" customHeight="1" x14ac:dyDescent="0.25">
      <c r="A4568" s="8"/>
      <c r="B4568" s="1"/>
      <c r="C4568" s="1"/>
      <c r="D4568" s="1"/>
      <c r="E4568" s="1"/>
      <c r="F4568" s="1"/>
      <c r="G4568" s="1"/>
      <c r="H4568" s="1"/>
      <c r="I4568" s="1"/>
      <c r="J4568" s="1"/>
      <c r="K4568" s="28"/>
      <c r="L4568" s="28"/>
      <c r="M4568" s="1"/>
      <c r="N4568" s="1"/>
      <c r="O4568" s="1"/>
      <c r="P4568" s="51"/>
    </row>
    <row r="4569" spans="1:16" ht="16.5" customHeight="1" x14ac:dyDescent="0.25">
      <c r="A4569" s="8"/>
      <c r="B4569" s="1"/>
      <c r="C4569" s="1"/>
      <c r="D4569" s="1"/>
      <c r="E4569" s="1"/>
      <c r="F4569" s="1"/>
      <c r="G4569" s="1"/>
      <c r="H4569" s="1"/>
      <c r="I4569" s="1"/>
      <c r="J4569" s="1"/>
      <c r="K4569" s="28"/>
      <c r="L4569" s="28"/>
      <c r="M4569" s="1"/>
      <c r="N4569" s="1"/>
      <c r="O4569" s="1"/>
      <c r="P4569" s="51"/>
    </row>
    <row r="4570" spans="1:16" ht="16.5" customHeight="1" x14ac:dyDescent="0.25">
      <c r="A4570" s="8"/>
      <c r="B4570" s="1"/>
      <c r="C4570" s="1"/>
      <c r="D4570" s="1"/>
      <c r="E4570" s="1"/>
      <c r="F4570" s="1"/>
      <c r="G4570" s="1"/>
      <c r="H4570" s="1"/>
      <c r="I4570" s="1"/>
      <c r="J4570" s="1"/>
      <c r="K4570" s="28"/>
      <c r="L4570" s="28"/>
      <c r="M4570" s="1"/>
      <c r="N4570" s="1"/>
      <c r="O4570" s="1"/>
      <c r="P4570" s="51"/>
    </row>
    <row r="4571" spans="1:16" ht="16.5" customHeight="1" x14ac:dyDescent="0.25">
      <c r="A4571" s="8"/>
      <c r="B4571" s="1"/>
      <c r="C4571" s="1"/>
      <c r="D4571" s="1"/>
      <c r="E4571" s="1"/>
      <c r="F4571" s="1"/>
      <c r="G4571" s="1"/>
      <c r="H4571" s="1"/>
      <c r="I4571" s="1"/>
      <c r="J4571" s="1"/>
      <c r="K4571" s="28"/>
      <c r="L4571" s="28"/>
      <c r="M4571" s="1"/>
      <c r="N4571" s="1"/>
      <c r="O4571" s="1"/>
      <c r="P4571" s="51"/>
    </row>
    <row r="4572" spans="1:16" ht="16.5" customHeight="1" x14ac:dyDescent="0.25">
      <c r="A4572" s="8"/>
      <c r="B4572" s="1"/>
      <c r="C4572" s="1"/>
      <c r="D4572" s="1"/>
      <c r="E4572" s="1"/>
      <c r="F4572" s="1"/>
      <c r="G4572" s="1"/>
      <c r="H4572" s="1"/>
      <c r="I4572" s="1"/>
      <c r="J4572" s="1"/>
      <c r="K4572" s="28"/>
      <c r="L4572" s="28"/>
      <c r="M4572" s="1"/>
      <c r="N4572" s="1"/>
      <c r="O4572" s="1"/>
      <c r="P4572" s="51"/>
    </row>
    <row r="4573" spans="1:16" ht="16.5" customHeight="1" x14ac:dyDescent="0.25">
      <c r="A4573" s="8"/>
      <c r="B4573" s="1"/>
      <c r="C4573" s="1"/>
      <c r="D4573" s="1"/>
      <c r="E4573" s="1"/>
      <c r="F4573" s="1"/>
      <c r="G4573" s="1"/>
      <c r="H4573" s="1"/>
      <c r="I4573" s="1"/>
      <c r="J4573" s="1"/>
      <c r="K4573" s="28"/>
      <c r="L4573" s="28"/>
      <c r="M4573" s="1"/>
      <c r="N4573" s="1"/>
      <c r="O4573" s="1"/>
      <c r="P4573" s="51"/>
    </row>
    <row r="4574" spans="1:16" ht="16.5" customHeight="1" x14ac:dyDescent="0.25">
      <c r="A4574" s="8"/>
      <c r="B4574" s="1"/>
      <c r="C4574" s="1"/>
      <c r="D4574" s="1"/>
      <c r="E4574" s="1"/>
      <c r="F4574" s="1"/>
      <c r="G4574" s="1"/>
      <c r="H4574" s="1"/>
      <c r="I4574" s="1"/>
      <c r="J4574" s="1"/>
      <c r="K4574" s="28"/>
      <c r="L4574" s="28"/>
      <c r="M4574" s="1"/>
      <c r="N4574" s="1"/>
      <c r="O4574" s="1"/>
      <c r="P4574" s="51"/>
    </row>
    <row r="4575" spans="1:16" ht="16.5" customHeight="1" x14ac:dyDescent="0.25">
      <c r="A4575" s="8"/>
      <c r="B4575" s="1"/>
      <c r="C4575" s="1"/>
      <c r="D4575" s="1"/>
      <c r="E4575" s="1"/>
      <c r="F4575" s="1"/>
      <c r="G4575" s="1"/>
      <c r="H4575" s="1"/>
      <c r="I4575" s="1"/>
      <c r="J4575" s="1"/>
      <c r="K4575" s="28"/>
      <c r="L4575" s="28"/>
      <c r="M4575" s="1"/>
      <c r="N4575" s="1"/>
      <c r="O4575" s="1"/>
      <c r="P4575" s="51"/>
    </row>
    <row r="4576" spans="1:16" ht="16.5" customHeight="1" x14ac:dyDescent="0.25">
      <c r="A4576" s="8"/>
      <c r="B4576" s="1"/>
      <c r="C4576" s="1"/>
      <c r="D4576" s="1"/>
      <c r="E4576" s="1"/>
      <c r="F4576" s="1"/>
      <c r="G4576" s="1"/>
      <c r="H4576" s="1"/>
      <c r="I4576" s="1"/>
      <c r="J4576" s="1"/>
      <c r="K4576" s="28"/>
      <c r="L4576" s="28"/>
      <c r="M4576" s="1"/>
      <c r="N4576" s="35"/>
      <c r="O4576" s="1"/>
      <c r="P4576" s="51"/>
    </row>
    <row r="4577" spans="1:16" ht="16.5" customHeight="1" x14ac:dyDescent="0.25">
      <c r="A4577" s="8"/>
      <c r="B4577" s="1"/>
      <c r="C4577" s="1"/>
      <c r="D4577" s="1"/>
      <c r="E4577" s="1"/>
      <c r="F4577" s="1"/>
      <c r="G4577" s="1"/>
      <c r="H4577" s="1"/>
      <c r="I4577" s="1"/>
      <c r="J4577" s="1"/>
      <c r="K4577" s="28"/>
      <c r="L4577" s="28"/>
      <c r="M4577" s="1"/>
      <c r="N4577" s="35"/>
      <c r="O4577" s="1"/>
      <c r="P4577" s="51"/>
    </row>
    <row r="4578" spans="1:16" ht="16.5" customHeight="1" x14ac:dyDescent="0.25">
      <c r="A4578" s="8"/>
      <c r="B4578" s="1"/>
      <c r="C4578" s="1"/>
      <c r="D4578" s="1"/>
      <c r="E4578" s="1"/>
      <c r="F4578" s="1"/>
      <c r="G4578" s="1"/>
      <c r="H4578" s="1"/>
      <c r="I4578" s="1"/>
      <c r="J4578" s="1"/>
      <c r="K4578" s="28"/>
      <c r="L4578" s="28"/>
      <c r="M4578" s="1"/>
      <c r="N4578" s="1"/>
      <c r="O4578" s="1"/>
      <c r="P4578" s="51"/>
    </row>
    <row r="4579" spans="1:16" ht="16.5" customHeight="1" x14ac:dyDescent="0.25">
      <c r="A4579" s="8"/>
      <c r="B4579" s="1"/>
      <c r="C4579" s="1"/>
      <c r="D4579" s="1"/>
      <c r="E4579" s="1"/>
      <c r="F4579" s="1"/>
      <c r="G4579" s="1"/>
      <c r="H4579" s="1"/>
      <c r="I4579" s="1"/>
      <c r="J4579" s="1"/>
      <c r="K4579" s="28"/>
      <c r="L4579" s="28"/>
      <c r="M4579" s="1"/>
      <c r="N4579" s="1"/>
      <c r="O4579" s="1"/>
      <c r="P4579" s="51"/>
    </row>
    <row r="4580" spans="1:16" ht="16.5" customHeight="1" x14ac:dyDescent="0.25">
      <c r="A4580" s="8"/>
      <c r="B4580" s="1"/>
      <c r="C4580" s="1"/>
      <c r="D4580" s="1"/>
      <c r="E4580" s="1"/>
      <c r="F4580" s="1"/>
      <c r="G4580" s="1"/>
      <c r="H4580" s="1"/>
      <c r="I4580" s="1"/>
      <c r="J4580" s="1"/>
      <c r="K4580" s="28"/>
      <c r="L4580" s="28"/>
      <c r="M4580" s="1"/>
      <c r="N4580" s="1"/>
      <c r="O4580" s="1"/>
      <c r="P4580" s="51"/>
    </row>
    <row r="4581" spans="1:16" ht="16.5" customHeight="1" x14ac:dyDescent="0.25">
      <c r="A4581" s="8"/>
      <c r="B4581" s="1"/>
      <c r="C4581" s="1"/>
      <c r="D4581" s="1"/>
      <c r="E4581" s="1"/>
      <c r="F4581" s="1"/>
      <c r="G4581" s="1"/>
      <c r="H4581" s="1"/>
      <c r="I4581" s="1"/>
      <c r="J4581" s="1"/>
      <c r="K4581" s="28"/>
      <c r="L4581" s="28"/>
      <c r="M4581" s="1"/>
      <c r="N4581" s="1"/>
      <c r="O4581" s="1"/>
      <c r="P4581" s="51"/>
    </row>
    <row r="4582" spans="1:16" ht="16.5" customHeight="1" x14ac:dyDescent="0.25">
      <c r="A4582" s="8"/>
      <c r="B4582" s="1"/>
      <c r="C4582" s="1"/>
      <c r="D4582" s="1"/>
      <c r="E4582" s="1"/>
      <c r="F4582" s="1"/>
      <c r="G4582" s="1"/>
      <c r="H4582" s="1"/>
      <c r="I4582" s="1"/>
      <c r="J4582" s="1"/>
      <c r="K4582" s="28"/>
      <c r="L4582" s="28"/>
      <c r="M4582" s="1"/>
      <c r="N4582" s="1"/>
      <c r="O4582" s="1"/>
      <c r="P4582" s="51"/>
    </row>
    <row r="4583" spans="1:16" ht="16.5" customHeight="1" x14ac:dyDescent="0.25">
      <c r="A4583" s="8"/>
      <c r="B4583" s="1"/>
      <c r="C4583" s="1"/>
      <c r="D4583" s="1"/>
      <c r="E4583" s="1"/>
      <c r="F4583" s="1"/>
      <c r="G4583" s="1"/>
      <c r="H4583" s="1"/>
      <c r="I4583" s="1"/>
      <c r="J4583" s="1"/>
      <c r="K4583" s="28"/>
      <c r="L4583" s="28"/>
      <c r="M4583" s="1"/>
      <c r="N4583" s="1"/>
      <c r="O4583" s="1"/>
      <c r="P4583" s="51"/>
    </row>
    <row r="4584" spans="1:16" ht="16.5" customHeight="1" x14ac:dyDescent="0.25">
      <c r="A4584" s="8"/>
      <c r="B4584" s="1"/>
      <c r="C4584" s="1"/>
      <c r="D4584" s="1"/>
      <c r="E4584" s="1"/>
      <c r="F4584" s="1"/>
      <c r="G4584" s="1"/>
      <c r="H4584" s="1"/>
      <c r="I4584" s="1"/>
      <c r="J4584" s="1"/>
      <c r="K4584" s="28"/>
      <c r="L4584" s="28"/>
      <c r="M4584" s="1"/>
      <c r="N4584" s="1"/>
      <c r="O4584" s="1"/>
      <c r="P4584" s="51"/>
    </row>
    <row r="4585" spans="1:16" ht="16.5" customHeight="1" x14ac:dyDescent="0.25">
      <c r="A4585" s="8"/>
      <c r="B4585" s="1"/>
      <c r="C4585" s="1"/>
      <c r="D4585" s="1"/>
      <c r="E4585" s="1"/>
      <c r="F4585" s="1"/>
      <c r="G4585" s="1"/>
      <c r="H4585" s="1"/>
      <c r="I4585" s="1"/>
      <c r="J4585" s="1"/>
      <c r="K4585" s="28"/>
      <c r="L4585" s="28"/>
      <c r="M4585" s="1"/>
      <c r="N4585" s="1"/>
      <c r="O4585" s="1"/>
      <c r="P4585" s="51"/>
    </row>
    <row r="4586" spans="1:16" ht="16.5" customHeight="1" x14ac:dyDescent="0.25">
      <c r="A4586" s="8"/>
      <c r="B4586" s="1"/>
      <c r="C4586" s="1"/>
      <c r="D4586" s="1"/>
      <c r="E4586" s="1"/>
      <c r="F4586" s="1"/>
      <c r="G4586" s="1"/>
      <c r="H4586" s="1"/>
      <c r="I4586" s="1"/>
      <c r="J4586" s="1"/>
      <c r="K4586" s="28"/>
      <c r="L4586" s="28"/>
      <c r="M4586" s="1"/>
      <c r="N4586" s="1"/>
      <c r="O4586" s="1"/>
      <c r="P4586" s="51"/>
    </row>
    <row r="4587" spans="1:16" ht="16.5" customHeight="1" x14ac:dyDescent="0.25">
      <c r="A4587" s="8"/>
      <c r="B4587" s="1"/>
      <c r="C4587" s="1"/>
      <c r="D4587" s="1"/>
      <c r="E4587" s="1"/>
      <c r="F4587" s="1"/>
      <c r="G4587" s="1"/>
      <c r="H4587" s="1"/>
      <c r="I4587" s="1"/>
      <c r="J4587" s="1"/>
      <c r="K4587" s="28"/>
      <c r="L4587" s="28"/>
      <c r="M4587" s="1"/>
      <c r="N4587" s="1"/>
      <c r="O4587" s="1"/>
      <c r="P4587" s="51"/>
    </row>
    <row r="4588" spans="1:16" ht="16.5" customHeight="1" x14ac:dyDescent="0.25">
      <c r="A4588" s="8"/>
      <c r="B4588" s="1"/>
      <c r="C4588" s="1"/>
      <c r="D4588" s="1"/>
      <c r="E4588" s="1"/>
      <c r="F4588" s="1"/>
      <c r="G4588" s="1"/>
      <c r="H4588" s="1"/>
      <c r="I4588" s="1"/>
      <c r="J4588" s="1"/>
      <c r="K4588" s="28"/>
      <c r="L4588" s="28"/>
      <c r="M4588" s="1"/>
      <c r="N4588" s="1"/>
      <c r="O4588" s="1"/>
      <c r="P4588" s="51"/>
    </row>
    <row r="4589" spans="1:16" ht="16.5" customHeight="1" x14ac:dyDescent="0.25">
      <c r="A4589" s="8"/>
      <c r="B4589" s="1"/>
      <c r="C4589" s="1"/>
      <c r="D4589" s="1"/>
      <c r="E4589" s="1"/>
      <c r="F4589" s="1"/>
      <c r="G4589" s="1"/>
      <c r="H4589" s="1"/>
      <c r="I4589" s="1"/>
      <c r="J4589" s="1"/>
      <c r="K4589" s="28"/>
      <c r="L4589" s="28"/>
      <c r="M4589" s="1"/>
      <c r="N4589" s="1"/>
      <c r="O4589" s="1"/>
      <c r="P4589" s="51"/>
    </row>
    <row r="4590" spans="1:16" ht="16.5" customHeight="1" x14ac:dyDescent="0.25">
      <c r="A4590" s="8"/>
      <c r="B4590" s="1"/>
      <c r="C4590" s="1"/>
      <c r="D4590" s="1"/>
      <c r="E4590" s="1"/>
      <c r="F4590" s="1"/>
      <c r="G4590" s="1"/>
      <c r="H4590" s="1"/>
      <c r="I4590" s="1"/>
      <c r="J4590" s="1"/>
      <c r="K4590" s="28"/>
      <c r="L4590" s="28"/>
      <c r="M4590" s="1"/>
      <c r="N4590" s="1"/>
      <c r="O4590" s="1"/>
      <c r="P4590" s="51"/>
    </row>
    <row r="4591" spans="1:16" ht="16.5" customHeight="1" x14ac:dyDescent="0.25">
      <c r="A4591" s="8"/>
      <c r="B4591" s="1"/>
      <c r="C4591" s="1"/>
      <c r="D4591" s="1"/>
      <c r="E4591" s="1"/>
      <c r="F4591" s="1"/>
      <c r="G4591" s="1"/>
      <c r="H4591" s="1"/>
      <c r="I4591" s="1"/>
      <c r="J4591" s="1"/>
      <c r="K4591" s="28"/>
      <c r="L4591" s="28"/>
      <c r="M4591" s="1"/>
      <c r="N4591" s="1"/>
      <c r="O4591" s="1"/>
      <c r="P4591" s="51"/>
    </row>
    <row r="4592" spans="1:16" ht="16.5" customHeight="1" x14ac:dyDescent="0.25">
      <c r="A4592" s="8"/>
      <c r="B4592" s="1"/>
      <c r="C4592" s="1"/>
      <c r="D4592" s="1"/>
      <c r="E4592" s="1"/>
      <c r="F4592" s="1"/>
      <c r="G4592" s="1"/>
      <c r="H4592" s="1"/>
      <c r="I4592" s="1"/>
      <c r="J4592" s="1"/>
      <c r="K4592" s="28"/>
      <c r="L4592" s="28"/>
      <c r="M4592" s="1"/>
      <c r="N4592" s="1"/>
      <c r="O4592" s="1"/>
      <c r="P4592" s="51"/>
    </row>
    <row r="4593" spans="1:16" ht="16.5" customHeight="1" x14ac:dyDescent="0.25">
      <c r="A4593" s="8"/>
      <c r="B4593" s="1"/>
      <c r="C4593" s="1"/>
      <c r="D4593" s="1"/>
      <c r="E4593" s="1"/>
      <c r="F4593" s="1"/>
      <c r="G4593" s="1"/>
      <c r="H4593" s="1"/>
      <c r="I4593" s="1"/>
      <c r="J4593" s="1"/>
      <c r="K4593" s="28"/>
      <c r="L4593" s="28"/>
      <c r="M4593" s="1"/>
      <c r="N4593" s="1"/>
      <c r="O4593" s="1"/>
      <c r="P4593" s="51"/>
    </row>
    <row r="4594" spans="1:16" ht="16.5" customHeight="1" x14ac:dyDescent="0.25">
      <c r="A4594" s="8"/>
      <c r="B4594" s="1"/>
      <c r="C4594" s="1"/>
      <c r="D4594" s="1"/>
      <c r="E4594" s="1"/>
      <c r="F4594" s="1"/>
      <c r="G4594" s="1"/>
      <c r="H4594" s="1"/>
      <c r="I4594" s="1"/>
      <c r="J4594" s="1"/>
      <c r="K4594" s="28"/>
      <c r="L4594" s="28"/>
      <c r="M4594" s="1"/>
      <c r="N4594" s="1"/>
      <c r="O4594" s="1"/>
      <c r="P4594" s="51"/>
    </row>
    <row r="4595" spans="1:16" ht="16.5" customHeight="1" x14ac:dyDescent="0.25">
      <c r="A4595" s="8"/>
      <c r="B4595" s="1"/>
      <c r="C4595" s="1"/>
      <c r="D4595" s="1"/>
      <c r="E4595" s="1"/>
      <c r="F4595" s="1"/>
      <c r="G4595" s="1"/>
      <c r="H4595" s="1"/>
      <c r="I4595" s="1"/>
      <c r="J4595" s="1"/>
      <c r="K4595" s="28"/>
      <c r="L4595" s="28"/>
      <c r="M4595" s="1"/>
      <c r="N4595" s="1"/>
      <c r="O4595" s="1"/>
      <c r="P4595" s="51"/>
    </row>
    <row r="4596" spans="1:16" ht="16.5" customHeight="1" x14ac:dyDescent="0.25">
      <c r="A4596" s="8"/>
      <c r="B4596" s="1"/>
      <c r="C4596" s="1"/>
      <c r="D4596" s="1"/>
      <c r="E4596" s="1"/>
      <c r="F4596" s="1"/>
      <c r="G4596" s="1"/>
      <c r="H4596" s="1"/>
      <c r="I4596" s="1"/>
      <c r="J4596" s="1"/>
      <c r="K4596" s="28"/>
      <c r="L4596" s="28"/>
      <c r="M4596" s="1"/>
      <c r="N4596" s="1"/>
      <c r="O4596" s="1"/>
      <c r="P4596" s="51"/>
    </row>
    <row r="4597" spans="1:16" ht="16.5" customHeight="1" x14ac:dyDescent="0.25">
      <c r="A4597" s="8"/>
      <c r="B4597" s="1"/>
      <c r="C4597" s="1"/>
      <c r="D4597" s="1"/>
      <c r="E4597" s="1"/>
      <c r="F4597" s="1"/>
      <c r="G4597" s="1"/>
      <c r="H4597" s="1"/>
      <c r="I4597" s="1"/>
      <c r="J4597" s="1"/>
      <c r="K4597" s="28"/>
      <c r="L4597" s="28"/>
      <c r="M4597" s="1"/>
      <c r="N4597" s="1"/>
      <c r="O4597" s="1"/>
      <c r="P4597" s="51"/>
    </row>
    <row r="4598" spans="1:16" ht="16.5" customHeight="1" x14ac:dyDescent="0.25">
      <c r="A4598" s="8"/>
      <c r="B4598" s="1"/>
      <c r="C4598" s="1"/>
      <c r="D4598" s="1"/>
      <c r="E4598" s="1"/>
      <c r="F4598" s="1"/>
      <c r="G4598" s="1"/>
      <c r="H4598" s="1"/>
      <c r="I4598" s="1"/>
      <c r="J4598" s="1"/>
      <c r="K4598" s="28"/>
      <c r="L4598" s="28"/>
      <c r="M4598" s="1"/>
      <c r="N4598" s="1"/>
      <c r="O4598" s="1"/>
      <c r="P4598" s="51"/>
    </row>
    <row r="4599" spans="1:16" ht="16.5" customHeight="1" x14ac:dyDescent="0.25">
      <c r="A4599" s="8"/>
      <c r="B4599" s="1"/>
      <c r="C4599" s="1"/>
      <c r="D4599" s="1"/>
      <c r="E4599" s="1"/>
      <c r="F4599" s="1"/>
      <c r="G4599" s="1"/>
      <c r="H4599" s="1"/>
      <c r="I4599" s="1"/>
      <c r="J4599" s="1"/>
      <c r="K4599" s="28"/>
      <c r="L4599" s="28"/>
      <c r="M4599" s="1"/>
      <c r="N4599" s="1"/>
      <c r="O4599" s="1"/>
      <c r="P4599" s="51"/>
    </row>
    <row r="4600" spans="1:16" ht="16.5" customHeight="1" x14ac:dyDescent="0.25">
      <c r="A4600" s="8"/>
      <c r="B4600" s="1"/>
      <c r="C4600" s="1"/>
      <c r="D4600" s="1"/>
      <c r="E4600" s="1"/>
      <c r="F4600" s="1"/>
      <c r="G4600" s="1"/>
      <c r="H4600" s="1"/>
      <c r="I4600" s="1"/>
      <c r="J4600" s="1"/>
      <c r="K4600" s="28"/>
      <c r="L4600" s="28"/>
      <c r="M4600" s="1"/>
      <c r="N4600" s="1"/>
      <c r="O4600" s="1"/>
      <c r="P4600" s="51"/>
    </row>
    <row r="4601" spans="1:16" ht="16.5" customHeight="1" x14ac:dyDescent="0.25">
      <c r="A4601" s="8"/>
      <c r="B4601" s="1"/>
      <c r="C4601" s="1"/>
      <c r="D4601" s="1"/>
      <c r="E4601" s="1"/>
      <c r="F4601" s="1"/>
      <c r="G4601" s="1"/>
      <c r="H4601" s="1"/>
      <c r="I4601" s="1"/>
      <c r="J4601" s="1"/>
      <c r="K4601" s="28"/>
      <c r="L4601" s="28"/>
      <c r="M4601" s="1"/>
      <c r="N4601" s="1"/>
      <c r="O4601" s="1"/>
      <c r="P4601" s="51"/>
    </row>
    <row r="4602" spans="1:16" ht="16.5" customHeight="1" x14ac:dyDescent="0.25">
      <c r="A4602" s="8"/>
      <c r="B4602" s="1"/>
      <c r="C4602" s="1"/>
      <c r="D4602" s="1"/>
      <c r="E4602" s="1"/>
      <c r="F4602" s="1"/>
      <c r="G4602" s="1"/>
      <c r="H4602" s="1"/>
      <c r="I4602" s="1"/>
      <c r="J4602" s="1"/>
      <c r="K4602" s="28"/>
      <c r="L4602" s="28"/>
      <c r="M4602" s="1"/>
      <c r="N4602" s="1"/>
      <c r="O4602" s="1"/>
      <c r="P4602" s="51"/>
    </row>
    <row r="4603" spans="1:16" ht="16.5" customHeight="1" x14ac:dyDescent="0.25">
      <c r="A4603" s="8"/>
      <c r="B4603" s="1"/>
      <c r="C4603" s="1"/>
      <c r="D4603" s="1"/>
      <c r="E4603" s="1"/>
      <c r="F4603" s="1"/>
      <c r="G4603" s="1"/>
      <c r="H4603" s="1"/>
      <c r="I4603" s="1"/>
      <c r="J4603" s="1"/>
      <c r="K4603" s="28"/>
      <c r="L4603" s="28"/>
      <c r="M4603" s="1"/>
      <c r="N4603" s="1"/>
      <c r="O4603" s="1"/>
      <c r="P4603" s="51"/>
    </row>
    <row r="4604" spans="1:16" ht="16.5" customHeight="1" x14ac:dyDescent="0.25">
      <c r="A4604" s="8"/>
      <c r="B4604" s="1"/>
      <c r="C4604" s="1"/>
      <c r="D4604" s="1"/>
      <c r="E4604" s="1"/>
      <c r="F4604" s="1"/>
      <c r="G4604" s="1"/>
      <c r="H4604" s="1"/>
      <c r="I4604" s="1"/>
      <c r="J4604" s="1"/>
      <c r="K4604" s="28"/>
      <c r="L4604" s="28"/>
      <c r="M4604" s="1"/>
      <c r="N4604" s="1"/>
      <c r="O4604" s="1"/>
      <c r="P4604" s="51"/>
    </row>
    <row r="4605" spans="1:16" ht="16.5" customHeight="1" x14ac:dyDescent="0.25">
      <c r="A4605" s="8"/>
      <c r="B4605" s="1"/>
      <c r="C4605" s="1"/>
      <c r="D4605" s="1"/>
      <c r="E4605" s="1"/>
      <c r="F4605" s="1"/>
      <c r="G4605" s="1"/>
      <c r="H4605" s="1"/>
      <c r="I4605" s="1"/>
      <c r="J4605" s="1"/>
      <c r="K4605" s="28"/>
      <c r="L4605" s="28"/>
      <c r="M4605" s="1"/>
      <c r="N4605" s="1"/>
      <c r="O4605" s="1"/>
      <c r="P4605" s="51"/>
    </row>
    <row r="4606" spans="1:16" ht="16.5" customHeight="1" x14ac:dyDescent="0.25">
      <c r="A4606" s="8"/>
      <c r="B4606" s="1"/>
      <c r="C4606" s="1"/>
      <c r="D4606" s="1"/>
      <c r="E4606" s="1"/>
      <c r="F4606" s="1"/>
      <c r="G4606" s="1"/>
      <c r="H4606" s="1"/>
      <c r="I4606" s="1"/>
      <c r="J4606" s="1"/>
      <c r="K4606" s="28"/>
      <c r="L4606" s="28"/>
      <c r="M4606" s="1"/>
      <c r="N4606" s="1"/>
      <c r="O4606" s="1"/>
      <c r="P4606" s="51"/>
    </row>
    <row r="4607" spans="1:16" ht="16.5" customHeight="1" x14ac:dyDescent="0.25">
      <c r="A4607" s="8"/>
      <c r="B4607" s="1"/>
      <c r="C4607" s="1"/>
      <c r="D4607" s="1"/>
      <c r="E4607" s="1"/>
      <c r="F4607" s="1"/>
      <c r="G4607" s="1"/>
      <c r="H4607" s="1"/>
      <c r="I4607" s="1"/>
      <c r="J4607" s="1"/>
      <c r="K4607" s="28"/>
      <c r="L4607" s="28"/>
      <c r="M4607" s="1"/>
      <c r="N4607" s="1"/>
      <c r="O4607" s="1"/>
      <c r="P4607" s="51"/>
    </row>
    <row r="4608" spans="1:16" ht="16.5" customHeight="1" x14ac:dyDescent="0.25">
      <c r="A4608" s="8"/>
      <c r="B4608" s="1"/>
      <c r="C4608" s="1"/>
      <c r="D4608" s="1"/>
      <c r="E4608" s="1"/>
      <c r="F4608" s="1"/>
      <c r="G4608" s="1"/>
      <c r="H4608" s="1"/>
      <c r="I4608" s="1"/>
      <c r="J4608" s="1"/>
      <c r="K4608" s="28"/>
      <c r="L4608" s="28"/>
      <c r="M4608" s="1"/>
      <c r="N4608" s="35"/>
      <c r="O4608" s="1"/>
      <c r="P4608" s="51"/>
    </row>
    <row r="4609" spans="1:16" ht="16.5" customHeight="1" x14ac:dyDescent="0.25">
      <c r="A4609" s="8"/>
      <c r="B4609" s="1"/>
      <c r="C4609" s="1"/>
      <c r="D4609" s="1"/>
      <c r="E4609" s="1"/>
      <c r="F4609" s="1"/>
      <c r="G4609" s="1"/>
      <c r="H4609" s="1"/>
      <c r="I4609" s="1"/>
      <c r="J4609" s="1"/>
      <c r="K4609" s="28"/>
      <c r="L4609" s="28"/>
      <c r="M4609" s="1"/>
      <c r="N4609" s="1"/>
      <c r="O4609" s="1"/>
      <c r="P4609" s="51"/>
    </row>
    <row r="4610" spans="1:16" ht="16.5" customHeight="1" x14ac:dyDescent="0.25">
      <c r="A4610" s="8"/>
      <c r="B4610" s="1"/>
      <c r="C4610" s="1"/>
      <c r="D4610" s="1"/>
      <c r="E4610" s="1"/>
      <c r="F4610" s="1"/>
      <c r="G4610" s="1"/>
      <c r="H4610" s="1"/>
      <c r="I4610" s="1"/>
      <c r="J4610" s="1"/>
      <c r="K4610" s="28"/>
      <c r="L4610" s="28"/>
      <c r="M4610" s="1"/>
      <c r="N4610" s="1"/>
      <c r="O4610" s="1"/>
      <c r="P4610" s="51"/>
    </row>
    <row r="4611" spans="1:16" ht="16.5" customHeight="1" x14ac:dyDescent="0.25">
      <c r="A4611" s="8"/>
      <c r="B4611" s="1"/>
      <c r="C4611" s="1"/>
      <c r="D4611" s="1"/>
      <c r="E4611" s="1"/>
      <c r="F4611" s="1"/>
      <c r="G4611" s="1"/>
      <c r="H4611" s="1"/>
      <c r="I4611" s="1"/>
      <c r="J4611" s="1"/>
      <c r="K4611" s="28"/>
      <c r="L4611" s="28"/>
      <c r="M4611" s="1"/>
      <c r="N4611" s="1"/>
      <c r="O4611" s="1"/>
      <c r="P4611" s="51"/>
    </row>
    <row r="4612" spans="1:16" ht="16.5" customHeight="1" x14ac:dyDescent="0.25">
      <c r="A4612" s="8"/>
      <c r="B4612" s="1"/>
      <c r="C4612" s="1"/>
      <c r="D4612" s="1"/>
      <c r="E4612" s="1"/>
      <c r="F4612" s="1"/>
      <c r="G4612" s="1"/>
      <c r="H4612" s="1"/>
      <c r="I4612" s="1"/>
      <c r="J4612" s="1"/>
      <c r="K4612" s="28"/>
      <c r="L4612" s="28"/>
      <c r="M4612" s="1"/>
      <c r="N4612" s="1"/>
      <c r="O4612" s="1"/>
      <c r="P4612" s="51"/>
    </row>
    <row r="4613" spans="1:16" ht="16.5" customHeight="1" x14ac:dyDescent="0.25">
      <c r="A4613" s="8"/>
      <c r="B4613" s="1"/>
      <c r="C4613" s="1"/>
      <c r="D4613" s="1"/>
      <c r="E4613" s="1"/>
      <c r="F4613" s="1"/>
      <c r="G4613" s="1"/>
      <c r="H4613" s="1"/>
      <c r="I4613" s="1"/>
      <c r="J4613" s="1"/>
      <c r="K4613" s="28"/>
      <c r="L4613" s="28"/>
      <c r="M4613" s="1"/>
      <c r="N4613" s="35"/>
      <c r="O4613" s="1"/>
      <c r="P4613" s="51"/>
    </row>
    <row r="4614" spans="1:16" ht="16.5" customHeight="1" x14ac:dyDescent="0.25">
      <c r="A4614" s="8"/>
      <c r="B4614" s="1"/>
      <c r="C4614" s="1"/>
      <c r="D4614" s="1"/>
      <c r="E4614" s="1"/>
      <c r="F4614" s="1"/>
      <c r="G4614" s="1"/>
      <c r="H4614" s="1"/>
      <c r="I4614" s="1"/>
      <c r="J4614" s="1"/>
      <c r="K4614" s="28"/>
      <c r="L4614" s="28"/>
      <c r="M4614" s="1"/>
      <c r="N4614" s="35"/>
      <c r="O4614" s="1"/>
      <c r="P4614" s="51"/>
    </row>
    <row r="4615" spans="1:16" ht="16.5" customHeight="1" x14ac:dyDescent="0.25">
      <c r="A4615" s="8"/>
      <c r="B4615" s="1"/>
      <c r="C4615" s="1"/>
      <c r="D4615" s="1"/>
      <c r="E4615" s="1"/>
      <c r="F4615" s="1"/>
      <c r="G4615" s="1"/>
      <c r="H4615" s="1"/>
      <c r="I4615" s="1"/>
      <c r="J4615" s="1"/>
      <c r="K4615" s="28"/>
      <c r="L4615" s="28"/>
      <c r="M4615" s="1"/>
      <c r="N4615" s="1"/>
      <c r="O4615" s="1"/>
      <c r="P4615" s="51"/>
    </row>
    <row r="4616" spans="1:16" ht="16.5" customHeight="1" x14ac:dyDescent="0.25">
      <c r="A4616" s="8"/>
      <c r="B4616" s="1"/>
      <c r="C4616" s="1"/>
      <c r="D4616" s="1"/>
      <c r="E4616" s="1"/>
      <c r="F4616" s="1"/>
      <c r="G4616" s="1"/>
      <c r="H4616" s="1"/>
      <c r="I4616" s="1"/>
      <c r="J4616" s="1"/>
      <c r="K4616" s="28"/>
      <c r="L4616" s="28"/>
      <c r="M4616" s="1"/>
      <c r="N4616" s="1"/>
      <c r="O4616" s="1"/>
      <c r="P4616" s="51"/>
    </row>
    <row r="4617" spans="1:16" ht="16.5" customHeight="1" x14ac:dyDescent="0.25">
      <c r="A4617" s="8"/>
      <c r="B4617" s="1"/>
      <c r="C4617" s="1"/>
      <c r="D4617" s="1"/>
      <c r="E4617" s="1"/>
      <c r="F4617" s="1"/>
      <c r="G4617" s="1"/>
      <c r="H4617" s="1"/>
      <c r="I4617" s="1"/>
      <c r="J4617" s="1"/>
      <c r="K4617" s="28"/>
      <c r="L4617" s="28"/>
      <c r="M4617" s="1"/>
      <c r="N4617" s="1"/>
      <c r="O4617" s="1"/>
      <c r="P4617" s="51"/>
    </row>
    <row r="4618" spans="1:16" ht="16.5" customHeight="1" x14ac:dyDescent="0.25">
      <c r="A4618" s="8"/>
      <c r="B4618" s="1"/>
      <c r="C4618" s="1"/>
      <c r="D4618" s="1"/>
      <c r="E4618" s="1"/>
      <c r="F4618" s="1"/>
      <c r="G4618" s="1"/>
      <c r="H4618" s="1"/>
      <c r="I4618" s="1"/>
      <c r="J4618" s="1"/>
      <c r="K4618" s="28"/>
      <c r="L4618" s="28"/>
      <c r="M4618" s="1"/>
      <c r="N4618" s="1"/>
      <c r="O4618" s="1"/>
      <c r="P4618" s="51"/>
    </row>
    <row r="4619" spans="1:16" ht="16.5" customHeight="1" x14ac:dyDescent="0.25">
      <c r="A4619" s="8"/>
      <c r="B4619" s="1"/>
      <c r="C4619" s="1"/>
      <c r="D4619" s="1"/>
      <c r="E4619" s="1"/>
      <c r="F4619" s="1"/>
      <c r="G4619" s="1"/>
      <c r="H4619" s="1"/>
      <c r="I4619" s="1"/>
      <c r="J4619" s="1"/>
      <c r="K4619" s="28"/>
      <c r="L4619" s="28"/>
      <c r="M4619" s="1"/>
      <c r="N4619" s="1"/>
      <c r="O4619" s="1"/>
      <c r="P4619" s="51"/>
    </row>
    <row r="4620" spans="1:16" ht="16.5" customHeight="1" x14ac:dyDescent="0.25">
      <c r="A4620" s="8"/>
      <c r="B4620" s="1"/>
      <c r="C4620" s="1"/>
      <c r="D4620" s="1"/>
      <c r="E4620" s="1"/>
      <c r="F4620" s="1"/>
      <c r="G4620" s="1"/>
      <c r="H4620" s="1"/>
      <c r="I4620" s="1"/>
      <c r="J4620" s="1"/>
      <c r="K4620" s="28"/>
      <c r="L4620" s="28"/>
      <c r="M4620" s="1"/>
      <c r="N4620" s="1"/>
      <c r="O4620" s="1"/>
      <c r="P4620" s="51"/>
    </row>
    <row r="4621" spans="1:16" ht="16.5" customHeight="1" x14ac:dyDescent="0.25">
      <c r="A4621" s="8"/>
      <c r="B4621" s="1"/>
      <c r="C4621" s="1"/>
      <c r="D4621" s="1"/>
      <c r="E4621" s="1"/>
      <c r="F4621" s="1"/>
      <c r="G4621" s="1"/>
      <c r="H4621" s="1"/>
      <c r="I4621" s="1"/>
      <c r="J4621" s="1"/>
      <c r="K4621" s="28"/>
      <c r="L4621" s="28"/>
      <c r="M4621" s="1"/>
      <c r="N4621" s="35"/>
      <c r="O4621" s="1"/>
      <c r="P4621" s="51"/>
    </row>
    <row r="4622" spans="1:16" ht="16.5" customHeight="1" x14ac:dyDescent="0.25">
      <c r="A4622" s="8"/>
      <c r="B4622" s="1"/>
      <c r="C4622" s="1"/>
      <c r="D4622" s="1"/>
      <c r="E4622" s="1"/>
      <c r="F4622" s="1"/>
      <c r="G4622" s="1"/>
      <c r="H4622" s="1"/>
      <c r="I4622" s="1"/>
      <c r="J4622" s="1"/>
      <c r="K4622" s="28"/>
      <c r="L4622" s="28"/>
      <c r="M4622" s="1"/>
      <c r="N4622" s="1"/>
      <c r="O4622" s="1"/>
      <c r="P4622" s="51"/>
    </row>
    <row r="4623" spans="1:16" ht="16.5" customHeight="1" x14ac:dyDescent="0.25">
      <c r="A4623" s="8"/>
      <c r="B4623" s="1"/>
      <c r="C4623" s="1"/>
      <c r="D4623" s="1"/>
      <c r="E4623" s="1"/>
      <c r="F4623" s="1"/>
      <c r="G4623" s="1"/>
      <c r="H4623" s="1"/>
      <c r="I4623" s="1"/>
      <c r="J4623" s="1"/>
      <c r="K4623" s="28"/>
      <c r="L4623" s="28"/>
      <c r="M4623" s="1"/>
      <c r="N4623" s="1"/>
      <c r="O4623" s="1"/>
      <c r="P4623" s="51"/>
    </row>
    <row r="4624" spans="1:16" ht="16.5" customHeight="1" x14ac:dyDescent="0.25">
      <c r="A4624" s="8"/>
      <c r="B4624" s="1"/>
      <c r="C4624" s="1"/>
      <c r="D4624" s="1"/>
      <c r="E4624" s="1"/>
      <c r="F4624" s="1"/>
      <c r="G4624" s="1"/>
      <c r="H4624" s="1"/>
      <c r="I4624" s="1"/>
      <c r="J4624" s="1"/>
      <c r="K4624" s="28"/>
      <c r="L4624" s="28"/>
      <c r="M4624" s="1"/>
      <c r="N4624" s="1"/>
      <c r="O4624" s="1"/>
      <c r="P4624" s="51"/>
    </row>
    <row r="4625" spans="1:16" ht="16.5" customHeight="1" x14ac:dyDescent="0.25">
      <c r="A4625" s="8"/>
      <c r="B4625" s="1"/>
      <c r="C4625" s="1"/>
      <c r="D4625" s="1"/>
      <c r="E4625" s="1"/>
      <c r="F4625" s="1"/>
      <c r="G4625" s="1"/>
      <c r="H4625" s="1"/>
      <c r="I4625" s="1"/>
      <c r="J4625" s="1"/>
      <c r="K4625" s="28"/>
      <c r="L4625" s="28"/>
      <c r="M4625" s="1"/>
      <c r="N4625" s="1"/>
      <c r="O4625" s="1"/>
      <c r="P4625" s="51"/>
    </row>
    <row r="4626" spans="1:16" ht="16.5" customHeight="1" x14ac:dyDescent="0.25">
      <c r="A4626" s="8"/>
      <c r="B4626" s="1"/>
      <c r="C4626" s="1"/>
      <c r="D4626" s="1"/>
      <c r="E4626" s="1"/>
      <c r="F4626" s="1"/>
      <c r="G4626" s="1"/>
      <c r="H4626" s="1"/>
      <c r="I4626" s="1"/>
      <c r="J4626" s="1"/>
      <c r="K4626" s="28"/>
      <c r="L4626" s="28"/>
      <c r="M4626" s="1"/>
      <c r="N4626" s="35"/>
      <c r="O4626" s="1"/>
      <c r="P4626" s="51"/>
    </row>
    <row r="4627" spans="1:16" ht="16.5" customHeight="1" x14ac:dyDescent="0.25">
      <c r="A4627" s="8"/>
      <c r="B4627" s="1"/>
      <c r="C4627" s="1"/>
      <c r="D4627" s="1"/>
      <c r="E4627" s="1"/>
      <c r="F4627" s="1"/>
      <c r="G4627" s="1"/>
      <c r="H4627" s="1"/>
      <c r="I4627" s="1"/>
      <c r="J4627" s="1"/>
      <c r="K4627" s="28"/>
      <c r="L4627" s="28"/>
      <c r="M4627" s="1"/>
      <c r="N4627" s="35"/>
      <c r="O4627" s="1"/>
      <c r="P4627" s="51"/>
    </row>
    <row r="4628" spans="1:16" ht="16.5" customHeight="1" x14ac:dyDescent="0.25">
      <c r="A4628" s="8"/>
      <c r="B4628" s="1"/>
      <c r="C4628" s="1"/>
      <c r="D4628" s="1"/>
      <c r="E4628" s="1"/>
      <c r="F4628" s="1"/>
      <c r="G4628" s="1"/>
      <c r="H4628" s="1"/>
      <c r="I4628" s="1"/>
      <c r="J4628" s="1"/>
      <c r="K4628" s="28"/>
      <c r="L4628" s="28"/>
      <c r="M4628" s="1"/>
      <c r="N4628" s="35"/>
      <c r="O4628" s="1"/>
      <c r="P4628" s="51"/>
    </row>
    <row r="4629" spans="1:16" ht="16.5" customHeight="1" x14ac:dyDescent="0.25">
      <c r="A4629" s="8"/>
      <c r="B4629" s="1"/>
      <c r="C4629" s="1"/>
      <c r="D4629" s="1"/>
      <c r="E4629" s="1"/>
      <c r="F4629" s="1"/>
      <c r="G4629" s="1"/>
      <c r="H4629" s="1"/>
      <c r="I4629" s="1"/>
      <c r="J4629" s="1"/>
      <c r="K4629" s="28"/>
      <c r="L4629" s="28"/>
      <c r="M4629" s="1"/>
      <c r="N4629" s="35"/>
      <c r="O4629" s="1"/>
      <c r="P4629" s="51"/>
    </row>
    <row r="4630" spans="1:16" ht="16.5" customHeight="1" x14ac:dyDescent="0.25">
      <c r="A4630" s="8"/>
      <c r="B4630" s="1"/>
      <c r="C4630" s="1"/>
      <c r="D4630" s="1"/>
      <c r="E4630" s="1"/>
      <c r="F4630" s="1"/>
      <c r="G4630" s="1"/>
      <c r="H4630" s="1"/>
      <c r="I4630" s="1"/>
      <c r="J4630" s="1"/>
      <c r="K4630" s="28"/>
      <c r="L4630" s="28"/>
      <c r="M4630" s="1"/>
      <c r="N4630" s="35"/>
      <c r="O4630" s="1"/>
      <c r="P4630" s="51"/>
    </row>
    <row r="4631" spans="1:16" ht="16.5" customHeight="1" x14ac:dyDescent="0.25">
      <c r="A4631" s="8"/>
      <c r="B4631" s="1"/>
      <c r="C4631" s="1"/>
      <c r="D4631" s="1"/>
      <c r="E4631" s="1"/>
      <c r="F4631" s="1"/>
      <c r="G4631" s="1"/>
      <c r="H4631" s="1"/>
      <c r="I4631" s="1"/>
      <c r="J4631" s="1"/>
      <c r="K4631" s="28"/>
      <c r="L4631" s="28"/>
      <c r="M4631" s="1"/>
      <c r="N4631" s="1"/>
      <c r="O4631" s="1"/>
      <c r="P4631" s="51"/>
    </row>
    <row r="4632" spans="1:16" ht="16.5" customHeight="1" x14ac:dyDescent="0.25">
      <c r="A4632" s="8"/>
      <c r="B4632" s="1"/>
      <c r="C4632" s="1"/>
      <c r="D4632" s="1"/>
      <c r="E4632" s="1"/>
      <c r="F4632" s="1"/>
      <c r="G4632" s="1"/>
      <c r="H4632" s="1"/>
      <c r="I4632" s="1"/>
      <c r="J4632" s="1"/>
      <c r="K4632" s="28"/>
      <c r="L4632" s="28"/>
      <c r="M4632" s="1"/>
      <c r="N4632" s="1"/>
      <c r="O4632" s="1"/>
      <c r="P4632" s="51"/>
    </row>
    <row r="4633" spans="1:16" ht="16.5" customHeight="1" x14ac:dyDescent="0.25">
      <c r="A4633" s="8"/>
      <c r="B4633" s="1"/>
      <c r="C4633" s="1"/>
      <c r="D4633" s="1"/>
      <c r="E4633" s="1"/>
      <c r="F4633" s="1"/>
      <c r="G4633" s="1"/>
      <c r="H4633" s="1"/>
      <c r="I4633" s="1"/>
      <c r="J4633" s="1"/>
      <c r="K4633" s="28"/>
      <c r="L4633" s="28"/>
      <c r="M4633" s="1"/>
      <c r="N4633" s="1"/>
      <c r="O4633" s="1"/>
      <c r="P4633" s="51"/>
    </row>
    <row r="4634" spans="1:16" ht="16.5" customHeight="1" x14ac:dyDescent="0.25">
      <c r="A4634" s="8"/>
      <c r="B4634" s="1"/>
      <c r="C4634" s="1"/>
      <c r="D4634" s="1"/>
      <c r="E4634" s="1"/>
      <c r="F4634" s="1"/>
      <c r="G4634" s="1"/>
      <c r="H4634" s="1"/>
      <c r="I4634" s="1"/>
      <c r="J4634" s="1"/>
      <c r="K4634" s="28"/>
      <c r="L4634" s="28"/>
      <c r="M4634" s="1"/>
      <c r="N4634" s="1"/>
      <c r="O4634" s="1"/>
      <c r="P4634" s="51"/>
    </row>
    <row r="4635" spans="1:16" ht="16.5" customHeight="1" x14ac:dyDescent="0.25">
      <c r="A4635" s="8"/>
      <c r="B4635" s="1"/>
      <c r="C4635" s="1"/>
      <c r="D4635" s="1"/>
      <c r="E4635" s="1"/>
      <c r="F4635" s="1"/>
      <c r="G4635" s="1"/>
      <c r="H4635" s="1"/>
      <c r="I4635" s="1"/>
      <c r="J4635" s="1"/>
      <c r="K4635" s="28"/>
      <c r="L4635" s="28"/>
      <c r="M4635" s="1"/>
      <c r="N4635" s="1"/>
      <c r="O4635" s="1"/>
      <c r="P4635" s="51"/>
    </row>
    <row r="4636" spans="1:16" ht="16.5" customHeight="1" x14ac:dyDescent="0.25">
      <c r="A4636" s="8"/>
      <c r="B4636" s="1"/>
      <c r="C4636" s="1"/>
      <c r="D4636" s="1"/>
      <c r="E4636" s="1"/>
      <c r="F4636" s="1"/>
      <c r="G4636" s="1"/>
      <c r="H4636" s="1"/>
      <c r="I4636" s="1"/>
      <c r="J4636" s="1"/>
      <c r="K4636" s="28"/>
      <c r="L4636" s="28"/>
      <c r="M4636" s="1"/>
      <c r="N4636" s="1"/>
      <c r="O4636" s="1"/>
      <c r="P4636" s="51"/>
    </row>
    <row r="4637" spans="1:16" ht="16.5" customHeight="1" x14ac:dyDescent="0.25">
      <c r="A4637" s="8"/>
      <c r="B4637" s="1"/>
      <c r="C4637" s="1"/>
      <c r="D4637" s="1"/>
      <c r="E4637" s="1"/>
      <c r="F4637" s="1"/>
      <c r="G4637" s="1"/>
      <c r="H4637" s="1"/>
      <c r="I4637" s="1"/>
      <c r="J4637" s="1"/>
      <c r="K4637" s="28"/>
      <c r="L4637" s="28"/>
      <c r="M4637" s="1"/>
      <c r="N4637" s="1"/>
      <c r="O4637" s="1"/>
      <c r="P4637" s="51"/>
    </row>
    <row r="4638" spans="1:16" ht="16.5" customHeight="1" x14ac:dyDescent="0.25">
      <c r="A4638" s="8"/>
      <c r="B4638" s="1"/>
      <c r="C4638" s="1"/>
      <c r="D4638" s="1"/>
      <c r="E4638" s="1"/>
      <c r="F4638" s="1"/>
      <c r="G4638" s="1"/>
      <c r="H4638" s="1"/>
      <c r="I4638" s="1"/>
      <c r="J4638" s="1"/>
      <c r="K4638" s="28"/>
      <c r="L4638" s="28"/>
      <c r="M4638" s="1"/>
      <c r="N4638" s="1"/>
      <c r="O4638" s="1"/>
      <c r="P4638" s="51"/>
    </row>
    <row r="4639" spans="1:16" ht="16.5" customHeight="1" x14ac:dyDescent="0.25">
      <c r="A4639" s="8"/>
      <c r="B4639" s="1"/>
      <c r="C4639" s="1"/>
      <c r="D4639" s="1"/>
      <c r="E4639" s="1"/>
      <c r="F4639" s="1"/>
      <c r="G4639" s="1"/>
      <c r="H4639" s="1"/>
      <c r="I4639" s="1"/>
      <c r="J4639" s="1"/>
      <c r="K4639" s="28"/>
      <c r="L4639" s="28"/>
      <c r="M4639" s="1"/>
      <c r="N4639" s="1"/>
      <c r="O4639" s="1"/>
      <c r="P4639" s="51"/>
    </row>
    <row r="4640" spans="1:16" ht="16.5" customHeight="1" x14ac:dyDescent="0.25">
      <c r="A4640" s="8"/>
      <c r="B4640" s="1"/>
      <c r="C4640" s="1"/>
      <c r="D4640" s="1"/>
      <c r="E4640" s="1"/>
      <c r="F4640" s="1"/>
      <c r="G4640" s="1"/>
      <c r="H4640" s="1"/>
      <c r="I4640" s="1"/>
      <c r="J4640" s="1"/>
      <c r="K4640" s="28"/>
      <c r="L4640" s="28"/>
      <c r="M4640" s="1"/>
      <c r="N4640" s="35"/>
      <c r="O4640" s="1"/>
      <c r="P4640" s="51"/>
    </row>
    <row r="4641" spans="1:16" ht="16.5" customHeight="1" x14ac:dyDescent="0.25">
      <c r="A4641" s="8"/>
      <c r="B4641" s="1"/>
      <c r="C4641" s="1"/>
      <c r="D4641" s="1"/>
      <c r="E4641" s="1"/>
      <c r="F4641" s="1"/>
      <c r="G4641" s="1"/>
      <c r="H4641" s="1"/>
      <c r="I4641" s="1"/>
      <c r="J4641" s="1"/>
      <c r="K4641" s="28"/>
      <c r="L4641" s="28"/>
      <c r="M4641" s="1"/>
      <c r="N4641" s="35"/>
      <c r="O4641" s="1"/>
      <c r="P4641" s="51"/>
    </row>
    <row r="4642" spans="1:16" ht="16.5" customHeight="1" x14ac:dyDescent="0.25">
      <c r="A4642" s="8"/>
      <c r="B4642" s="1"/>
      <c r="C4642" s="1"/>
      <c r="D4642" s="1"/>
      <c r="E4642" s="1"/>
      <c r="F4642" s="1"/>
      <c r="G4642" s="1"/>
      <c r="H4642" s="1"/>
      <c r="I4642" s="1"/>
      <c r="J4642" s="1"/>
      <c r="K4642" s="28"/>
      <c r="L4642" s="28"/>
      <c r="M4642" s="1"/>
      <c r="N4642" s="35"/>
      <c r="O4642" s="1"/>
      <c r="P4642" s="51"/>
    </row>
    <row r="4643" spans="1:16" ht="16.5" customHeight="1" x14ac:dyDescent="0.25">
      <c r="A4643" s="8"/>
      <c r="B4643" s="1"/>
      <c r="C4643" s="1"/>
      <c r="D4643" s="1"/>
      <c r="E4643" s="1"/>
      <c r="F4643" s="1"/>
      <c r="G4643" s="1"/>
      <c r="H4643" s="1"/>
      <c r="I4643" s="1"/>
      <c r="J4643" s="1"/>
      <c r="K4643" s="28"/>
      <c r="L4643" s="28"/>
      <c r="M4643" s="1"/>
      <c r="N4643" s="1"/>
      <c r="O4643" s="1"/>
      <c r="P4643" s="51"/>
    </row>
    <row r="4644" spans="1:16" ht="16.5" customHeight="1" x14ac:dyDescent="0.25">
      <c r="A4644" s="8"/>
      <c r="B4644" s="1"/>
      <c r="C4644" s="1"/>
      <c r="D4644" s="1"/>
      <c r="E4644" s="1"/>
      <c r="F4644" s="1"/>
      <c r="G4644" s="1"/>
      <c r="H4644" s="1"/>
      <c r="I4644" s="1"/>
      <c r="J4644" s="1"/>
      <c r="K4644" s="28"/>
      <c r="L4644" s="28"/>
      <c r="M4644" s="1"/>
      <c r="N4644" s="1"/>
      <c r="O4644" s="1"/>
      <c r="P4644" s="51"/>
    </row>
    <row r="4645" spans="1:16" ht="16.5" customHeight="1" x14ac:dyDescent="0.25">
      <c r="A4645" s="8"/>
      <c r="B4645" s="1"/>
      <c r="C4645" s="1"/>
      <c r="D4645" s="1"/>
      <c r="E4645" s="1"/>
      <c r="F4645" s="1"/>
      <c r="G4645" s="1"/>
      <c r="H4645" s="1"/>
      <c r="I4645" s="1"/>
      <c r="J4645" s="1"/>
      <c r="K4645" s="28"/>
      <c r="L4645" s="28"/>
      <c r="M4645" s="1"/>
      <c r="N4645" s="1"/>
      <c r="O4645" s="1"/>
      <c r="P4645" s="51"/>
    </row>
    <row r="4646" spans="1:16" ht="16.5" customHeight="1" x14ac:dyDescent="0.25">
      <c r="A4646" s="8"/>
      <c r="B4646" s="1"/>
      <c r="C4646" s="1"/>
      <c r="D4646" s="1"/>
      <c r="E4646" s="1"/>
      <c r="F4646" s="1"/>
      <c r="G4646" s="1"/>
      <c r="H4646" s="1"/>
      <c r="I4646" s="1"/>
      <c r="J4646" s="1"/>
      <c r="K4646" s="28"/>
      <c r="L4646" s="28"/>
      <c r="M4646" s="1"/>
      <c r="N4646" s="1"/>
      <c r="O4646" s="1"/>
      <c r="P4646" s="51"/>
    </row>
    <row r="4647" spans="1:16" ht="16.5" customHeight="1" x14ac:dyDescent="0.25">
      <c r="A4647" s="8"/>
      <c r="B4647" s="1"/>
      <c r="C4647" s="1"/>
      <c r="D4647" s="1"/>
      <c r="E4647" s="1"/>
      <c r="F4647" s="1"/>
      <c r="G4647" s="1"/>
      <c r="H4647" s="1"/>
      <c r="I4647" s="1"/>
      <c r="J4647" s="1"/>
      <c r="K4647" s="28"/>
      <c r="L4647" s="28"/>
      <c r="M4647" s="1"/>
      <c r="N4647" s="1"/>
      <c r="O4647" s="1"/>
      <c r="P4647" s="51"/>
    </row>
    <row r="4648" spans="1:16" ht="16.5" customHeight="1" x14ac:dyDescent="0.25">
      <c r="A4648" s="8"/>
      <c r="B4648" s="1"/>
      <c r="C4648" s="1"/>
      <c r="D4648" s="1"/>
      <c r="E4648" s="1"/>
      <c r="F4648" s="1"/>
      <c r="G4648" s="1"/>
      <c r="H4648" s="1"/>
      <c r="I4648" s="1"/>
      <c r="J4648" s="1"/>
      <c r="K4648" s="28"/>
      <c r="L4648" s="28"/>
      <c r="M4648" s="1"/>
      <c r="N4648" s="1"/>
      <c r="O4648" s="1"/>
      <c r="P4648" s="51"/>
    </row>
    <row r="4649" spans="1:16" ht="16.5" customHeight="1" x14ac:dyDescent="0.25">
      <c r="A4649" s="8"/>
      <c r="B4649" s="1"/>
      <c r="C4649" s="1"/>
      <c r="D4649" s="1"/>
      <c r="E4649" s="1"/>
      <c r="F4649" s="1"/>
      <c r="G4649" s="1"/>
      <c r="H4649" s="1"/>
      <c r="I4649" s="1"/>
      <c r="J4649" s="1"/>
      <c r="K4649" s="28"/>
      <c r="L4649" s="28"/>
      <c r="M4649" s="1"/>
      <c r="N4649" s="1"/>
      <c r="O4649" s="1"/>
      <c r="P4649" s="51"/>
    </row>
    <row r="4650" spans="1:16" ht="16.5" customHeight="1" x14ac:dyDescent="0.25">
      <c r="A4650" s="8"/>
      <c r="B4650" s="1"/>
      <c r="C4650" s="1"/>
      <c r="D4650" s="1"/>
      <c r="E4650" s="1"/>
      <c r="F4650" s="1"/>
      <c r="G4650" s="1"/>
      <c r="H4650" s="1"/>
      <c r="I4650" s="1"/>
      <c r="J4650" s="1"/>
      <c r="K4650" s="28"/>
      <c r="L4650" s="28"/>
      <c r="M4650" s="1"/>
      <c r="N4650" s="1"/>
      <c r="O4650" s="1"/>
      <c r="P4650" s="51"/>
    </row>
    <row r="4651" spans="1:16" ht="16.5" customHeight="1" x14ac:dyDescent="0.25">
      <c r="A4651" s="8"/>
      <c r="B4651" s="1"/>
      <c r="C4651" s="1"/>
      <c r="D4651" s="1"/>
      <c r="E4651" s="1"/>
      <c r="F4651" s="1"/>
      <c r="G4651" s="1"/>
      <c r="H4651" s="1"/>
      <c r="I4651" s="1"/>
      <c r="J4651" s="1"/>
      <c r="K4651" s="28"/>
      <c r="L4651" s="28"/>
      <c r="M4651" s="1"/>
      <c r="N4651" s="1"/>
      <c r="O4651" s="1"/>
      <c r="P4651" s="51"/>
    </row>
    <row r="4652" spans="1:16" ht="16.5" customHeight="1" x14ac:dyDescent="0.25">
      <c r="A4652" s="8"/>
      <c r="B4652" s="1"/>
      <c r="C4652" s="1"/>
      <c r="D4652" s="1"/>
      <c r="E4652" s="1"/>
      <c r="F4652" s="1"/>
      <c r="G4652" s="1"/>
      <c r="H4652" s="1"/>
      <c r="I4652" s="1"/>
      <c r="J4652" s="1"/>
      <c r="K4652" s="28"/>
      <c r="L4652" s="28"/>
      <c r="M4652" s="1"/>
      <c r="N4652" s="1"/>
      <c r="O4652" s="1"/>
      <c r="P4652" s="51"/>
    </row>
    <row r="4653" spans="1:16" ht="16.5" customHeight="1" x14ac:dyDescent="0.25">
      <c r="A4653" s="8"/>
      <c r="B4653" s="1"/>
      <c r="C4653" s="1"/>
      <c r="D4653" s="1"/>
      <c r="E4653" s="1"/>
      <c r="F4653" s="1"/>
      <c r="G4653" s="1"/>
      <c r="H4653" s="1"/>
      <c r="I4653" s="1"/>
      <c r="J4653" s="1"/>
      <c r="K4653" s="28"/>
      <c r="L4653" s="28"/>
      <c r="M4653" s="1"/>
      <c r="N4653" s="35"/>
      <c r="O4653" s="1"/>
      <c r="P4653" s="51"/>
    </row>
    <row r="4654" spans="1:16" ht="16.5" customHeight="1" x14ac:dyDescent="0.25">
      <c r="A4654" s="8"/>
      <c r="B4654" s="1"/>
      <c r="C4654" s="1"/>
      <c r="D4654" s="1"/>
      <c r="E4654" s="1"/>
      <c r="F4654" s="1"/>
      <c r="G4654" s="1"/>
      <c r="H4654" s="1"/>
      <c r="I4654" s="1"/>
      <c r="J4654" s="1"/>
      <c r="K4654" s="28"/>
      <c r="L4654" s="28"/>
      <c r="M4654" s="1"/>
      <c r="N4654" s="1"/>
      <c r="O4654" s="1"/>
      <c r="P4654" s="51"/>
    </row>
    <row r="4655" spans="1:16" ht="16.5" customHeight="1" x14ac:dyDescent="0.25">
      <c r="A4655" s="8"/>
      <c r="B4655" s="1"/>
      <c r="C4655" s="1"/>
      <c r="D4655" s="1"/>
      <c r="E4655" s="1"/>
      <c r="F4655" s="1"/>
      <c r="G4655" s="1"/>
      <c r="H4655" s="1"/>
      <c r="I4655" s="1"/>
      <c r="J4655" s="1"/>
      <c r="K4655" s="28"/>
      <c r="L4655" s="28"/>
      <c r="M4655" s="1"/>
      <c r="N4655" s="1"/>
      <c r="O4655" s="1"/>
      <c r="P4655" s="51"/>
    </row>
    <row r="4656" spans="1:16" ht="16.5" customHeight="1" x14ac:dyDescent="0.25">
      <c r="A4656" s="8"/>
      <c r="B4656" s="1"/>
      <c r="C4656" s="1"/>
      <c r="D4656" s="1"/>
      <c r="E4656" s="1"/>
      <c r="F4656" s="1"/>
      <c r="G4656" s="1"/>
      <c r="H4656" s="1"/>
      <c r="I4656" s="1"/>
      <c r="J4656" s="1"/>
      <c r="K4656" s="28"/>
      <c r="L4656" s="28"/>
      <c r="M4656" s="1"/>
      <c r="N4656" s="1"/>
      <c r="O4656" s="1"/>
      <c r="P4656" s="51"/>
    </row>
    <row r="4657" spans="1:16" ht="16.5" customHeight="1" x14ac:dyDescent="0.25">
      <c r="A4657" s="8"/>
      <c r="B4657" s="1"/>
      <c r="C4657" s="1"/>
      <c r="D4657" s="1"/>
      <c r="E4657" s="1"/>
      <c r="F4657" s="1"/>
      <c r="G4657" s="1"/>
      <c r="H4657" s="1"/>
      <c r="I4657" s="1"/>
      <c r="J4657" s="1"/>
      <c r="K4657" s="28"/>
      <c r="L4657" s="28"/>
      <c r="M4657" s="1"/>
      <c r="N4657" s="1"/>
      <c r="O4657" s="1"/>
      <c r="P4657" s="51"/>
    </row>
    <row r="4658" spans="1:16" ht="16.5" customHeight="1" x14ac:dyDescent="0.25">
      <c r="A4658" s="8"/>
      <c r="B4658" s="1"/>
      <c r="C4658" s="1"/>
      <c r="D4658" s="1"/>
      <c r="E4658" s="1"/>
      <c r="F4658" s="1"/>
      <c r="G4658" s="1"/>
      <c r="H4658" s="1"/>
      <c r="I4658" s="1"/>
      <c r="J4658" s="1"/>
      <c r="K4658" s="28"/>
      <c r="L4658" s="28"/>
      <c r="M4658" s="1"/>
      <c r="N4658" s="1"/>
      <c r="O4658" s="1"/>
      <c r="P4658" s="51"/>
    </row>
    <row r="4659" spans="1:16" ht="16.5" customHeight="1" x14ac:dyDescent="0.25">
      <c r="A4659" s="8"/>
      <c r="B4659" s="1"/>
      <c r="C4659" s="1"/>
      <c r="D4659" s="1"/>
      <c r="E4659" s="1"/>
      <c r="F4659" s="1"/>
      <c r="G4659" s="1"/>
      <c r="H4659" s="1"/>
      <c r="I4659" s="1"/>
      <c r="J4659" s="1"/>
      <c r="K4659" s="28"/>
      <c r="L4659" s="28"/>
      <c r="M4659" s="1"/>
      <c r="N4659" s="1"/>
      <c r="O4659" s="1"/>
      <c r="P4659" s="51"/>
    </row>
    <row r="4660" spans="1:16" ht="16.5" customHeight="1" x14ac:dyDescent="0.25">
      <c r="A4660" s="8"/>
      <c r="B4660" s="1"/>
      <c r="C4660" s="1"/>
      <c r="D4660" s="1"/>
      <c r="E4660" s="1"/>
      <c r="F4660" s="1"/>
      <c r="G4660" s="1"/>
      <c r="H4660" s="1"/>
      <c r="I4660" s="1"/>
      <c r="J4660" s="1"/>
      <c r="K4660" s="28"/>
      <c r="L4660" s="28"/>
      <c r="M4660" s="1"/>
      <c r="N4660" s="1"/>
      <c r="O4660" s="1"/>
      <c r="P4660" s="51"/>
    </row>
    <row r="4661" spans="1:16" ht="16.5" customHeight="1" x14ac:dyDescent="0.25">
      <c r="A4661" s="8"/>
      <c r="B4661" s="1"/>
      <c r="C4661" s="1"/>
      <c r="D4661" s="1"/>
      <c r="E4661" s="1"/>
      <c r="F4661" s="1"/>
      <c r="G4661" s="1"/>
      <c r="H4661" s="1"/>
      <c r="I4661" s="1"/>
      <c r="J4661" s="1"/>
      <c r="K4661" s="28"/>
      <c r="L4661" s="28"/>
      <c r="M4661" s="1"/>
      <c r="N4661" s="1"/>
      <c r="O4661" s="1"/>
      <c r="P4661" s="51"/>
    </row>
    <row r="4662" spans="1:16" ht="16.5" customHeight="1" x14ac:dyDescent="0.25">
      <c r="A4662" s="8"/>
      <c r="B4662" s="1"/>
      <c r="C4662" s="1"/>
      <c r="D4662" s="1"/>
      <c r="E4662" s="1"/>
      <c r="F4662" s="1"/>
      <c r="G4662" s="1"/>
      <c r="H4662" s="1"/>
      <c r="I4662" s="1"/>
      <c r="J4662" s="1"/>
      <c r="K4662" s="28"/>
      <c r="L4662" s="28"/>
      <c r="M4662" s="1"/>
      <c r="N4662" s="1"/>
      <c r="O4662" s="1"/>
      <c r="P4662" s="51"/>
    </row>
    <row r="4663" spans="1:16" ht="16.5" customHeight="1" x14ac:dyDescent="0.25">
      <c r="A4663" s="8"/>
      <c r="B4663" s="1"/>
      <c r="C4663" s="1"/>
      <c r="D4663" s="1"/>
      <c r="E4663" s="1"/>
      <c r="F4663" s="1"/>
      <c r="G4663" s="1"/>
      <c r="H4663" s="1"/>
      <c r="I4663" s="1"/>
      <c r="J4663" s="1"/>
      <c r="K4663" s="28"/>
      <c r="L4663" s="28"/>
      <c r="M4663" s="1"/>
      <c r="N4663" s="35"/>
      <c r="O4663" s="1"/>
      <c r="P4663" s="51"/>
    </row>
    <row r="4664" spans="1:16" ht="16.5" customHeight="1" x14ac:dyDescent="0.25">
      <c r="A4664" s="8"/>
      <c r="B4664" s="1"/>
      <c r="C4664" s="1"/>
      <c r="D4664" s="1"/>
      <c r="E4664" s="1"/>
      <c r="F4664" s="1"/>
      <c r="G4664" s="1"/>
      <c r="H4664" s="1"/>
      <c r="I4664" s="1"/>
      <c r="J4664" s="1"/>
      <c r="K4664" s="28"/>
      <c r="L4664" s="28"/>
      <c r="M4664" s="1"/>
      <c r="N4664" s="1"/>
      <c r="O4664" s="1"/>
      <c r="P4664" s="51"/>
    </row>
    <row r="4665" spans="1:16" ht="16.5" customHeight="1" x14ac:dyDescent="0.25">
      <c r="A4665" s="8"/>
      <c r="B4665" s="1"/>
      <c r="C4665" s="1"/>
      <c r="D4665" s="1"/>
      <c r="E4665" s="1"/>
      <c r="F4665" s="1"/>
      <c r="G4665" s="1"/>
      <c r="H4665" s="1"/>
      <c r="I4665" s="1"/>
      <c r="J4665" s="1"/>
      <c r="K4665" s="28"/>
      <c r="L4665" s="28"/>
      <c r="M4665" s="1"/>
      <c r="N4665" s="1"/>
      <c r="O4665" s="1"/>
      <c r="P4665" s="51"/>
    </row>
    <row r="4666" spans="1:16" ht="16.5" customHeight="1" x14ac:dyDescent="0.25">
      <c r="A4666" s="8"/>
      <c r="B4666" s="1"/>
      <c r="C4666" s="1"/>
      <c r="D4666" s="1"/>
      <c r="E4666" s="1"/>
      <c r="F4666" s="1"/>
      <c r="G4666" s="1"/>
      <c r="H4666" s="1"/>
      <c r="I4666" s="1"/>
      <c r="J4666" s="1"/>
      <c r="K4666" s="28"/>
      <c r="L4666" s="28"/>
      <c r="M4666" s="1"/>
      <c r="N4666" s="1"/>
      <c r="O4666" s="1"/>
      <c r="P4666" s="51"/>
    </row>
    <row r="4667" spans="1:16" ht="16.5" customHeight="1" x14ac:dyDescent="0.25">
      <c r="A4667" s="8"/>
      <c r="B4667" s="1"/>
      <c r="C4667" s="1"/>
      <c r="D4667" s="1"/>
      <c r="E4667" s="1"/>
      <c r="F4667" s="1"/>
      <c r="G4667" s="1"/>
      <c r="H4667" s="1"/>
      <c r="I4667" s="1"/>
      <c r="J4667" s="1"/>
      <c r="K4667" s="28"/>
      <c r="L4667" s="28"/>
      <c r="M4667" s="1"/>
      <c r="N4667" s="1"/>
      <c r="O4667" s="1"/>
      <c r="P4667" s="51"/>
    </row>
    <row r="4668" spans="1:16" ht="16.5" customHeight="1" x14ac:dyDescent="0.25">
      <c r="A4668" s="8"/>
      <c r="B4668" s="1"/>
      <c r="C4668" s="1"/>
      <c r="D4668" s="1"/>
      <c r="E4668" s="1"/>
      <c r="F4668" s="1"/>
      <c r="G4668" s="1"/>
      <c r="H4668" s="1"/>
      <c r="I4668" s="1"/>
      <c r="J4668" s="1"/>
      <c r="K4668" s="28"/>
      <c r="L4668" s="28"/>
      <c r="M4668" s="1"/>
      <c r="N4668" s="1"/>
      <c r="O4668" s="1"/>
      <c r="P4668" s="51"/>
    </row>
    <row r="4669" spans="1:16" ht="16.5" customHeight="1" x14ac:dyDescent="0.25">
      <c r="A4669" s="8"/>
      <c r="B4669" s="1"/>
      <c r="C4669" s="1"/>
      <c r="D4669" s="1"/>
      <c r="E4669" s="1"/>
      <c r="F4669" s="1"/>
      <c r="G4669" s="1"/>
      <c r="H4669" s="1"/>
      <c r="I4669" s="1"/>
      <c r="J4669" s="1"/>
      <c r="K4669" s="28"/>
      <c r="L4669" s="28"/>
      <c r="M4669" s="1"/>
      <c r="N4669" s="1"/>
      <c r="O4669" s="1"/>
      <c r="P4669" s="51"/>
    </row>
    <row r="4670" spans="1:16" ht="16.5" customHeight="1" x14ac:dyDescent="0.25">
      <c r="A4670" s="8"/>
      <c r="B4670" s="1"/>
      <c r="C4670" s="1"/>
      <c r="D4670" s="1"/>
      <c r="E4670" s="1"/>
      <c r="F4670" s="1"/>
      <c r="G4670" s="1"/>
      <c r="H4670" s="1"/>
      <c r="I4670" s="1"/>
      <c r="J4670" s="1"/>
      <c r="K4670" s="28"/>
      <c r="L4670" s="28"/>
      <c r="M4670" s="1"/>
      <c r="N4670" s="1"/>
      <c r="O4670" s="1"/>
      <c r="P4670" s="51"/>
    </row>
    <row r="4671" spans="1:16" ht="16.5" customHeight="1" x14ac:dyDescent="0.25">
      <c r="A4671" s="8"/>
      <c r="B4671" s="1"/>
      <c r="C4671" s="1"/>
      <c r="D4671" s="1"/>
      <c r="E4671" s="1"/>
      <c r="F4671" s="1"/>
      <c r="G4671" s="1"/>
      <c r="H4671" s="1"/>
      <c r="I4671" s="1"/>
      <c r="J4671" s="1"/>
      <c r="K4671" s="28"/>
      <c r="L4671" s="28"/>
      <c r="M4671" s="1"/>
      <c r="N4671" s="1"/>
      <c r="O4671" s="1"/>
      <c r="P4671" s="51"/>
    </row>
    <row r="4672" spans="1:16" ht="16.5" customHeight="1" x14ac:dyDescent="0.25">
      <c r="A4672" s="8"/>
      <c r="B4672" s="1"/>
      <c r="C4672" s="1"/>
      <c r="D4672" s="1"/>
      <c r="E4672" s="1"/>
      <c r="F4672" s="1"/>
      <c r="G4672" s="1"/>
      <c r="H4672" s="1"/>
      <c r="I4672" s="1"/>
      <c r="J4672" s="1"/>
      <c r="K4672" s="28"/>
      <c r="L4672" s="28"/>
      <c r="M4672" s="1"/>
      <c r="N4672" s="35"/>
      <c r="O4672" s="1"/>
      <c r="P4672" s="51"/>
    </row>
    <row r="4673" spans="1:16" ht="16.5" customHeight="1" x14ac:dyDescent="0.25">
      <c r="A4673" s="8"/>
      <c r="B4673" s="1"/>
      <c r="C4673" s="1"/>
      <c r="D4673" s="1"/>
      <c r="E4673" s="1"/>
      <c r="F4673" s="1"/>
      <c r="G4673" s="1"/>
      <c r="H4673" s="1"/>
      <c r="I4673" s="1"/>
      <c r="J4673" s="1"/>
      <c r="K4673" s="28"/>
      <c r="L4673" s="28"/>
      <c r="M4673" s="1"/>
      <c r="N4673" s="35"/>
      <c r="O4673" s="1"/>
      <c r="P4673" s="51"/>
    </row>
    <row r="4674" spans="1:16" ht="16.5" customHeight="1" x14ac:dyDescent="0.25">
      <c r="A4674" s="8"/>
      <c r="B4674" s="1"/>
      <c r="C4674" s="1"/>
      <c r="D4674" s="1"/>
      <c r="E4674" s="1"/>
      <c r="F4674" s="1"/>
      <c r="G4674" s="1"/>
      <c r="H4674" s="1"/>
      <c r="I4674" s="1"/>
      <c r="J4674" s="1"/>
      <c r="K4674" s="28"/>
      <c r="L4674" s="28"/>
      <c r="M4674" s="1"/>
      <c r="N4674" s="35"/>
      <c r="O4674" s="1"/>
      <c r="P4674" s="51"/>
    </row>
    <row r="4675" spans="1:16" ht="16.5" customHeight="1" x14ac:dyDescent="0.25">
      <c r="A4675" s="8"/>
      <c r="B4675" s="1"/>
      <c r="C4675" s="1"/>
      <c r="D4675" s="1"/>
      <c r="E4675" s="1"/>
      <c r="F4675" s="1"/>
      <c r="G4675" s="1"/>
      <c r="H4675" s="1"/>
      <c r="I4675" s="1"/>
      <c r="J4675" s="1"/>
      <c r="K4675" s="28"/>
      <c r="L4675" s="28"/>
      <c r="M4675" s="1"/>
      <c r="N4675" s="1"/>
      <c r="O4675" s="1"/>
      <c r="P4675" s="51"/>
    </row>
    <row r="4676" spans="1:16" ht="16.5" customHeight="1" x14ac:dyDescent="0.25">
      <c r="A4676" s="8"/>
      <c r="B4676" s="1"/>
      <c r="C4676" s="1"/>
      <c r="D4676" s="1"/>
      <c r="E4676" s="1"/>
      <c r="F4676" s="1"/>
      <c r="G4676" s="1"/>
      <c r="H4676" s="1"/>
      <c r="I4676" s="1"/>
      <c r="J4676" s="1"/>
      <c r="K4676" s="28"/>
      <c r="L4676" s="28"/>
      <c r="M4676" s="1"/>
      <c r="N4676" s="1"/>
      <c r="O4676" s="1"/>
      <c r="P4676" s="51"/>
    </row>
    <row r="4677" spans="1:16" ht="16.5" customHeight="1" x14ac:dyDescent="0.25">
      <c r="A4677" s="8"/>
      <c r="B4677" s="1"/>
      <c r="C4677" s="1"/>
      <c r="D4677" s="1"/>
      <c r="E4677" s="1"/>
      <c r="F4677" s="1"/>
      <c r="G4677" s="1"/>
      <c r="H4677" s="1"/>
      <c r="I4677" s="1"/>
      <c r="J4677" s="1"/>
      <c r="K4677" s="28"/>
      <c r="L4677" s="28"/>
      <c r="M4677" s="1"/>
      <c r="N4677" s="1"/>
      <c r="O4677" s="1"/>
      <c r="P4677" s="51"/>
    </row>
    <row r="4678" spans="1:16" ht="16.5" customHeight="1" x14ac:dyDescent="0.25">
      <c r="A4678" s="8"/>
      <c r="B4678" s="1"/>
      <c r="C4678" s="1"/>
      <c r="D4678" s="1"/>
      <c r="E4678" s="1"/>
      <c r="F4678" s="1"/>
      <c r="G4678" s="1"/>
      <c r="H4678" s="1"/>
      <c r="I4678" s="1"/>
      <c r="J4678" s="1"/>
      <c r="K4678" s="28"/>
      <c r="L4678" s="28"/>
      <c r="M4678" s="1"/>
      <c r="N4678" s="1"/>
      <c r="O4678" s="1"/>
      <c r="P4678" s="51"/>
    </row>
    <row r="4679" spans="1:16" ht="16.5" customHeight="1" x14ac:dyDescent="0.25">
      <c r="A4679" s="8"/>
      <c r="B4679" s="1"/>
      <c r="C4679" s="1"/>
      <c r="D4679" s="1"/>
      <c r="E4679" s="1"/>
      <c r="F4679" s="1"/>
      <c r="G4679" s="1"/>
      <c r="H4679" s="1"/>
      <c r="I4679" s="1"/>
      <c r="J4679" s="1"/>
      <c r="K4679" s="28"/>
      <c r="L4679" s="28"/>
      <c r="M4679" s="1"/>
      <c r="N4679" s="1"/>
      <c r="O4679" s="1"/>
      <c r="P4679" s="51"/>
    </row>
    <row r="4680" spans="1:16" ht="16.5" customHeight="1" x14ac:dyDescent="0.25">
      <c r="A4680" s="8"/>
      <c r="B4680" s="1"/>
      <c r="C4680" s="1"/>
      <c r="D4680" s="1"/>
      <c r="E4680" s="1"/>
      <c r="F4680" s="1"/>
      <c r="G4680" s="1"/>
      <c r="H4680" s="1"/>
      <c r="I4680" s="1"/>
      <c r="J4680" s="1"/>
      <c r="K4680" s="28"/>
      <c r="L4680" s="28"/>
      <c r="M4680" s="1"/>
      <c r="N4680" s="1"/>
      <c r="O4680" s="1"/>
      <c r="P4680" s="51"/>
    </row>
    <row r="4681" spans="1:16" ht="16.5" customHeight="1" x14ac:dyDescent="0.25">
      <c r="A4681" s="8"/>
      <c r="B4681" s="1"/>
      <c r="C4681" s="1"/>
      <c r="D4681" s="1"/>
      <c r="E4681" s="1"/>
      <c r="F4681" s="1"/>
      <c r="G4681" s="1"/>
      <c r="H4681" s="1"/>
      <c r="I4681" s="1"/>
      <c r="J4681" s="1"/>
      <c r="K4681" s="28"/>
      <c r="L4681" s="28"/>
      <c r="M4681" s="1"/>
      <c r="N4681" s="1"/>
      <c r="O4681" s="1"/>
      <c r="P4681" s="51"/>
    </row>
    <row r="4682" spans="1:16" ht="16.5" customHeight="1" x14ac:dyDescent="0.25">
      <c r="A4682" s="8"/>
      <c r="B4682" s="1"/>
      <c r="C4682" s="1"/>
      <c r="D4682" s="1"/>
      <c r="E4682" s="1"/>
      <c r="F4682" s="1"/>
      <c r="G4682" s="1"/>
      <c r="H4682" s="1"/>
      <c r="I4682" s="1"/>
      <c r="J4682" s="1"/>
      <c r="K4682" s="28"/>
      <c r="L4682" s="28"/>
      <c r="M4682" s="1"/>
      <c r="N4682" s="1"/>
      <c r="O4682" s="1"/>
      <c r="P4682" s="51"/>
    </row>
    <row r="4683" spans="1:16" ht="16.5" customHeight="1" x14ac:dyDescent="0.25">
      <c r="A4683" s="8"/>
      <c r="B4683" s="1"/>
      <c r="C4683" s="1"/>
      <c r="D4683" s="1"/>
      <c r="E4683" s="1"/>
      <c r="F4683" s="1"/>
      <c r="G4683" s="1"/>
      <c r="H4683" s="1"/>
      <c r="I4683" s="1"/>
      <c r="J4683" s="1"/>
      <c r="K4683" s="28"/>
      <c r="L4683" s="28"/>
      <c r="M4683" s="1"/>
      <c r="N4683" s="1"/>
      <c r="O4683" s="1"/>
      <c r="P4683" s="51"/>
    </row>
    <row r="4684" spans="1:16" ht="16.5" customHeight="1" x14ac:dyDescent="0.25">
      <c r="A4684" s="8"/>
      <c r="B4684" s="1"/>
      <c r="C4684" s="1"/>
      <c r="D4684" s="1"/>
      <c r="E4684" s="1"/>
      <c r="F4684" s="1"/>
      <c r="G4684" s="1"/>
      <c r="H4684" s="1"/>
      <c r="I4684" s="1"/>
      <c r="J4684" s="1"/>
      <c r="K4684" s="28"/>
      <c r="L4684" s="28"/>
      <c r="M4684" s="1"/>
      <c r="N4684" s="1"/>
      <c r="O4684" s="1"/>
      <c r="P4684" s="51"/>
    </row>
    <row r="4685" spans="1:16" ht="16.5" customHeight="1" x14ac:dyDescent="0.25">
      <c r="A4685" s="8"/>
      <c r="B4685" s="1"/>
      <c r="C4685" s="1"/>
      <c r="D4685" s="1"/>
      <c r="E4685" s="1"/>
      <c r="F4685" s="1"/>
      <c r="G4685" s="1"/>
      <c r="H4685" s="1"/>
      <c r="I4685" s="1"/>
      <c r="J4685" s="1"/>
      <c r="K4685" s="28"/>
      <c r="L4685" s="28"/>
      <c r="M4685" s="1"/>
      <c r="N4685" s="1"/>
      <c r="O4685" s="1"/>
      <c r="P4685" s="51"/>
    </row>
    <row r="4686" spans="1:16" ht="16.5" customHeight="1" x14ac:dyDescent="0.25">
      <c r="A4686" s="8"/>
      <c r="B4686" s="1"/>
      <c r="C4686" s="1"/>
      <c r="D4686" s="1"/>
      <c r="E4686" s="1"/>
      <c r="F4686" s="1"/>
      <c r="G4686" s="1"/>
      <c r="H4686" s="1"/>
      <c r="I4686" s="1"/>
      <c r="J4686" s="1"/>
      <c r="K4686" s="28"/>
      <c r="L4686" s="28"/>
      <c r="M4686" s="1"/>
      <c r="N4686" s="1"/>
      <c r="O4686" s="1"/>
      <c r="P4686" s="51"/>
    </row>
    <row r="4687" spans="1:16" ht="16.5" customHeight="1" x14ac:dyDescent="0.25">
      <c r="A4687" s="8"/>
      <c r="B4687" s="1"/>
      <c r="C4687" s="1"/>
      <c r="D4687" s="1"/>
      <c r="E4687" s="1"/>
      <c r="F4687" s="1"/>
      <c r="G4687" s="1"/>
      <c r="H4687" s="1"/>
      <c r="I4687" s="1"/>
      <c r="J4687" s="1"/>
      <c r="K4687" s="28"/>
      <c r="L4687" s="28"/>
      <c r="M4687" s="1"/>
      <c r="N4687" s="1"/>
      <c r="O4687" s="1"/>
      <c r="P4687" s="51"/>
    </row>
    <row r="4688" spans="1:16" ht="16.5" customHeight="1" x14ac:dyDescent="0.25">
      <c r="A4688" s="8"/>
      <c r="B4688" s="1"/>
      <c r="C4688" s="1"/>
      <c r="D4688" s="1"/>
      <c r="E4688" s="1"/>
      <c r="F4688" s="1"/>
      <c r="G4688" s="1"/>
      <c r="H4688" s="1"/>
      <c r="I4688" s="1"/>
      <c r="J4688" s="1"/>
      <c r="K4688" s="28"/>
      <c r="L4688" s="28"/>
      <c r="M4688" s="1"/>
      <c r="N4688" s="1"/>
      <c r="O4688" s="1"/>
      <c r="P4688" s="51"/>
    </row>
    <row r="4689" spans="1:16" ht="16.5" customHeight="1" x14ac:dyDescent="0.25">
      <c r="A4689" s="8"/>
      <c r="B4689" s="1"/>
      <c r="C4689" s="1"/>
      <c r="D4689" s="1"/>
      <c r="E4689" s="1"/>
      <c r="F4689" s="1"/>
      <c r="G4689" s="1"/>
      <c r="H4689" s="1"/>
      <c r="I4689" s="1"/>
      <c r="J4689" s="1"/>
      <c r="K4689" s="28"/>
      <c r="L4689" s="28"/>
      <c r="M4689" s="1"/>
      <c r="N4689" s="1"/>
      <c r="O4689" s="1"/>
      <c r="P4689" s="51"/>
    </row>
    <row r="4690" spans="1:16" ht="16.5" customHeight="1" x14ac:dyDescent="0.25">
      <c r="A4690" s="8"/>
      <c r="B4690" s="1"/>
      <c r="C4690" s="1"/>
      <c r="D4690" s="1"/>
      <c r="E4690" s="1"/>
      <c r="F4690" s="1"/>
      <c r="G4690" s="1"/>
      <c r="H4690" s="1"/>
      <c r="I4690" s="1"/>
      <c r="J4690" s="1"/>
      <c r="K4690" s="28"/>
      <c r="L4690" s="28"/>
      <c r="M4690" s="1"/>
      <c r="N4690" s="1"/>
      <c r="O4690" s="1"/>
      <c r="P4690" s="51"/>
    </row>
    <row r="4691" spans="1:16" ht="16.5" customHeight="1" x14ac:dyDescent="0.25">
      <c r="A4691" s="8"/>
      <c r="B4691" s="1"/>
      <c r="C4691" s="1"/>
      <c r="D4691" s="1"/>
      <c r="E4691" s="1"/>
      <c r="F4691" s="1"/>
      <c r="G4691" s="1"/>
      <c r="H4691" s="1"/>
      <c r="I4691" s="1"/>
      <c r="J4691" s="1"/>
      <c r="K4691" s="28"/>
      <c r="L4691" s="28"/>
      <c r="M4691" s="1"/>
      <c r="N4691" s="1"/>
      <c r="O4691" s="1"/>
      <c r="P4691" s="51"/>
    </row>
    <row r="4692" spans="1:16" ht="16.5" customHeight="1" x14ac:dyDescent="0.25">
      <c r="A4692" s="8"/>
      <c r="B4692" s="1"/>
      <c r="C4692" s="1"/>
      <c r="D4692" s="1"/>
      <c r="E4692" s="1"/>
      <c r="F4692" s="1"/>
      <c r="G4692" s="1"/>
      <c r="H4692" s="1"/>
      <c r="I4692" s="1"/>
      <c r="J4692" s="1"/>
      <c r="K4692" s="28"/>
      <c r="L4692" s="28"/>
      <c r="M4692" s="1"/>
      <c r="N4692" s="1"/>
      <c r="O4692" s="1"/>
      <c r="P4692" s="51"/>
    </row>
    <row r="4693" spans="1:16" ht="16.5" customHeight="1" x14ac:dyDescent="0.25">
      <c r="A4693" s="8"/>
      <c r="B4693" s="1"/>
      <c r="C4693" s="1"/>
      <c r="D4693" s="1"/>
      <c r="E4693" s="1"/>
      <c r="F4693" s="1"/>
      <c r="G4693" s="1"/>
      <c r="H4693" s="1"/>
      <c r="I4693" s="1"/>
      <c r="J4693" s="1"/>
      <c r="K4693" s="28"/>
      <c r="L4693" s="28"/>
      <c r="M4693" s="1"/>
      <c r="N4693" s="1"/>
      <c r="O4693" s="1"/>
      <c r="P4693" s="51"/>
    </row>
    <row r="4694" spans="1:16" ht="16.5" customHeight="1" x14ac:dyDescent="0.25">
      <c r="A4694" s="8"/>
      <c r="B4694" s="1"/>
      <c r="C4694" s="1"/>
      <c r="D4694" s="1"/>
      <c r="E4694" s="1"/>
      <c r="F4694" s="1"/>
      <c r="G4694" s="1"/>
      <c r="H4694" s="1"/>
      <c r="I4694" s="1"/>
      <c r="J4694" s="1"/>
      <c r="K4694" s="28"/>
      <c r="L4694" s="28"/>
      <c r="M4694" s="1"/>
      <c r="N4694" s="1"/>
      <c r="O4694" s="1"/>
      <c r="P4694" s="51"/>
    </row>
    <row r="4695" spans="1:16" ht="16.5" customHeight="1" x14ac:dyDescent="0.25">
      <c r="A4695" s="8"/>
      <c r="B4695" s="1"/>
      <c r="C4695" s="1"/>
      <c r="D4695" s="1"/>
      <c r="E4695" s="1"/>
      <c r="F4695" s="1"/>
      <c r="G4695" s="1"/>
      <c r="H4695" s="1"/>
      <c r="I4695" s="1"/>
      <c r="J4695" s="1"/>
      <c r="K4695" s="28"/>
      <c r="L4695" s="28"/>
      <c r="M4695" s="1"/>
      <c r="N4695" s="1"/>
      <c r="O4695" s="1"/>
      <c r="P4695" s="51"/>
    </row>
    <row r="4696" spans="1:16" ht="16.5" customHeight="1" x14ac:dyDescent="0.25">
      <c r="A4696" s="8"/>
      <c r="B4696" s="1"/>
      <c r="C4696" s="1"/>
      <c r="D4696" s="1"/>
      <c r="E4696" s="1"/>
      <c r="F4696" s="1"/>
      <c r="G4696" s="1"/>
      <c r="H4696" s="1"/>
      <c r="I4696" s="1"/>
      <c r="J4696" s="1"/>
      <c r="K4696" s="28"/>
      <c r="L4696" s="28"/>
      <c r="M4696" s="1"/>
      <c r="N4696" s="1"/>
      <c r="O4696" s="1"/>
      <c r="P4696" s="51"/>
    </row>
    <row r="4697" spans="1:16" ht="16.5" customHeight="1" x14ac:dyDescent="0.25">
      <c r="A4697" s="8"/>
      <c r="B4697" s="1"/>
      <c r="C4697" s="1"/>
      <c r="D4697" s="1"/>
      <c r="E4697" s="1"/>
      <c r="F4697" s="1"/>
      <c r="G4697" s="1"/>
      <c r="H4697" s="1"/>
      <c r="I4697" s="1"/>
      <c r="J4697" s="1"/>
      <c r="K4697" s="28"/>
      <c r="L4697" s="28"/>
      <c r="M4697" s="1"/>
      <c r="N4697" s="1"/>
      <c r="O4697" s="1"/>
      <c r="P4697" s="51"/>
    </row>
    <row r="4698" spans="1:16" ht="16.5" customHeight="1" x14ac:dyDescent="0.25">
      <c r="A4698" s="8"/>
      <c r="B4698" s="1"/>
      <c r="C4698" s="1"/>
      <c r="D4698" s="1"/>
      <c r="E4698" s="1"/>
      <c r="F4698" s="1"/>
      <c r="G4698" s="1"/>
      <c r="H4698" s="1"/>
      <c r="I4698" s="1"/>
      <c r="J4698" s="1"/>
      <c r="K4698" s="28"/>
      <c r="L4698" s="28"/>
      <c r="M4698" s="1"/>
      <c r="N4698" s="1"/>
      <c r="O4698" s="1"/>
      <c r="P4698" s="51"/>
    </row>
    <row r="4699" spans="1:16" ht="16.5" customHeight="1" x14ac:dyDescent="0.25">
      <c r="A4699" s="8"/>
      <c r="B4699" s="1"/>
      <c r="C4699" s="1"/>
      <c r="D4699" s="1"/>
      <c r="E4699" s="1"/>
      <c r="F4699" s="1"/>
      <c r="G4699" s="1"/>
      <c r="H4699" s="1"/>
      <c r="I4699" s="1"/>
      <c r="J4699" s="1"/>
      <c r="K4699" s="28"/>
      <c r="L4699" s="28"/>
      <c r="M4699" s="1"/>
      <c r="N4699" s="1"/>
      <c r="O4699" s="1"/>
      <c r="P4699" s="51"/>
    </row>
    <row r="4700" spans="1:16" ht="16.5" customHeight="1" x14ac:dyDescent="0.25">
      <c r="A4700" s="8"/>
      <c r="B4700" s="1"/>
      <c r="C4700" s="1"/>
      <c r="D4700" s="1"/>
      <c r="E4700" s="1"/>
      <c r="F4700" s="1"/>
      <c r="G4700" s="1"/>
      <c r="H4700" s="1"/>
      <c r="I4700" s="1"/>
      <c r="J4700" s="1"/>
      <c r="K4700" s="28"/>
      <c r="L4700" s="28"/>
      <c r="M4700" s="1"/>
      <c r="N4700" s="1"/>
      <c r="O4700" s="1"/>
      <c r="P4700" s="51"/>
    </row>
    <row r="4701" spans="1:16" ht="16.5" customHeight="1" x14ac:dyDescent="0.25">
      <c r="A4701" s="8"/>
      <c r="B4701" s="1"/>
      <c r="C4701" s="1"/>
      <c r="D4701" s="1"/>
      <c r="E4701" s="1"/>
      <c r="F4701" s="1"/>
      <c r="G4701" s="1"/>
      <c r="H4701" s="1"/>
      <c r="I4701" s="1"/>
      <c r="J4701" s="1"/>
      <c r="K4701" s="28"/>
      <c r="L4701" s="28"/>
      <c r="M4701" s="1"/>
      <c r="N4701" s="1"/>
      <c r="O4701" s="1"/>
      <c r="P4701" s="51"/>
    </row>
    <row r="4702" spans="1:16" ht="16.5" customHeight="1" x14ac:dyDescent="0.25">
      <c r="A4702" s="8"/>
      <c r="B4702" s="1"/>
      <c r="C4702" s="1"/>
      <c r="D4702" s="1"/>
      <c r="E4702" s="1"/>
      <c r="F4702" s="1"/>
      <c r="G4702" s="1"/>
      <c r="H4702" s="1"/>
      <c r="I4702" s="1"/>
      <c r="J4702" s="1"/>
      <c r="K4702" s="28"/>
      <c r="L4702" s="28"/>
      <c r="M4702" s="1"/>
      <c r="N4702" s="1"/>
      <c r="O4702" s="1"/>
      <c r="P4702" s="51"/>
    </row>
    <row r="4703" spans="1:16" ht="16.5" customHeight="1" x14ac:dyDescent="0.25">
      <c r="A4703" s="8"/>
      <c r="B4703" s="1"/>
      <c r="C4703" s="1"/>
      <c r="D4703" s="1"/>
      <c r="E4703" s="1"/>
      <c r="F4703" s="1"/>
      <c r="G4703" s="1"/>
      <c r="H4703" s="1"/>
      <c r="I4703" s="1"/>
      <c r="J4703" s="1"/>
      <c r="K4703" s="28"/>
      <c r="L4703" s="28"/>
      <c r="M4703" s="1"/>
      <c r="N4703" s="1"/>
      <c r="O4703" s="1"/>
      <c r="P4703" s="51"/>
    </row>
    <row r="4704" spans="1:16" ht="16.5" customHeight="1" x14ac:dyDescent="0.25">
      <c r="A4704" s="8"/>
      <c r="B4704" s="1"/>
      <c r="C4704" s="1"/>
      <c r="D4704" s="1"/>
      <c r="E4704" s="1"/>
      <c r="F4704" s="1"/>
      <c r="G4704" s="1"/>
      <c r="H4704" s="1"/>
      <c r="I4704" s="1"/>
      <c r="J4704" s="1"/>
      <c r="K4704" s="28"/>
      <c r="L4704" s="28"/>
      <c r="M4704" s="1"/>
      <c r="N4704" s="1"/>
      <c r="O4704" s="1"/>
      <c r="P4704" s="51"/>
    </row>
    <row r="4705" spans="1:16" ht="16.5" customHeight="1" x14ac:dyDescent="0.25">
      <c r="A4705" s="8"/>
      <c r="B4705" s="1"/>
      <c r="C4705" s="1"/>
      <c r="D4705" s="1"/>
      <c r="E4705" s="1"/>
      <c r="F4705" s="1"/>
      <c r="G4705" s="1"/>
      <c r="H4705" s="1"/>
      <c r="I4705" s="1"/>
      <c r="J4705" s="1"/>
      <c r="K4705" s="28"/>
      <c r="L4705" s="28"/>
      <c r="M4705" s="1"/>
      <c r="N4705" s="1"/>
      <c r="O4705" s="1"/>
      <c r="P4705" s="51"/>
    </row>
    <row r="4706" spans="1:16" ht="16.5" customHeight="1" x14ac:dyDescent="0.25">
      <c r="A4706" s="8"/>
      <c r="B4706" s="1"/>
      <c r="C4706" s="1"/>
      <c r="D4706" s="1"/>
      <c r="E4706" s="1"/>
      <c r="F4706" s="1"/>
      <c r="G4706" s="1"/>
      <c r="H4706" s="1"/>
      <c r="I4706" s="1"/>
      <c r="J4706" s="1"/>
      <c r="K4706" s="28"/>
      <c r="L4706" s="28"/>
      <c r="M4706" s="1"/>
      <c r="N4706" s="1"/>
      <c r="O4706" s="1"/>
      <c r="P4706" s="51"/>
    </row>
    <row r="4707" spans="1:16" ht="16.5" customHeight="1" x14ac:dyDescent="0.25">
      <c r="A4707" s="8"/>
      <c r="B4707" s="1"/>
      <c r="C4707" s="1"/>
      <c r="D4707" s="1"/>
      <c r="E4707" s="1"/>
      <c r="F4707" s="1"/>
      <c r="G4707" s="1"/>
      <c r="H4707" s="1"/>
      <c r="I4707" s="1"/>
      <c r="J4707" s="1"/>
      <c r="K4707" s="28"/>
      <c r="L4707" s="28"/>
      <c r="M4707" s="1"/>
      <c r="N4707" s="35"/>
      <c r="O4707" s="1"/>
      <c r="P4707" s="51"/>
    </row>
    <row r="4708" spans="1:16" ht="16.5" customHeight="1" x14ac:dyDescent="0.25">
      <c r="A4708" s="8"/>
      <c r="B4708" s="1"/>
      <c r="C4708" s="1"/>
      <c r="D4708" s="1"/>
      <c r="E4708" s="1"/>
      <c r="F4708" s="1"/>
      <c r="G4708" s="1"/>
      <c r="H4708" s="1"/>
      <c r="I4708" s="1"/>
      <c r="J4708" s="1"/>
      <c r="K4708" s="28"/>
      <c r="L4708" s="28"/>
      <c r="M4708" s="1"/>
      <c r="N4708" s="35"/>
      <c r="O4708" s="1"/>
      <c r="P4708" s="51"/>
    </row>
    <row r="4709" spans="1:16" ht="16.5" customHeight="1" x14ac:dyDescent="0.25">
      <c r="A4709" s="8"/>
      <c r="B4709" s="1"/>
      <c r="C4709" s="1"/>
      <c r="D4709" s="1"/>
      <c r="E4709" s="1"/>
      <c r="F4709" s="1"/>
      <c r="G4709" s="1"/>
      <c r="H4709" s="1"/>
      <c r="I4709" s="1"/>
      <c r="J4709" s="1"/>
      <c r="K4709" s="28"/>
      <c r="L4709" s="28"/>
      <c r="M4709" s="1"/>
      <c r="N4709" s="35"/>
      <c r="O4709" s="1"/>
      <c r="P4709" s="51"/>
    </row>
    <row r="4710" spans="1:16" ht="16.5" customHeight="1" x14ac:dyDescent="0.25">
      <c r="A4710" s="8"/>
      <c r="B4710" s="1"/>
      <c r="C4710" s="1"/>
      <c r="D4710" s="1"/>
      <c r="E4710" s="1"/>
      <c r="F4710" s="1"/>
      <c r="G4710" s="1"/>
      <c r="H4710" s="1"/>
      <c r="I4710" s="1"/>
      <c r="J4710" s="1"/>
      <c r="K4710" s="28"/>
      <c r="L4710" s="28"/>
      <c r="M4710" s="1"/>
      <c r="N4710" s="35"/>
      <c r="O4710" s="1"/>
      <c r="P4710" s="51"/>
    </row>
    <row r="4711" spans="1:16" ht="16.5" customHeight="1" x14ac:dyDescent="0.25">
      <c r="A4711" s="8"/>
      <c r="B4711" s="1"/>
      <c r="C4711" s="1"/>
      <c r="D4711" s="1"/>
      <c r="E4711" s="1"/>
      <c r="F4711" s="1"/>
      <c r="G4711" s="1"/>
      <c r="H4711" s="1"/>
      <c r="I4711" s="1"/>
      <c r="J4711" s="1"/>
      <c r="K4711" s="28"/>
      <c r="L4711" s="28"/>
      <c r="M4711" s="1"/>
      <c r="N4711" s="1"/>
      <c r="O4711" s="1"/>
      <c r="P4711" s="51"/>
    </row>
    <row r="4712" spans="1:16" ht="16.5" customHeight="1" x14ac:dyDescent="0.25">
      <c r="A4712" s="8"/>
      <c r="B4712" s="1"/>
      <c r="C4712" s="1"/>
      <c r="D4712" s="1"/>
      <c r="E4712" s="1"/>
      <c r="F4712" s="1"/>
      <c r="G4712" s="1"/>
      <c r="H4712" s="1"/>
      <c r="I4712" s="1"/>
      <c r="J4712" s="1"/>
      <c r="K4712" s="28"/>
      <c r="L4712" s="28"/>
      <c r="M4712" s="1"/>
      <c r="N4712" s="35"/>
      <c r="O4712" s="1"/>
      <c r="P4712" s="51"/>
    </row>
    <row r="4713" spans="1:16" ht="16.5" customHeight="1" x14ac:dyDescent="0.25">
      <c r="A4713" s="8"/>
      <c r="B4713" s="1"/>
      <c r="C4713" s="1"/>
      <c r="D4713" s="1"/>
      <c r="E4713" s="1"/>
      <c r="F4713" s="1"/>
      <c r="G4713" s="1"/>
      <c r="H4713" s="1"/>
      <c r="I4713" s="1"/>
      <c r="J4713" s="1"/>
      <c r="K4713" s="28"/>
      <c r="L4713" s="28"/>
      <c r="M4713" s="1"/>
      <c r="N4713" s="1"/>
      <c r="O4713" s="1"/>
      <c r="P4713" s="51"/>
    </row>
    <row r="4714" spans="1:16" ht="16.5" customHeight="1" x14ac:dyDescent="0.25">
      <c r="A4714" s="8"/>
      <c r="B4714" s="1"/>
      <c r="C4714" s="1"/>
      <c r="D4714" s="1"/>
      <c r="E4714" s="1"/>
      <c r="F4714" s="1"/>
      <c r="G4714" s="1"/>
      <c r="H4714" s="1"/>
      <c r="I4714" s="1"/>
      <c r="J4714" s="1"/>
      <c r="K4714" s="28"/>
      <c r="L4714" s="28"/>
      <c r="M4714" s="1"/>
      <c r="N4714" s="1"/>
      <c r="O4714" s="1"/>
      <c r="P4714" s="51"/>
    </row>
    <row r="4715" spans="1:16" ht="16.5" customHeight="1" x14ac:dyDescent="0.25">
      <c r="A4715" s="8"/>
      <c r="B4715" s="1"/>
      <c r="C4715" s="1"/>
      <c r="D4715" s="1"/>
      <c r="E4715" s="1"/>
      <c r="F4715" s="1"/>
      <c r="G4715" s="1"/>
      <c r="H4715" s="1"/>
      <c r="I4715" s="1"/>
      <c r="J4715" s="1"/>
      <c r="K4715" s="28"/>
      <c r="L4715" s="28"/>
      <c r="M4715" s="1"/>
      <c r="N4715" s="1"/>
      <c r="O4715" s="1"/>
      <c r="P4715" s="51"/>
    </row>
    <row r="4716" spans="1:16" ht="16.5" customHeight="1" x14ac:dyDescent="0.25">
      <c r="A4716" s="8"/>
      <c r="B4716" s="1"/>
      <c r="C4716" s="1"/>
      <c r="D4716" s="1"/>
      <c r="E4716" s="1"/>
      <c r="F4716" s="1"/>
      <c r="G4716" s="1"/>
      <c r="H4716" s="1"/>
      <c r="I4716" s="1"/>
      <c r="J4716" s="1"/>
      <c r="K4716" s="28"/>
      <c r="L4716" s="28"/>
      <c r="M4716" s="1"/>
      <c r="N4716" s="1"/>
      <c r="O4716" s="1"/>
      <c r="P4716" s="51"/>
    </row>
    <row r="4717" spans="1:16" ht="16.5" customHeight="1" x14ac:dyDescent="0.25">
      <c r="A4717" s="8"/>
      <c r="B4717" s="1"/>
      <c r="C4717" s="1"/>
      <c r="D4717" s="1"/>
      <c r="E4717" s="1"/>
      <c r="F4717" s="1"/>
      <c r="G4717" s="1"/>
      <c r="H4717" s="1"/>
      <c r="I4717" s="1"/>
      <c r="J4717" s="1"/>
      <c r="K4717" s="28"/>
      <c r="L4717" s="28"/>
      <c r="M4717" s="1"/>
      <c r="N4717" s="1"/>
      <c r="O4717" s="1"/>
      <c r="P4717" s="51"/>
    </row>
    <row r="4718" spans="1:16" ht="16.5" customHeight="1" x14ac:dyDescent="0.25">
      <c r="A4718" s="8"/>
      <c r="B4718" s="1"/>
      <c r="C4718" s="1"/>
      <c r="D4718" s="1"/>
      <c r="E4718" s="1"/>
      <c r="F4718" s="1"/>
      <c r="G4718" s="1"/>
      <c r="H4718" s="1"/>
      <c r="I4718" s="1"/>
      <c r="J4718" s="1"/>
      <c r="K4718" s="28"/>
      <c r="L4718" s="28"/>
      <c r="M4718" s="1"/>
      <c r="N4718" s="1"/>
      <c r="O4718" s="1"/>
      <c r="P4718" s="51"/>
    </row>
    <row r="4719" spans="1:16" ht="16.5" customHeight="1" x14ac:dyDescent="0.25">
      <c r="A4719" s="8"/>
      <c r="B4719" s="1"/>
      <c r="C4719" s="1"/>
      <c r="D4719" s="1"/>
      <c r="E4719" s="1"/>
      <c r="F4719" s="1"/>
      <c r="G4719" s="1"/>
      <c r="H4719" s="1"/>
      <c r="I4719" s="1"/>
      <c r="J4719" s="1"/>
      <c r="K4719" s="28"/>
      <c r="L4719" s="28"/>
      <c r="M4719" s="1"/>
      <c r="N4719" s="1"/>
      <c r="O4719" s="1"/>
      <c r="P4719" s="51"/>
    </row>
    <row r="4720" spans="1:16" ht="16.5" customHeight="1" x14ac:dyDescent="0.25">
      <c r="A4720" s="8"/>
      <c r="B4720" s="1"/>
      <c r="C4720" s="1"/>
      <c r="D4720" s="1"/>
      <c r="E4720" s="1"/>
      <c r="F4720" s="1"/>
      <c r="G4720" s="1"/>
      <c r="H4720" s="1"/>
      <c r="I4720" s="1"/>
      <c r="J4720" s="1"/>
      <c r="K4720" s="28"/>
      <c r="L4720" s="28"/>
      <c r="M4720" s="1"/>
      <c r="N4720" s="1"/>
      <c r="O4720" s="1"/>
      <c r="P4720" s="51"/>
    </row>
    <row r="4721" spans="1:16" ht="16.5" customHeight="1" x14ac:dyDescent="0.25">
      <c r="A4721" s="8"/>
      <c r="B4721" s="1"/>
      <c r="C4721" s="1"/>
      <c r="D4721" s="1"/>
      <c r="E4721" s="1"/>
      <c r="F4721" s="1"/>
      <c r="G4721" s="1"/>
      <c r="H4721" s="1"/>
      <c r="I4721" s="1"/>
      <c r="J4721" s="1"/>
      <c r="K4721" s="28"/>
      <c r="L4721" s="28"/>
      <c r="M4721" s="1"/>
      <c r="N4721" s="1"/>
      <c r="O4721" s="1"/>
      <c r="P4721" s="51"/>
    </row>
    <row r="4722" spans="1:16" ht="16.5" customHeight="1" x14ac:dyDescent="0.25">
      <c r="A4722" s="8"/>
      <c r="B4722" s="1"/>
      <c r="C4722" s="1"/>
      <c r="D4722" s="1"/>
      <c r="E4722" s="1"/>
      <c r="F4722" s="1"/>
      <c r="G4722" s="1"/>
      <c r="H4722" s="1"/>
      <c r="I4722" s="1"/>
      <c r="J4722" s="1"/>
      <c r="K4722" s="28"/>
      <c r="L4722" s="28"/>
      <c r="M4722" s="1"/>
      <c r="N4722" s="1"/>
      <c r="O4722" s="1"/>
      <c r="P4722" s="51"/>
    </row>
    <row r="4723" spans="1:16" ht="16.5" customHeight="1" x14ac:dyDescent="0.25">
      <c r="A4723" s="8"/>
      <c r="B4723" s="1"/>
      <c r="C4723" s="1"/>
      <c r="D4723" s="1"/>
      <c r="E4723" s="1"/>
      <c r="F4723" s="1"/>
      <c r="G4723" s="1"/>
      <c r="H4723" s="1"/>
      <c r="I4723" s="1"/>
      <c r="J4723" s="1"/>
      <c r="K4723" s="28"/>
      <c r="L4723" s="28"/>
      <c r="M4723" s="1"/>
      <c r="N4723" s="1"/>
      <c r="O4723" s="1"/>
      <c r="P4723" s="51"/>
    </row>
    <row r="4724" spans="1:16" ht="16.5" customHeight="1" x14ac:dyDescent="0.25">
      <c r="A4724" s="8"/>
      <c r="B4724" s="1"/>
      <c r="C4724" s="1"/>
      <c r="D4724" s="1"/>
      <c r="E4724" s="1"/>
      <c r="F4724" s="1"/>
      <c r="G4724" s="1"/>
      <c r="H4724" s="1"/>
      <c r="I4724" s="1"/>
      <c r="J4724" s="1"/>
      <c r="K4724" s="28"/>
      <c r="L4724" s="28"/>
      <c r="M4724" s="1"/>
      <c r="N4724" s="1"/>
      <c r="O4724" s="1"/>
      <c r="P4724" s="51"/>
    </row>
    <row r="4725" spans="1:16" ht="16.5" customHeight="1" x14ac:dyDescent="0.25">
      <c r="A4725" s="8"/>
      <c r="B4725" s="1"/>
      <c r="C4725" s="1"/>
      <c r="D4725" s="1"/>
      <c r="E4725" s="1"/>
      <c r="F4725" s="1"/>
      <c r="G4725" s="1"/>
      <c r="H4725" s="1"/>
      <c r="I4725" s="1"/>
      <c r="J4725" s="1"/>
      <c r="K4725" s="28"/>
      <c r="L4725" s="28"/>
      <c r="M4725" s="1"/>
      <c r="N4725" s="1"/>
      <c r="O4725" s="1"/>
      <c r="P4725" s="51"/>
    </row>
    <row r="4726" spans="1:16" ht="16.5" customHeight="1" x14ac:dyDescent="0.25">
      <c r="A4726" s="8"/>
      <c r="B4726" s="1"/>
      <c r="C4726" s="1"/>
      <c r="D4726" s="1"/>
      <c r="E4726" s="1"/>
      <c r="F4726" s="1"/>
      <c r="G4726" s="1"/>
      <c r="H4726" s="1"/>
      <c r="I4726" s="1"/>
      <c r="J4726" s="1"/>
      <c r="K4726" s="28"/>
      <c r="L4726" s="28"/>
      <c r="M4726" s="1"/>
      <c r="N4726" s="1"/>
      <c r="O4726" s="1"/>
      <c r="P4726" s="51"/>
    </row>
    <row r="4727" spans="1:16" ht="16.5" customHeight="1" x14ac:dyDescent="0.25">
      <c r="A4727" s="8"/>
      <c r="B4727" s="1"/>
      <c r="C4727" s="1"/>
      <c r="D4727" s="1"/>
      <c r="E4727" s="1"/>
      <c r="F4727" s="1"/>
      <c r="G4727" s="1"/>
      <c r="H4727" s="1"/>
      <c r="I4727" s="1"/>
      <c r="J4727" s="1"/>
      <c r="K4727" s="28"/>
      <c r="L4727" s="28"/>
      <c r="M4727" s="1"/>
      <c r="N4727" s="1"/>
      <c r="O4727" s="1"/>
      <c r="P4727" s="51"/>
    </row>
    <row r="4728" spans="1:16" ht="16.5" customHeight="1" x14ac:dyDescent="0.25">
      <c r="A4728" s="8"/>
      <c r="B4728" s="1"/>
      <c r="C4728" s="1"/>
      <c r="D4728" s="1"/>
      <c r="E4728" s="1"/>
      <c r="F4728" s="1"/>
      <c r="G4728" s="1"/>
      <c r="H4728" s="1"/>
      <c r="I4728" s="1"/>
      <c r="J4728" s="1"/>
      <c r="K4728" s="28"/>
      <c r="L4728" s="28"/>
      <c r="M4728" s="1"/>
      <c r="N4728" s="1"/>
      <c r="O4728" s="1"/>
      <c r="P4728" s="51"/>
    </row>
    <row r="4729" spans="1:16" ht="16.5" customHeight="1" x14ac:dyDescent="0.25">
      <c r="A4729" s="8"/>
      <c r="B4729" s="1"/>
      <c r="C4729" s="1"/>
      <c r="D4729" s="1"/>
      <c r="E4729" s="1"/>
      <c r="F4729" s="1"/>
      <c r="G4729" s="1"/>
      <c r="H4729" s="1"/>
      <c r="I4729" s="1"/>
      <c r="J4729" s="1"/>
      <c r="K4729" s="28"/>
      <c r="L4729" s="28"/>
      <c r="M4729" s="1"/>
      <c r="N4729" s="35"/>
      <c r="O4729" s="1"/>
      <c r="P4729" s="51"/>
    </row>
    <row r="4730" spans="1:16" ht="16.5" customHeight="1" x14ac:dyDescent="0.25">
      <c r="A4730" s="8"/>
      <c r="B4730" s="1"/>
      <c r="C4730" s="1"/>
      <c r="D4730" s="1"/>
      <c r="E4730" s="1"/>
      <c r="F4730" s="1"/>
      <c r="G4730" s="1"/>
      <c r="H4730" s="1"/>
      <c r="I4730" s="1"/>
      <c r="J4730" s="1"/>
      <c r="K4730" s="28"/>
      <c r="L4730" s="28"/>
      <c r="M4730" s="1"/>
      <c r="N4730" s="1"/>
      <c r="O4730" s="1"/>
      <c r="P4730" s="51"/>
    </row>
    <row r="4731" spans="1:16" ht="16.5" customHeight="1" x14ac:dyDescent="0.25">
      <c r="A4731" s="8"/>
      <c r="B4731" s="1"/>
      <c r="C4731" s="1"/>
      <c r="D4731" s="1"/>
      <c r="E4731" s="1"/>
      <c r="F4731" s="1"/>
      <c r="G4731" s="1"/>
      <c r="H4731" s="1"/>
      <c r="I4731" s="1"/>
      <c r="J4731" s="1"/>
      <c r="K4731" s="28"/>
      <c r="L4731" s="28"/>
      <c r="M4731" s="1"/>
      <c r="N4731" s="1"/>
      <c r="O4731" s="1"/>
      <c r="P4731" s="51"/>
    </row>
    <row r="4732" spans="1:16" ht="16.5" customHeight="1" x14ac:dyDescent="0.25">
      <c r="A4732" s="8"/>
      <c r="B4732" s="1"/>
      <c r="C4732" s="1"/>
      <c r="D4732" s="1"/>
      <c r="E4732" s="1"/>
      <c r="F4732" s="1"/>
      <c r="G4732" s="1"/>
      <c r="H4732" s="1"/>
      <c r="I4732" s="1"/>
      <c r="J4732" s="1"/>
      <c r="K4732" s="28"/>
      <c r="L4732" s="28"/>
      <c r="M4732" s="1"/>
      <c r="N4732" s="1"/>
      <c r="O4732" s="1"/>
      <c r="P4732" s="51"/>
    </row>
    <row r="4733" spans="1:16" ht="16.5" customHeight="1" x14ac:dyDescent="0.25">
      <c r="A4733" s="8"/>
      <c r="B4733" s="1"/>
      <c r="C4733" s="1"/>
      <c r="D4733" s="1"/>
      <c r="E4733" s="1"/>
      <c r="F4733" s="1"/>
      <c r="G4733" s="1"/>
      <c r="H4733" s="1"/>
      <c r="I4733" s="1"/>
      <c r="J4733" s="1"/>
      <c r="K4733" s="28"/>
      <c r="L4733" s="28"/>
      <c r="M4733" s="1"/>
      <c r="N4733" s="1"/>
      <c r="O4733" s="1"/>
      <c r="P4733" s="51"/>
    </row>
    <row r="4734" spans="1:16" ht="16.5" customHeight="1" x14ac:dyDescent="0.25">
      <c r="A4734" s="8"/>
      <c r="B4734" s="1"/>
      <c r="C4734" s="1"/>
      <c r="D4734" s="1"/>
      <c r="E4734" s="1"/>
      <c r="F4734" s="1"/>
      <c r="G4734" s="1"/>
      <c r="H4734" s="1"/>
      <c r="I4734" s="1"/>
      <c r="J4734" s="1"/>
      <c r="K4734" s="28"/>
      <c r="L4734" s="28"/>
      <c r="M4734" s="1"/>
      <c r="N4734" s="1"/>
      <c r="O4734" s="1"/>
      <c r="P4734" s="51"/>
    </row>
    <row r="4735" spans="1:16" ht="16.5" customHeight="1" x14ac:dyDescent="0.25">
      <c r="A4735" s="8"/>
      <c r="B4735" s="1"/>
      <c r="C4735" s="1"/>
      <c r="D4735" s="1"/>
      <c r="E4735" s="1"/>
      <c r="F4735" s="1"/>
      <c r="G4735" s="1"/>
      <c r="H4735" s="1"/>
      <c r="I4735" s="1"/>
      <c r="J4735" s="1"/>
      <c r="K4735" s="28"/>
      <c r="L4735" s="28"/>
      <c r="M4735" s="1"/>
      <c r="N4735" s="1"/>
      <c r="O4735" s="1"/>
      <c r="P4735" s="51"/>
    </row>
    <row r="4736" spans="1:16" ht="16.5" customHeight="1" x14ac:dyDescent="0.25">
      <c r="A4736" s="8"/>
      <c r="B4736" s="1"/>
      <c r="C4736" s="1"/>
      <c r="D4736" s="1"/>
      <c r="E4736" s="1"/>
      <c r="F4736" s="1"/>
      <c r="G4736" s="1"/>
      <c r="H4736" s="1"/>
      <c r="I4736" s="1"/>
      <c r="J4736" s="1"/>
      <c r="K4736" s="28"/>
      <c r="L4736" s="28"/>
      <c r="M4736" s="1"/>
      <c r="N4736" s="1"/>
      <c r="O4736" s="1"/>
      <c r="P4736" s="51"/>
    </row>
    <row r="4737" spans="1:16" ht="16.5" customHeight="1" x14ac:dyDescent="0.25">
      <c r="A4737" s="8"/>
      <c r="B4737" s="1"/>
      <c r="C4737" s="1"/>
      <c r="D4737" s="1"/>
      <c r="E4737" s="1"/>
      <c r="F4737" s="1"/>
      <c r="G4737" s="1"/>
      <c r="H4737" s="1"/>
      <c r="I4737" s="1"/>
      <c r="J4737" s="1"/>
      <c r="K4737" s="28"/>
      <c r="L4737" s="28"/>
      <c r="M4737" s="1"/>
      <c r="N4737" s="35"/>
      <c r="O4737" s="1"/>
      <c r="P4737" s="51"/>
    </row>
    <row r="4738" spans="1:16" ht="16.5" customHeight="1" x14ac:dyDescent="0.25">
      <c r="A4738" s="8"/>
      <c r="B4738" s="1"/>
      <c r="C4738" s="1"/>
      <c r="D4738" s="1"/>
      <c r="E4738" s="1"/>
      <c r="F4738" s="1"/>
      <c r="G4738" s="1"/>
      <c r="H4738" s="1"/>
      <c r="I4738" s="1"/>
      <c r="J4738" s="1"/>
      <c r="K4738" s="28"/>
      <c r="L4738" s="28"/>
      <c r="M4738" s="1"/>
      <c r="N4738" s="35"/>
      <c r="O4738" s="1"/>
      <c r="P4738" s="51"/>
    </row>
    <row r="4739" spans="1:16" ht="16.5" customHeight="1" x14ac:dyDescent="0.25">
      <c r="A4739" s="8"/>
      <c r="B4739" s="1"/>
      <c r="C4739" s="1"/>
      <c r="D4739" s="1"/>
      <c r="E4739" s="1"/>
      <c r="F4739" s="1"/>
      <c r="G4739" s="1"/>
      <c r="H4739" s="1"/>
      <c r="I4739" s="1"/>
      <c r="J4739" s="1"/>
      <c r="K4739" s="28"/>
      <c r="L4739" s="28"/>
      <c r="M4739" s="1"/>
      <c r="N4739" s="35"/>
      <c r="O4739" s="1"/>
      <c r="P4739" s="51"/>
    </row>
    <row r="4740" spans="1:16" ht="16.5" customHeight="1" x14ac:dyDescent="0.25">
      <c r="A4740" s="8"/>
      <c r="B4740" s="1"/>
      <c r="C4740" s="1"/>
      <c r="D4740" s="1"/>
      <c r="E4740" s="1"/>
      <c r="F4740" s="1"/>
      <c r="G4740" s="1"/>
      <c r="H4740" s="1"/>
      <c r="I4740" s="1"/>
      <c r="J4740" s="1"/>
      <c r="K4740" s="28"/>
      <c r="L4740" s="28"/>
      <c r="M4740" s="1"/>
      <c r="N4740" s="35"/>
      <c r="O4740" s="1"/>
      <c r="P4740" s="51"/>
    </row>
    <row r="4741" spans="1:16" ht="16.5" customHeight="1" x14ac:dyDescent="0.25">
      <c r="A4741" s="8"/>
      <c r="B4741" s="1"/>
      <c r="C4741" s="1"/>
      <c r="D4741" s="1"/>
      <c r="E4741" s="1"/>
      <c r="F4741" s="1"/>
      <c r="G4741" s="1"/>
      <c r="H4741" s="1"/>
      <c r="I4741" s="1"/>
      <c r="J4741" s="1"/>
      <c r="K4741" s="28"/>
      <c r="L4741" s="28"/>
      <c r="M4741" s="1"/>
      <c r="N4741" s="1"/>
      <c r="O4741" s="1"/>
      <c r="P4741" s="51"/>
    </row>
    <row r="4742" spans="1:16" ht="16.5" customHeight="1" x14ac:dyDescent="0.25">
      <c r="A4742" s="8"/>
      <c r="B4742" s="1"/>
      <c r="C4742" s="1"/>
      <c r="D4742" s="1"/>
      <c r="E4742" s="1"/>
      <c r="F4742" s="1"/>
      <c r="G4742" s="1"/>
      <c r="H4742" s="1"/>
      <c r="I4742" s="1"/>
      <c r="J4742" s="1"/>
      <c r="K4742" s="28"/>
      <c r="L4742" s="28"/>
      <c r="M4742" s="1"/>
      <c r="N4742" s="1"/>
      <c r="O4742" s="1"/>
      <c r="P4742" s="51"/>
    </row>
    <row r="4743" spans="1:16" ht="16.5" customHeight="1" x14ac:dyDescent="0.25">
      <c r="A4743" s="8"/>
      <c r="B4743" s="1"/>
      <c r="C4743" s="1"/>
      <c r="D4743" s="1"/>
      <c r="E4743" s="1"/>
      <c r="F4743" s="1"/>
      <c r="G4743" s="1"/>
      <c r="H4743" s="1"/>
      <c r="I4743" s="1"/>
      <c r="J4743" s="1"/>
      <c r="K4743" s="28"/>
      <c r="L4743" s="28"/>
      <c r="M4743" s="1"/>
      <c r="N4743" s="1"/>
      <c r="O4743" s="1"/>
      <c r="P4743" s="51"/>
    </row>
    <row r="4744" spans="1:16" ht="16.5" customHeight="1" x14ac:dyDescent="0.25">
      <c r="A4744" s="8"/>
      <c r="B4744" s="1"/>
      <c r="C4744" s="1"/>
      <c r="D4744" s="1"/>
      <c r="E4744" s="1"/>
      <c r="F4744" s="1"/>
      <c r="G4744" s="1"/>
      <c r="H4744" s="1"/>
      <c r="I4744" s="1"/>
      <c r="J4744" s="1"/>
      <c r="K4744" s="28"/>
      <c r="L4744" s="28"/>
      <c r="M4744" s="1"/>
      <c r="N4744" s="1"/>
      <c r="O4744" s="1"/>
      <c r="P4744" s="51"/>
    </row>
    <row r="4745" spans="1:16" ht="16.5" customHeight="1" x14ac:dyDescent="0.25">
      <c r="A4745" s="8"/>
      <c r="B4745" s="1"/>
      <c r="C4745" s="1"/>
      <c r="D4745" s="1"/>
      <c r="E4745" s="1"/>
      <c r="F4745" s="1"/>
      <c r="G4745" s="1"/>
      <c r="H4745" s="1"/>
      <c r="I4745" s="1"/>
      <c r="J4745" s="1"/>
      <c r="K4745" s="28"/>
      <c r="L4745" s="28"/>
      <c r="M4745" s="1"/>
      <c r="N4745" s="1"/>
      <c r="O4745" s="1"/>
      <c r="P4745" s="51"/>
    </row>
    <row r="4746" spans="1:16" ht="16.5" customHeight="1" x14ac:dyDescent="0.25">
      <c r="A4746" s="8"/>
      <c r="B4746" s="1"/>
      <c r="C4746" s="1"/>
      <c r="D4746" s="1"/>
      <c r="E4746" s="1"/>
      <c r="F4746" s="1"/>
      <c r="G4746" s="1"/>
      <c r="H4746" s="1"/>
      <c r="I4746" s="1"/>
      <c r="J4746" s="1"/>
      <c r="K4746" s="28"/>
      <c r="L4746" s="28"/>
      <c r="M4746" s="1"/>
      <c r="N4746" s="1"/>
      <c r="O4746" s="1"/>
      <c r="P4746" s="51"/>
    </row>
    <row r="4747" spans="1:16" ht="16.5" customHeight="1" x14ac:dyDescent="0.25">
      <c r="A4747" s="8"/>
      <c r="B4747" s="1"/>
      <c r="C4747" s="1"/>
      <c r="D4747" s="1"/>
      <c r="E4747" s="1"/>
      <c r="F4747" s="1"/>
      <c r="G4747" s="1"/>
      <c r="H4747" s="1"/>
      <c r="I4747" s="1"/>
      <c r="J4747" s="1"/>
      <c r="K4747" s="28"/>
      <c r="L4747" s="28"/>
      <c r="M4747" s="1"/>
      <c r="N4747" s="35"/>
      <c r="O4747" s="1"/>
      <c r="P4747" s="51"/>
    </row>
    <row r="4748" spans="1:16" ht="16.5" customHeight="1" x14ac:dyDescent="0.25">
      <c r="A4748" s="8"/>
      <c r="B4748" s="1"/>
      <c r="C4748" s="1"/>
      <c r="D4748" s="1"/>
      <c r="E4748" s="1"/>
      <c r="F4748" s="1"/>
      <c r="G4748" s="1"/>
      <c r="H4748" s="1"/>
      <c r="I4748" s="1"/>
      <c r="J4748" s="1"/>
      <c r="K4748" s="28"/>
      <c r="L4748" s="28"/>
      <c r="M4748" s="1"/>
      <c r="N4748" s="1"/>
      <c r="O4748" s="1"/>
      <c r="P4748" s="51"/>
    </row>
    <row r="4749" spans="1:16" ht="16.5" customHeight="1" x14ac:dyDescent="0.25">
      <c r="A4749" s="8"/>
      <c r="B4749" s="1"/>
      <c r="C4749" s="1"/>
      <c r="D4749" s="1"/>
      <c r="E4749" s="1"/>
      <c r="F4749" s="1"/>
      <c r="G4749" s="1"/>
      <c r="H4749" s="1"/>
      <c r="I4749" s="1"/>
      <c r="J4749" s="1"/>
      <c r="K4749" s="28"/>
      <c r="L4749" s="28"/>
      <c r="M4749" s="1"/>
      <c r="N4749" s="35"/>
      <c r="O4749" s="1"/>
      <c r="P4749" s="51"/>
    </row>
    <row r="4750" spans="1:16" ht="16.5" customHeight="1" x14ac:dyDescent="0.25">
      <c r="A4750" s="8"/>
      <c r="B4750" s="1"/>
      <c r="C4750" s="1"/>
      <c r="D4750" s="1"/>
      <c r="E4750" s="1"/>
      <c r="F4750" s="1"/>
      <c r="G4750" s="1"/>
      <c r="H4750" s="1"/>
      <c r="I4750" s="1"/>
      <c r="J4750" s="1"/>
      <c r="K4750" s="28"/>
      <c r="L4750" s="28"/>
      <c r="M4750" s="1"/>
      <c r="N4750" s="1"/>
      <c r="O4750" s="1"/>
      <c r="P4750" s="51"/>
    </row>
    <row r="4751" spans="1:16" ht="16.5" customHeight="1" x14ac:dyDescent="0.25">
      <c r="A4751" s="8"/>
      <c r="B4751" s="1"/>
      <c r="C4751" s="1"/>
      <c r="D4751" s="1"/>
      <c r="E4751" s="1"/>
      <c r="F4751" s="1"/>
      <c r="G4751" s="1"/>
      <c r="H4751" s="1"/>
      <c r="I4751" s="1"/>
      <c r="J4751" s="1"/>
      <c r="K4751" s="28"/>
      <c r="L4751" s="28"/>
      <c r="M4751" s="1"/>
      <c r="N4751" s="1"/>
      <c r="O4751" s="1"/>
      <c r="P4751" s="51"/>
    </row>
    <row r="4752" spans="1:16" ht="16.5" customHeight="1" x14ac:dyDescent="0.25">
      <c r="A4752" s="8"/>
      <c r="B4752" s="1"/>
      <c r="C4752" s="1"/>
      <c r="D4752" s="1"/>
      <c r="E4752" s="1"/>
      <c r="F4752" s="1"/>
      <c r="G4752" s="1"/>
      <c r="H4752" s="1"/>
      <c r="I4752" s="1"/>
      <c r="J4752" s="1"/>
      <c r="K4752" s="28"/>
      <c r="L4752" s="28"/>
      <c r="M4752" s="1"/>
      <c r="N4752" s="1"/>
      <c r="O4752" s="1"/>
      <c r="P4752" s="51"/>
    </row>
    <row r="4753" spans="1:16" ht="16.5" customHeight="1" x14ac:dyDescent="0.25">
      <c r="A4753" s="8"/>
      <c r="B4753" s="1"/>
      <c r="C4753" s="1"/>
      <c r="D4753" s="1"/>
      <c r="E4753" s="1"/>
      <c r="F4753" s="1"/>
      <c r="G4753" s="1"/>
      <c r="H4753" s="1"/>
      <c r="I4753" s="1"/>
      <c r="J4753" s="1"/>
      <c r="K4753" s="28"/>
      <c r="L4753" s="28"/>
      <c r="M4753" s="1"/>
      <c r="N4753" s="1"/>
      <c r="O4753" s="1"/>
      <c r="P4753" s="51"/>
    </row>
    <row r="4754" spans="1:16" ht="16.5" customHeight="1" x14ac:dyDescent="0.25">
      <c r="A4754" s="8"/>
      <c r="B4754" s="1"/>
      <c r="C4754" s="1"/>
      <c r="D4754" s="1"/>
      <c r="E4754" s="1"/>
      <c r="F4754" s="1"/>
      <c r="G4754" s="1"/>
      <c r="H4754" s="1"/>
      <c r="I4754" s="1"/>
      <c r="J4754" s="1"/>
      <c r="K4754" s="28"/>
      <c r="L4754" s="28"/>
      <c r="M4754" s="1"/>
      <c r="N4754" s="1"/>
      <c r="O4754" s="1"/>
      <c r="P4754" s="51"/>
    </row>
    <row r="4755" spans="1:16" ht="16.5" customHeight="1" x14ac:dyDescent="0.25">
      <c r="A4755" s="8"/>
      <c r="B4755" s="1"/>
      <c r="C4755" s="1"/>
      <c r="D4755" s="1"/>
      <c r="E4755" s="1"/>
      <c r="F4755" s="1"/>
      <c r="G4755" s="1"/>
      <c r="H4755" s="1"/>
      <c r="I4755" s="1"/>
      <c r="J4755" s="1"/>
      <c r="K4755" s="28"/>
      <c r="L4755" s="28"/>
      <c r="M4755" s="1"/>
      <c r="N4755" s="1"/>
      <c r="O4755" s="1"/>
      <c r="P4755" s="51"/>
    </row>
    <row r="4756" spans="1:16" ht="16.5" customHeight="1" x14ac:dyDescent="0.25">
      <c r="A4756" s="8"/>
      <c r="B4756" s="1"/>
      <c r="C4756" s="1"/>
      <c r="D4756" s="1"/>
      <c r="E4756" s="1"/>
      <c r="F4756" s="1"/>
      <c r="G4756" s="1"/>
      <c r="H4756" s="1"/>
      <c r="I4756" s="1"/>
      <c r="J4756" s="1"/>
      <c r="K4756" s="28"/>
      <c r="L4756" s="28"/>
      <c r="M4756" s="1"/>
      <c r="N4756" s="1"/>
      <c r="O4756" s="1"/>
      <c r="P4756" s="51"/>
    </row>
    <row r="4757" spans="1:16" ht="16.5" customHeight="1" x14ac:dyDescent="0.25">
      <c r="A4757" s="8"/>
      <c r="B4757" s="1"/>
      <c r="C4757" s="1"/>
      <c r="D4757" s="1"/>
      <c r="E4757" s="1"/>
      <c r="F4757" s="1"/>
      <c r="G4757" s="1"/>
      <c r="H4757" s="1"/>
      <c r="I4757" s="1"/>
      <c r="J4757" s="1"/>
      <c r="K4757" s="28"/>
      <c r="L4757" s="28"/>
      <c r="M4757" s="1"/>
      <c r="N4757" s="1"/>
      <c r="O4757" s="1"/>
      <c r="P4757" s="51"/>
    </row>
    <row r="4758" spans="1:16" ht="16.5" customHeight="1" x14ac:dyDescent="0.25">
      <c r="A4758" s="8"/>
      <c r="B4758" s="1"/>
      <c r="C4758" s="1"/>
      <c r="D4758" s="1"/>
      <c r="E4758" s="1"/>
      <c r="F4758" s="1"/>
      <c r="G4758" s="1"/>
      <c r="H4758" s="1"/>
      <c r="I4758" s="1"/>
      <c r="J4758" s="1"/>
      <c r="K4758" s="28"/>
      <c r="L4758" s="28"/>
      <c r="M4758" s="1"/>
      <c r="N4758" s="1"/>
      <c r="O4758" s="1"/>
      <c r="P4758" s="51"/>
    </row>
    <row r="4759" spans="1:16" ht="16.5" customHeight="1" x14ac:dyDescent="0.25">
      <c r="A4759" s="8"/>
      <c r="B4759" s="1"/>
      <c r="C4759" s="1"/>
      <c r="D4759" s="1"/>
      <c r="E4759" s="1"/>
      <c r="F4759" s="1"/>
      <c r="G4759" s="1"/>
      <c r="H4759" s="1"/>
      <c r="I4759" s="1"/>
      <c r="J4759" s="1"/>
      <c r="K4759" s="28"/>
      <c r="L4759" s="28"/>
      <c r="M4759" s="1"/>
      <c r="N4759" s="1"/>
      <c r="O4759" s="1"/>
      <c r="P4759" s="51"/>
    </row>
    <row r="4760" spans="1:16" ht="16.5" customHeight="1" x14ac:dyDescent="0.25">
      <c r="A4760" s="8"/>
      <c r="B4760" s="1"/>
      <c r="C4760" s="1"/>
      <c r="D4760" s="1"/>
      <c r="E4760" s="1"/>
      <c r="F4760" s="1"/>
      <c r="G4760" s="1"/>
      <c r="H4760" s="1"/>
      <c r="I4760" s="1"/>
      <c r="J4760" s="1"/>
      <c r="K4760" s="28"/>
      <c r="L4760" s="28"/>
      <c r="M4760" s="1"/>
      <c r="N4760" s="35"/>
      <c r="O4760" s="1"/>
      <c r="P4760" s="51"/>
    </row>
    <row r="4761" spans="1:16" ht="16.5" customHeight="1" x14ac:dyDescent="0.25">
      <c r="A4761" s="8"/>
      <c r="B4761" s="1"/>
      <c r="C4761" s="1"/>
      <c r="D4761" s="1"/>
      <c r="E4761" s="1"/>
      <c r="F4761" s="1"/>
      <c r="G4761" s="1"/>
      <c r="H4761" s="1"/>
      <c r="I4761" s="1"/>
      <c r="J4761" s="1"/>
      <c r="K4761" s="28"/>
      <c r="L4761" s="28"/>
      <c r="M4761" s="1"/>
      <c r="N4761" s="1"/>
      <c r="O4761" s="1"/>
      <c r="P4761" s="51"/>
    </row>
    <row r="4762" spans="1:16" ht="16.5" customHeight="1" x14ac:dyDescent="0.25">
      <c r="A4762" s="8"/>
      <c r="B4762" s="1"/>
      <c r="C4762" s="1"/>
      <c r="D4762" s="1"/>
      <c r="E4762" s="1"/>
      <c r="F4762" s="1"/>
      <c r="G4762" s="1"/>
      <c r="H4762" s="1"/>
      <c r="I4762" s="1"/>
      <c r="J4762" s="1"/>
      <c r="K4762" s="28"/>
      <c r="L4762" s="28"/>
      <c r="M4762" s="1"/>
      <c r="N4762" s="1"/>
      <c r="O4762" s="1"/>
      <c r="P4762" s="51"/>
    </row>
    <row r="4763" spans="1:16" ht="16.5" customHeight="1" x14ac:dyDescent="0.25">
      <c r="A4763" s="8"/>
      <c r="B4763" s="1"/>
      <c r="C4763" s="1"/>
      <c r="D4763" s="1"/>
      <c r="E4763" s="1"/>
      <c r="F4763" s="1"/>
      <c r="G4763" s="1"/>
      <c r="H4763" s="1"/>
      <c r="I4763" s="1"/>
      <c r="J4763" s="1"/>
      <c r="K4763" s="28"/>
      <c r="L4763" s="28"/>
      <c r="M4763" s="1"/>
      <c r="N4763" s="1"/>
      <c r="O4763" s="1"/>
      <c r="P4763" s="51"/>
    </row>
    <row r="4764" spans="1:16" ht="16.5" customHeight="1" x14ac:dyDescent="0.25">
      <c r="A4764" s="8"/>
      <c r="B4764" s="1"/>
      <c r="C4764" s="1"/>
      <c r="D4764" s="1"/>
      <c r="E4764" s="1"/>
      <c r="F4764" s="1"/>
      <c r="G4764" s="1"/>
      <c r="H4764" s="1"/>
      <c r="I4764" s="1"/>
      <c r="J4764" s="1"/>
      <c r="K4764" s="28"/>
      <c r="L4764" s="28"/>
      <c r="M4764" s="1"/>
      <c r="N4764" s="35"/>
      <c r="O4764" s="1"/>
      <c r="P4764" s="51"/>
    </row>
    <row r="4765" spans="1:16" ht="16.5" customHeight="1" x14ac:dyDescent="0.25">
      <c r="A4765" s="8"/>
      <c r="B4765" s="1"/>
      <c r="C4765" s="1"/>
      <c r="D4765" s="1"/>
      <c r="E4765" s="1"/>
      <c r="F4765" s="1"/>
      <c r="G4765" s="1"/>
      <c r="H4765" s="1"/>
      <c r="I4765" s="1"/>
      <c r="J4765" s="1"/>
      <c r="K4765" s="28"/>
      <c r="L4765" s="28"/>
      <c r="M4765" s="1"/>
      <c r="N4765" s="1"/>
      <c r="O4765" s="1"/>
      <c r="P4765" s="51"/>
    </row>
    <row r="4766" spans="1:16" ht="16.5" customHeight="1" x14ac:dyDescent="0.25">
      <c r="A4766" s="8"/>
      <c r="B4766" s="1"/>
      <c r="C4766" s="1"/>
      <c r="D4766" s="1"/>
      <c r="E4766" s="1"/>
      <c r="F4766" s="1"/>
      <c r="G4766" s="1"/>
      <c r="H4766" s="1"/>
      <c r="I4766" s="1"/>
      <c r="J4766" s="1"/>
      <c r="K4766" s="28"/>
      <c r="L4766" s="28"/>
      <c r="M4766" s="1"/>
      <c r="N4766" s="1"/>
      <c r="O4766" s="1"/>
      <c r="P4766" s="51"/>
    </row>
    <row r="4767" spans="1:16" ht="16.5" customHeight="1" x14ac:dyDescent="0.25">
      <c r="A4767" s="8"/>
      <c r="B4767" s="1"/>
      <c r="C4767" s="1"/>
      <c r="D4767" s="1"/>
      <c r="E4767" s="1"/>
      <c r="F4767" s="1"/>
      <c r="G4767" s="1"/>
      <c r="H4767" s="1"/>
      <c r="I4767" s="1"/>
      <c r="J4767" s="1"/>
      <c r="K4767" s="28"/>
      <c r="L4767" s="28"/>
      <c r="M4767" s="1"/>
      <c r="N4767" s="1"/>
      <c r="O4767" s="1"/>
      <c r="P4767" s="51"/>
    </row>
    <row r="4768" spans="1:16" ht="16.5" customHeight="1" x14ac:dyDescent="0.25">
      <c r="A4768" s="8"/>
      <c r="B4768" s="1"/>
      <c r="C4768" s="1"/>
      <c r="D4768" s="1"/>
      <c r="E4768" s="1"/>
      <c r="F4768" s="1"/>
      <c r="G4768" s="1"/>
      <c r="H4768" s="1"/>
      <c r="I4768" s="1"/>
      <c r="J4768" s="1"/>
      <c r="K4768" s="28"/>
      <c r="L4768" s="28"/>
      <c r="M4768" s="1"/>
      <c r="N4768" s="1"/>
      <c r="O4768" s="1"/>
      <c r="P4768" s="51"/>
    </row>
    <row r="4769" spans="1:16" ht="16.5" customHeight="1" x14ac:dyDescent="0.25">
      <c r="A4769" s="8"/>
      <c r="B4769" s="1"/>
      <c r="C4769" s="1"/>
      <c r="D4769" s="1"/>
      <c r="E4769" s="1"/>
      <c r="F4769" s="1"/>
      <c r="G4769" s="1"/>
      <c r="H4769" s="1"/>
      <c r="I4769" s="1"/>
      <c r="J4769" s="1"/>
      <c r="K4769" s="28"/>
      <c r="L4769" s="28"/>
      <c r="M4769" s="1"/>
      <c r="N4769" s="1"/>
      <c r="O4769" s="1"/>
      <c r="P4769" s="51"/>
    </row>
    <row r="4770" spans="1:16" ht="16.5" customHeight="1" x14ac:dyDescent="0.25">
      <c r="A4770" s="8"/>
      <c r="B4770" s="1"/>
      <c r="C4770" s="1"/>
      <c r="D4770" s="1"/>
      <c r="E4770" s="1"/>
      <c r="F4770" s="1"/>
      <c r="G4770" s="1"/>
      <c r="H4770" s="1"/>
      <c r="I4770" s="1"/>
      <c r="J4770" s="1"/>
      <c r="K4770" s="28"/>
      <c r="L4770" s="28"/>
      <c r="M4770" s="1"/>
      <c r="N4770" s="1"/>
      <c r="O4770" s="1"/>
      <c r="P4770" s="51"/>
    </row>
    <row r="4771" spans="1:16" ht="16.5" customHeight="1" x14ac:dyDescent="0.25">
      <c r="A4771" s="8"/>
      <c r="B4771" s="1"/>
      <c r="C4771" s="1"/>
      <c r="D4771" s="1"/>
      <c r="E4771" s="1"/>
      <c r="F4771" s="1"/>
      <c r="G4771" s="1"/>
      <c r="H4771" s="1"/>
      <c r="I4771" s="1"/>
      <c r="J4771" s="1"/>
      <c r="K4771" s="28"/>
      <c r="L4771" s="28"/>
      <c r="M4771" s="1"/>
      <c r="N4771" s="1"/>
      <c r="O4771" s="1"/>
      <c r="P4771" s="51"/>
    </row>
    <row r="4772" spans="1:16" ht="16.5" customHeight="1" x14ac:dyDescent="0.25">
      <c r="A4772" s="8"/>
      <c r="B4772" s="1"/>
      <c r="C4772" s="1"/>
      <c r="D4772" s="1"/>
      <c r="E4772" s="1"/>
      <c r="F4772" s="1"/>
      <c r="G4772" s="1"/>
      <c r="H4772" s="1"/>
      <c r="I4772" s="1"/>
      <c r="J4772" s="1"/>
      <c r="K4772" s="28"/>
      <c r="L4772" s="28"/>
      <c r="M4772" s="1"/>
      <c r="N4772" s="35"/>
      <c r="O4772" s="1"/>
      <c r="P4772" s="51"/>
    </row>
    <row r="4773" spans="1:16" ht="16.5" customHeight="1" x14ac:dyDescent="0.25">
      <c r="A4773" s="8"/>
      <c r="B4773" s="1"/>
      <c r="C4773" s="1"/>
      <c r="D4773" s="1"/>
      <c r="E4773" s="1"/>
      <c r="F4773" s="1"/>
      <c r="G4773" s="1"/>
      <c r="H4773" s="1"/>
      <c r="I4773" s="1"/>
      <c r="J4773" s="1"/>
      <c r="K4773" s="28"/>
      <c r="L4773" s="28"/>
      <c r="M4773" s="1"/>
      <c r="N4773" s="1"/>
      <c r="O4773" s="1"/>
      <c r="P4773" s="51"/>
    </row>
    <row r="4774" spans="1:16" ht="16.5" customHeight="1" x14ac:dyDescent="0.25">
      <c r="A4774" s="8"/>
      <c r="B4774" s="1"/>
      <c r="C4774" s="1"/>
      <c r="D4774" s="1"/>
      <c r="E4774" s="1"/>
      <c r="F4774" s="1"/>
      <c r="G4774" s="1"/>
      <c r="H4774" s="1"/>
      <c r="I4774" s="1"/>
      <c r="J4774" s="1"/>
      <c r="K4774" s="28"/>
      <c r="L4774" s="28"/>
      <c r="M4774" s="1"/>
      <c r="N4774" s="1"/>
      <c r="O4774" s="1"/>
      <c r="P4774" s="51"/>
    </row>
    <row r="4775" spans="1:16" ht="16.5" customHeight="1" x14ac:dyDescent="0.25">
      <c r="A4775" s="8"/>
      <c r="B4775" s="1"/>
      <c r="C4775" s="1"/>
      <c r="D4775" s="1"/>
      <c r="E4775" s="1"/>
      <c r="F4775" s="1"/>
      <c r="G4775" s="1"/>
      <c r="H4775" s="1"/>
      <c r="I4775" s="1"/>
      <c r="J4775" s="1"/>
      <c r="K4775" s="28"/>
      <c r="L4775" s="28"/>
      <c r="M4775" s="1"/>
      <c r="N4775" s="1"/>
      <c r="O4775" s="1"/>
      <c r="P4775" s="51"/>
    </row>
    <row r="4776" spans="1:16" ht="16.5" customHeight="1" x14ac:dyDescent="0.25">
      <c r="A4776" s="8"/>
      <c r="B4776" s="1"/>
      <c r="C4776" s="1"/>
      <c r="D4776" s="1"/>
      <c r="E4776" s="1"/>
      <c r="F4776" s="1"/>
      <c r="G4776" s="1"/>
      <c r="H4776" s="1"/>
      <c r="I4776" s="1"/>
      <c r="J4776" s="1"/>
      <c r="K4776" s="28"/>
      <c r="L4776" s="28"/>
      <c r="M4776" s="1"/>
      <c r="N4776" s="1"/>
      <c r="O4776" s="1"/>
      <c r="P4776" s="51"/>
    </row>
    <row r="4777" spans="1:16" ht="16.5" customHeight="1" x14ac:dyDescent="0.25">
      <c r="A4777" s="8"/>
      <c r="B4777" s="1"/>
      <c r="C4777" s="1"/>
      <c r="D4777" s="1"/>
      <c r="E4777" s="1"/>
      <c r="F4777" s="1"/>
      <c r="G4777" s="1"/>
      <c r="H4777" s="1"/>
      <c r="I4777" s="1"/>
      <c r="J4777" s="1"/>
      <c r="K4777" s="28"/>
      <c r="L4777" s="28"/>
      <c r="M4777" s="1"/>
      <c r="N4777" s="1"/>
      <c r="O4777" s="1"/>
      <c r="P4777" s="51"/>
    </row>
    <row r="4778" spans="1:16" ht="16.5" customHeight="1" x14ac:dyDescent="0.25">
      <c r="A4778" s="8"/>
      <c r="B4778" s="1"/>
      <c r="C4778" s="1"/>
      <c r="D4778" s="1"/>
      <c r="E4778" s="1"/>
      <c r="F4778" s="1"/>
      <c r="G4778" s="1"/>
      <c r="H4778" s="1"/>
      <c r="I4778" s="1"/>
      <c r="J4778" s="1"/>
      <c r="K4778" s="28"/>
      <c r="L4778" s="28"/>
      <c r="M4778" s="1"/>
      <c r="N4778" s="1"/>
      <c r="O4778" s="1"/>
      <c r="P4778" s="51"/>
    </row>
    <row r="4779" spans="1:16" ht="16.5" customHeight="1" x14ac:dyDescent="0.25">
      <c r="A4779" s="8"/>
      <c r="B4779" s="1"/>
      <c r="C4779" s="1"/>
      <c r="D4779" s="1"/>
      <c r="E4779" s="1"/>
      <c r="F4779" s="1"/>
      <c r="G4779" s="1"/>
      <c r="H4779" s="1"/>
      <c r="I4779" s="1"/>
      <c r="J4779" s="1"/>
      <c r="K4779" s="28"/>
      <c r="L4779" s="28"/>
      <c r="M4779" s="1"/>
      <c r="N4779" s="1"/>
      <c r="O4779" s="1"/>
      <c r="P4779" s="51"/>
    </row>
    <row r="4780" spans="1:16" ht="16.5" customHeight="1" x14ac:dyDescent="0.25">
      <c r="A4780" s="8"/>
      <c r="B4780" s="1"/>
      <c r="C4780" s="1"/>
      <c r="D4780" s="1"/>
      <c r="E4780" s="1"/>
      <c r="F4780" s="1"/>
      <c r="G4780" s="1"/>
      <c r="H4780" s="1"/>
      <c r="I4780" s="1"/>
      <c r="J4780" s="1"/>
      <c r="K4780" s="28"/>
      <c r="L4780" s="28"/>
      <c r="M4780" s="1"/>
      <c r="N4780" s="1"/>
      <c r="O4780" s="1"/>
      <c r="P4780" s="51"/>
    </row>
    <row r="4781" spans="1:16" ht="16.5" customHeight="1" x14ac:dyDescent="0.25">
      <c r="A4781" s="8"/>
      <c r="B4781" s="1"/>
      <c r="C4781" s="1"/>
      <c r="D4781" s="1"/>
      <c r="E4781" s="1"/>
      <c r="F4781" s="1"/>
      <c r="G4781" s="1"/>
      <c r="H4781" s="1"/>
      <c r="I4781" s="1"/>
      <c r="J4781" s="1"/>
      <c r="K4781" s="28"/>
      <c r="L4781" s="28"/>
      <c r="M4781" s="1"/>
      <c r="N4781" s="35"/>
      <c r="O4781" s="1"/>
      <c r="P4781" s="51"/>
    </row>
    <row r="4782" spans="1:16" ht="16.5" customHeight="1" x14ac:dyDescent="0.25">
      <c r="A4782" s="8"/>
      <c r="B4782" s="1"/>
      <c r="C4782" s="1"/>
      <c r="D4782" s="1"/>
      <c r="E4782" s="1"/>
      <c r="F4782" s="1"/>
      <c r="G4782" s="1"/>
      <c r="H4782" s="1"/>
      <c r="I4782" s="1"/>
      <c r="J4782" s="1"/>
      <c r="K4782" s="28"/>
      <c r="L4782" s="28"/>
      <c r="M4782" s="1"/>
      <c r="N4782" s="35"/>
      <c r="O4782" s="1"/>
      <c r="P4782" s="51"/>
    </row>
    <row r="4783" spans="1:16" ht="16.5" customHeight="1" x14ac:dyDescent="0.25">
      <c r="A4783" s="8"/>
      <c r="B4783" s="1"/>
      <c r="C4783" s="1"/>
      <c r="D4783" s="1"/>
      <c r="E4783" s="1"/>
      <c r="F4783" s="1"/>
      <c r="G4783" s="1"/>
      <c r="H4783" s="1"/>
      <c r="I4783" s="1"/>
      <c r="J4783" s="1"/>
      <c r="K4783" s="28"/>
      <c r="L4783" s="28"/>
      <c r="M4783" s="1"/>
      <c r="N4783" s="1"/>
      <c r="O4783" s="1"/>
      <c r="P4783" s="51"/>
    </row>
    <row r="4784" spans="1:16" ht="16.5" customHeight="1" x14ac:dyDescent="0.25">
      <c r="A4784" s="8"/>
      <c r="B4784" s="1"/>
      <c r="C4784" s="1"/>
      <c r="D4784" s="1"/>
      <c r="E4784" s="1"/>
      <c r="F4784" s="1"/>
      <c r="G4784" s="1"/>
      <c r="H4784" s="1"/>
      <c r="I4784" s="1"/>
      <c r="J4784" s="1"/>
      <c r="K4784" s="28"/>
      <c r="L4784" s="28"/>
      <c r="M4784" s="1"/>
      <c r="N4784" s="1"/>
      <c r="O4784" s="1"/>
      <c r="P4784" s="51"/>
    </row>
    <row r="4785" spans="1:16" ht="16.5" customHeight="1" x14ac:dyDescent="0.25">
      <c r="A4785" s="8"/>
      <c r="B4785" s="1"/>
      <c r="C4785" s="1"/>
      <c r="D4785" s="1"/>
      <c r="E4785" s="1"/>
      <c r="F4785" s="1"/>
      <c r="G4785" s="1"/>
      <c r="H4785" s="1"/>
      <c r="I4785" s="1"/>
      <c r="J4785" s="1"/>
      <c r="K4785" s="28"/>
      <c r="L4785" s="28"/>
      <c r="M4785" s="1"/>
      <c r="N4785" s="1"/>
      <c r="O4785" s="1"/>
      <c r="P4785" s="51"/>
    </row>
    <row r="4786" spans="1:16" ht="16.5" customHeight="1" x14ac:dyDescent="0.25">
      <c r="A4786" s="8"/>
      <c r="B4786" s="1"/>
      <c r="C4786" s="1"/>
      <c r="D4786" s="1"/>
      <c r="E4786" s="1"/>
      <c r="F4786" s="1"/>
      <c r="G4786" s="1"/>
      <c r="H4786" s="1"/>
      <c r="I4786" s="1"/>
      <c r="J4786" s="1"/>
      <c r="K4786" s="28"/>
      <c r="L4786" s="28"/>
      <c r="M4786" s="1"/>
      <c r="N4786" s="1"/>
      <c r="O4786" s="1"/>
      <c r="P4786" s="51"/>
    </row>
    <row r="4787" spans="1:16" ht="16.5" customHeight="1" x14ac:dyDescent="0.25">
      <c r="A4787" s="8"/>
      <c r="B4787" s="1"/>
      <c r="C4787" s="1"/>
      <c r="D4787" s="1"/>
      <c r="E4787" s="1"/>
      <c r="F4787" s="1"/>
      <c r="G4787" s="1"/>
      <c r="H4787" s="1"/>
      <c r="I4787" s="1"/>
      <c r="J4787" s="1"/>
      <c r="K4787" s="28"/>
      <c r="L4787" s="28"/>
      <c r="M4787" s="1"/>
      <c r="N4787" s="1"/>
      <c r="O4787" s="1"/>
      <c r="P4787" s="51"/>
    </row>
    <row r="4788" spans="1:16" ht="16.5" customHeight="1" x14ac:dyDescent="0.25">
      <c r="A4788" s="8"/>
      <c r="B4788" s="1"/>
      <c r="C4788" s="1"/>
      <c r="D4788" s="1"/>
      <c r="E4788" s="1"/>
      <c r="F4788" s="1"/>
      <c r="G4788" s="1"/>
      <c r="H4788" s="1"/>
      <c r="I4788" s="1"/>
      <c r="J4788" s="1"/>
      <c r="K4788" s="28"/>
      <c r="L4788" s="28"/>
      <c r="M4788" s="1"/>
      <c r="N4788" s="1"/>
      <c r="O4788" s="1"/>
      <c r="P4788" s="51"/>
    </row>
    <row r="4789" spans="1:16" ht="16.5" customHeight="1" x14ac:dyDescent="0.25">
      <c r="A4789" s="8"/>
      <c r="B4789" s="1"/>
      <c r="C4789" s="1"/>
      <c r="D4789" s="1"/>
      <c r="E4789" s="1"/>
      <c r="F4789" s="1"/>
      <c r="G4789" s="1"/>
      <c r="H4789" s="1"/>
      <c r="I4789" s="1"/>
      <c r="J4789" s="1"/>
      <c r="K4789" s="28"/>
      <c r="L4789" s="28"/>
      <c r="M4789" s="1"/>
      <c r="N4789" s="1"/>
      <c r="O4789" s="1"/>
      <c r="P4789" s="51"/>
    </row>
    <row r="4790" spans="1:16" ht="16.5" customHeight="1" x14ac:dyDescent="0.25">
      <c r="A4790" s="8"/>
      <c r="B4790" s="1"/>
      <c r="C4790" s="1"/>
      <c r="D4790" s="1"/>
      <c r="E4790" s="1"/>
      <c r="F4790" s="1"/>
      <c r="G4790" s="1"/>
      <c r="H4790" s="1"/>
      <c r="I4790" s="1"/>
      <c r="J4790" s="1"/>
      <c r="K4790" s="28"/>
      <c r="L4790" s="28"/>
      <c r="M4790" s="1"/>
      <c r="N4790" s="1"/>
      <c r="O4790" s="1"/>
      <c r="P4790" s="51"/>
    </row>
    <row r="4791" spans="1:16" ht="16.5" customHeight="1" x14ac:dyDescent="0.25">
      <c r="A4791" s="8"/>
      <c r="B4791" s="1"/>
      <c r="C4791" s="1"/>
      <c r="D4791" s="1"/>
      <c r="E4791" s="1"/>
      <c r="F4791" s="1"/>
      <c r="G4791" s="1"/>
      <c r="H4791" s="1"/>
      <c r="I4791" s="1"/>
      <c r="J4791" s="1"/>
      <c r="K4791" s="28"/>
      <c r="L4791" s="28"/>
      <c r="M4791" s="1"/>
      <c r="N4791" s="1"/>
      <c r="O4791" s="1"/>
      <c r="P4791" s="51"/>
    </row>
    <row r="4792" spans="1:16" ht="16.5" customHeight="1" x14ac:dyDescent="0.25">
      <c r="A4792" s="8"/>
      <c r="B4792" s="1"/>
      <c r="C4792" s="1"/>
      <c r="D4792" s="1"/>
      <c r="E4792" s="1"/>
      <c r="F4792" s="1"/>
      <c r="G4792" s="1"/>
      <c r="H4792" s="1"/>
      <c r="I4792" s="1"/>
      <c r="J4792" s="1"/>
      <c r="K4792" s="28"/>
      <c r="L4792" s="28"/>
      <c r="M4792" s="1"/>
      <c r="N4792" s="1"/>
      <c r="O4792" s="1"/>
      <c r="P4792" s="51"/>
    </row>
    <row r="4793" spans="1:16" ht="16.5" customHeight="1" x14ac:dyDescent="0.25">
      <c r="A4793" s="8"/>
      <c r="B4793" s="1"/>
      <c r="C4793" s="1"/>
      <c r="D4793" s="1"/>
      <c r="E4793" s="1"/>
      <c r="F4793" s="1"/>
      <c r="G4793" s="1"/>
      <c r="H4793" s="1"/>
      <c r="I4793" s="1"/>
      <c r="J4793" s="1"/>
      <c r="K4793" s="28"/>
      <c r="L4793" s="28"/>
      <c r="M4793" s="1"/>
      <c r="N4793" s="1"/>
      <c r="O4793" s="1"/>
      <c r="P4793" s="51"/>
    </row>
    <row r="4794" spans="1:16" ht="16.5" customHeight="1" x14ac:dyDescent="0.25">
      <c r="A4794" s="8"/>
      <c r="B4794" s="1"/>
      <c r="C4794" s="1"/>
      <c r="D4794" s="1"/>
      <c r="E4794" s="1"/>
      <c r="F4794" s="1"/>
      <c r="G4794" s="1"/>
      <c r="H4794" s="1"/>
      <c r="I4794" s="1"/>
      <c r="J4794" s="1"/>
      <c r="K4794" s="28"/>
      <c r="L4794" s="28"/>
      <c r="M4794" s="1"/>
      <c r="N4794" s="1"/>
      <c r="O4794" s="1"/>
      <c r="P4794" s="51"/>
    </row>
    <row r="4795" spans="1:16" ht="16.5" customHeight="1" x14ac:dyDescent="0.25">
      <c r="A4795" s="8"/>
      <c r="B4795" s="1"/>
      <c r="C4795" s="1"/>
      <c r="D4795" s="1"/>
      <c r="E4795" s="1"/>
      <c r="F4795" s="1"/>
      <c r="G4795" s="1"/>
      <c r="H4795" s="1"/>
      <c r="I4795" s="1"/>
      <c r="J4795" s="1"/>
      <c r="K4795" s="28"/>
      <c r="L4795" s="28"/>
      <c r="M4795" s="1"/>
      <c r="N4795" s="1"/>
      <c r="O4795" s="1"/>
      <c r="P4795" s="51"/>
    </row>
    <row r="4796" spans="1:16" ht="16.5" customHeight="1" x14ac:dyDescent="0.25">
      <c r="A4796" s="8"/>
      <c r="B4796" s="1"/>
      <c r="C4796" s="1"/>
      <c r="D4796" s="1"/>
      <c r="E4796" s="1"/>
      <c r="F4796" s="1"/>
      <c r="G4796" s="1"/>
      <c r="H4796" s="1"/>
      <c r="I4796" s="1"/>
      <c r="J4796" s="1"/>
      <c r="K4796" s="28"/>
      <c r="L4796" s="28"/>
      <c r="M4796" s="1"/>
      <c r="N4796" s="1"/>
      <c r="O4796" s="1"/>
      <c r="P4796" s="51"/>
    </row>
    <row r="4797" spans="1:16" ht="16.5" customHeight="1" x14ac:dyDescent="0.25">
      <c r="A4797" s="8"/>
      <c r="B4797" s="1"/>
      <c r="C4797" s="1"/>
      <c r="D4797" s="1"/>
      <c r="E4797" s="1"/>
      <c r="F4797" s="1"/>
      <c r="G4797" s="1"/>
      <c r="H4797" s="1"/>
      <c r="I4797" s="1"/>
      <c r="J4797" s="1"/>
      <c r="K4797" s="28"/>
      <c r="L4797" s="28"/>
      <c r="M4797" s="1"/>
      <c r="N4797" s="1"/>
      <c r="O4797" s="1"/>
      <c r="P4797" s="51"/>
    </row>
    <row r="4798" spans="1:16" ht="16.5" customHeight="1" x14ac:dyDescent="0.25">
      <c r="A4798" s="8"/>
      <c r="B4798" s="1"/>
      <c r="C4798" s="1"/>
      <c r="D4798" s="1"/>
      <c r="E4798" s="1"/>
      <c r="F4798" s="1"/>
      <c r="G4798" s="1"/>
      <c r="H4798" s="1"/>
      <c r="I4798" s="1"/>
      <c r="J4798" s="1"/>
      <c r="K4798" s="28"/>
      <c r="L4798" s="28"/>
      <c r="M4798" s="1"/>
      <c r="N4798" s="1"/>
      <c r="O4798" s="1"/>
      <c r="P4798" s="51"/>
    </row>
    <row r="4799" spans="1:16" ht="16.5" customHeight="1" x14ac:dyDescent="0.25">
      <c r="A4799" s="8"/>
      <c r="B4799" s="1"/>
      <c r="C4799" s="1"/>
      <c r="D4799" s="1"/>
      <c r="E4799" s="1"/>
      <c r="F4799" s="1"/>
      <c r="G4799" s="1"/>
      <c r="H4799" s="1"/>
      <c r="I4799" s="1"/>
      <c r="J4799" s="1"/>
      <c r="K4799" s="28"/>
      <c r="L4799" s="28"/>
      <c r="M4799" s="1"/>
      <c r="N4799" s="1"/>
      <c r="O4799" s="1"/>
      <c r="P4799" s="51"/>
    </row>
    <row r="4800" spans="1:16" ht="16.5" customHeight="1" x14ac:dyDescent="0.25">
      <c r="A4800" s="8"/>
      <c r="B4800" s="1"/>
      <c r="C4800" s="1"/>
      <c r="D4800" s="1"/>
      <c r="E4800" s="1"/>
      <c r="F4800" s="1"/>
      <c r="G4800" s="1"/>
      <c r="H4800" s="1"/>
      <c r="I4800" s="1"/>
      <c r="J4800" s="1"/>
      <c r="K4800" s="28"/>
      <c r="L4800" s="28"/>
      <c r="M4800" s="1"/>
      <c r="N4800" s="1"/>
      <c r="O4800" s="1"/>
      <c r="P4800" s="51"/>
    </row>
    <row r="4801" spans="1:16" ht="16.5" customHeight="1" x14ac:dyDescent="0.25">
      <c r="A4801" s="8"/>
      <c r="B4801" s="1"/>
      <c r="C4801" s="1"/>
      <c r="D4801" s="1"/>
      <c r="E4801" s="1"/>
      <c r="F4801" s="1"/>
      <c r="G4801" s="1"/>
      <c r="H4801" s="1"/>
      <c r="I4801" s="1"/>
      <c r="J4801" s="1"/>
      <c r="K4801" s="28"/>
      <c r="L4801" s="28"/>
      <c r="M4801" s="1"/>
      <c r="N4801" s="1"/>
      <c r="O4801" s="1"/>
      <c r="P4801" s="51"/>
    </row>
    <row r="4802" spans="1:16" ht="16.5" customHeight="1" x14ac:dyDescent="0.25">
      <c r="A4802" s="8"/>
      <c r="B4802" s="1"/>
      <c r="C4802" s="1"/>
      <c r="D4802" s="1"/>
      <c r="E4802" s="1"/>
      <c r="F4802" s="1"/>
      <c r="G4802" s="1"/>
      <c r="H4802" s="1"/>
      <c r="I4802" s="1"/>
      <c r="J4802" s="1"/>
      <c r="K4802" s="28"/>
      <c r="L4802" s="28"/>
      <c r="M4802" s="1"/>
      <c r="N4802" s="1"/>
      <c r="O4802" s="1"/>
      <c r="P4802" s="51"/>
    </row>
    <row r="4803" spans="1:16" ht="16.5" customHeight="1" x14ac:dyDescent="0.25">
      <c r="A4803" s="8"/>
      <c r="B4803" s="1"/>
      <c r="C4803" s="1"/>
      <c r="D4803" s="1"/>
      <c r="E4803" s="1"/>
      <c r="F4803" s="1"/>
      <c r="G4803" s="1"/>
      <c r="H4803" s="1"/>
      <c r="I4803" s="1"/>
      <c r="J4803" s="1"/>
      <c r="K4803" s="28"/>
      <c r="L4803" s="28"/>
      <c r="M4803" s="1"/>
      <c r="N4803" s="1"/>
      <c r="O4803" s="1"/>
      <c r="P4803" s="51"/>
    </row>
    <row r="4804" spans="1:16" ht="16.5" customHeight="1" x14ac:dyDescent="0.25">
      <c r="A4804" s="8"/>
      <c r="B4804" s="1"/>
      <c r="C4804" s="1"/>
      <c r="D4804" s="1"/>
      <c r="E4804" s="1"/>
      <c r="F4804" s="1"/>
      <c r="G4804" s="1"/>
      <c r="H4804" s="1"/>
      <c r="I4804" s="1"/>
      <c r="J4804" s="1"/>
      <c r="K4804" s="28"/>
      <c r="L4804" s="28"/>
      <c r="M4804" s="1"/>
      <c r="N4804" s="1"/>
      <c r="O4804" s="1"/>
      <c r="P4804" s="51"/>
    </row>
    <row r="4805" spans="1:16" ht="16.5" customHeight="1" x14ac:dyDescent="0.25">
      <c r="A4805" s="8"/>
      <c r="B4805" s="1"/>
      <c r="C4805" s="1"/>
      <c r="D4805" s="1"/>
      <c r="E4805" s="1"/>
      <c r="F4805" s="1"/>
      <c r="G4805" s="1"/>
      <c r="H4805" s="1"/>
      <c r="I4805" s="1"/>
      <c r="J4805" s="1"/>
      <c r="K4805" s="28"/>
      <c r="L4805" s="28"/>
      <c r="M4805" s="1"/>
      <c r="N4805" s="1"/>
      <c r="O4805" s="1"/>
      <c r="P4805" s="51"/>
    </row>
    <row r="4806" spans="1:16" ht="16.5" customHeight="1" x14ac:dyDescent="0.25">
      <c r="A4806" s="8"/>
      <c r="B4806" s="1"/>
      <c r="C4806" s="1"/>
      <c r="D4806" s="1"/>
      <c r="E4806" s="1"/>
      <c r="F4806" s="1"/>
      <c r="G4806" s="1"/>
      <c r="H4806" s="1"/>
      <c r="I4806" s="1"/>
      <c r="J4806" s="1"/>
      <c r="K4806" s="28"/>
      <c r="L4806" s="28"/>
      <c r="M4806" s="1"/>
      <c r="N4806" s="1"/>
      <c r="O4806" s="1"/>
      <c r="P4806" s="51"/>
    </row>
    <row r="4807" spans="1:16" ht="16.5" customHeight="1" x14ac:dyDescent="0.25">
      <c r="A4807" s="8"/>
      <c r="B4807" s="1"/>
      <c r="C4807" s="1"/>
      <c r="D4807" s="1"/>
      <c r="E4807" s="1"/>
      <c r="F4807" s="1"/>
      <c r="G4807" s="1"/>
      <c r="H4807" s="1"/>
      <c r="I4807" s="1"/>
      <c r="J4807" s="1"/>
      <c r="K4807" s="28"/>
      <c r="L4807" s="28"/>
      <c r="M4807" s="1"/>
      <c r="N4807" s="1"/>
      <c r="O4807" s="1"/>
      <c r="P4807" s="51"/>
    </row>
    <row r="4808" spans="1:16" ht="16.5" customHeight="1" x14ac:dyDescent="0.25">
      <c r="A4808" s="8"/>
      <c r="B4808" s="1"/>
      <c r="C4808" s="1"/>
      <c r="D4808" s="1"/>
      <c r="E4808" s="1"/>
      <c r="F4808" s="1"/>
      <c r="G4808" s="1"/>
      <c r="H4808" s="1"/>
      <c r="I4808" s="1"/>
      <c r="J4808" s="1"/>
      <c r="K4808" s="28"/>
      <c r="L4808" s="28"/>
      <c r="M4808" s="1"/>
      <c r="N4808" s="1"/>
      <c r="O4808" s="1"/>
      <c r="P4808" s="51"/>
    </row>
    <row r="4809" spans="1:16" ht="16.5" customHeight="1" x14ac:dyDescent="0.25">
      <c r="A4809" s="8"/>
      <c r="B4809" s="1"/>
      <c r="C4809" s="1"/>
      <c r="D4809" s="1"/>
      <c r="E4809" s="1"/>
      <c r="F4809" s="1"/>
      <c r="G4809" s="1"/>
      <c r="H4809" s="1"/>
      <c r="I4809" s="1"/>
      <c r="J4809" s="1"/>
      <c r="K4809" s="28"/>
      <c r="L4809" s="28"/>
      <c r="M4809" s="1"/>
      <c r="N4809" s="1"/>
      <c r="O4809" s="1"/>
      <c r="P4809" s="51"/>
    </row>
    <row r="4810" spans="1:16" ht="16.5" customHeight="1" x14ac:dyDescent="0.25">
      <c r="A4810" s="8"/>
      <c r="B4810" s="1"/>
      <c r="C4810" s="1"/>
      <c r="D4810" s="1"/>
      <c r="E4810" s="1"/>
      <c r="F4810" s="1"/>
      <c r="G4810" s="1"/>
      <c r="H4810" s="1"/>
      <c r="I4810" s="1"/>
      <c r="J4810" s="1"/>
      <c r="K4810" s="28"/>
      <c r="L4810" s="28"/>
      <c r="M4810" s="1"/>
      <c r="N4810" s="1"/>
      <c r="O4810" s="1"/>
      <c r="P4810" s="51"/>
    </row>
    <row r="4811" spans="1:16" ht="16.5" customHeight="1" x14ac:dyDescent="0.25">
      <c r="A4811" s="8"/>
      <c r="B4811" s="1"/>
      <c r="C4811" s="1"/>
      <c r="D4811" s="1"/>
      <c r="E4811" s="1"/>
      <c r="F4811" s="1"/>
      <c r="G4811" s="1"/>
      <c r="H4811" s="1"/>
      <c r="I4811" s="1"/>
      <c r="J4811" s="1"/>
      <c r="K4811" s="28"/>
      <c r="L4811" s="28"/>
      <c r="M4811" s="1"/>
      <c r="N4811" s="1"/>
      <c r="O4811" s="1"/>
      <c r="P4811" s="51"/>
    </row>
    <row r="4812" spans="1:16" ht="16.5" customHeight="1" x14ac:dyDescent="0.25">
      <c r="A4812" s="8"/>
      <c r="B4812" s="1"/>
      <c r="C4812" s="1"/>
      <c r="D4812" s="1"/>
      <c r="E4812" s="1"/>
      <c r="F4812" s="1"/>
      <c r="G4812" s="1"/>
      <c r="H4812" s="1"/>
      <c r="I4812" s="1"/>
      <c r="J4812" s="1"/>
      <c r="K4812" s="28"/>
      <c r="L4812" s="28"/>
      <c r="M4812" s="1"/>
      <c r="N4812" s="1"/>
      <c r="O4812" s="1"/>
      <c r="P4812" s="51"/>
    </row>
    <row r="4813" spans="1:16" ht="16.5" customHeight="1" x14ac:dyDescent="0.25">
      <c r="A4813" s="8"/>
      <c r="B4813" s="1"/>
      <c r="C4813" s="1"/>
      <c r="D4813" s="1"/>
      <c r="E4813" s="1"/>
      <c r="F4813" s="1"/>
      <c r="G4813" s="1"/>
      <c r="H4813" s="1"/>
      <c r="I4813" s="1"/>
      <c r="J4813" s="1"/>
      <c r="K4813" s="28"/>
      <c r="L4813" s="28"/>
      <c r="M4813" s="1"/>
      <c r="N4813" s="1"/>
      <c r="O4813" s="1"/>
      <c r="P4813" s="51"/>
    </row>
    <row r="4814" spans="1:16" ht="16.5" customHeight="1" x14ac:dyDescent="0.25">
      <c r="A4814" s="8"/>
      <c r="B4814" s="1"/>
      <c r="C4814" s="1"/>
      <c r="D4814" s="1"/>
      <c r="E4814" s="1"/>
      <c r="F4814" s="1"/>
      <c r="G4814" s="1"/>
      <c r="H4814" s="1"/>
      <c r="I4814" s="1"/>
      <c r="J4814" s="1"/>
      <c r="K4814" s="28"/>
      <c r="L4814" s="28"/>
      <c r="M4814" s="1"/>
      <c r="N4814" s="1"/>
      <c r="O4814" s="1"/>
      <c r="P4814" s="51"/>
    </row>
    <row r="4815" spans="1:16" ht="16.5" customHeight="1" x14ac:dyDescent="0.25">
      <c r="A4815" s="8"/>
      <c r="B4815" s="1"/>
      <c r="C4815" s="1"/>
      <c r="D4815" s="1"/>
      <c r="E4815" s="1"/>
      <c r="F4815" s="1"/>
      <c r="G4815" s="1"/>
      <c r="H4815" s="1"/>
      <c r="I4815" s="1"/>
      <c r="J4815" s="1"/>
      <c r="K4815" s="28"/>
      <c r="L4815" s="28"/>
      <c r="M4815" s="1"/>
      <c r="N4815" s="1"/>
      <c r="O4815" s="1"/>
      <c r="P4815" s="51"/>
    </row>
    <row r="4816" spans="1:16" ht="16.5" customHeight="1" x14ac:dyDescent="0.25">
      <c r="A4816" s="8"/>
      <c r="B4816" s="1"/>
      <c r="C4816" s="1"/>
      <c r="D4816" s="1"/>
      <c r="E4816" s="1"/>
      <c r="F4816" s="1"/>
      <c r="G4816" s="1"/>
      <c r="H4816" s="1"/>
      <c r="I4816" s="1"/>
      <c r="J4816" s="1"/>
      <c r="K4816" s="28"/>
      <c r="L4816" s="28"/>
      <c r="M4816" s="1"/>
      <c r="N4816" s="1"/>
      <c r="O4816" s="1"/>
      <c r="P4816" s="51"/>
    </row>
    <row r="4817" spans="1:16" ht="16.5" customHeight="1" x14ac:dyDescent="0.25">
      <c r="A4817" s="8"/>
      <c r="B4817" s="1"/>
      <c r="C4817" s="1"/>
      <c r="D4817" s="1"/>
      <c r="E4817" s="1"/>
      <c r="F4817" s="1"/>
      <c r="G4817" s="1"/>
      <c r="H4817" s="1"/>
      <c r="I4817" s="1"/>
      <c r="J4817" s="1"/>
      <c r="K4817" s="28"/>
      <c r="L4817" s="28"/>
      <c r="M4817" s="1"/>
      <c r="N4817" s="1"/>
      <c r="O4817" s="1"/>
      <c r="P4817" s="51"/>
    </row>
    <row r="4818" spans="1:16" ht="16.5" customHeight="1" x14ac:dyDescent="0.25">
      <c r="A4818" s="8"/>
      <c r="B4818" s="1"/>
      <c r="C4818" s="1"/>
      <c r="D4818" s="1"/>
      <c r="E4818" s="1"/>
      <c r="F4818" s="1"/>
      <c r="G4818" s="1"/>
      <c r="H4818" s="1"/>
      <c r="I4818" s="1"/>
      <c r="J4818" s="1"/>
      <c r="K4818" s="28"/>
      <c r="L4818" s="28"/>
      <c r="M4818" s="1"/>
      <c r="N4818" s="1"/>
      <c r="O4818" s="1"/>
      <c r="P4818" s="51"/>
    </row>
    <row r="4819" spans="1:16" ht="16.5" customHeight="1" x14ac:dyDescent="0.25">
      <c r="A4819" s="8"/>
      <c r="B4819" s="1"/>
      <c r="C4819" s="1"/>
      <c r="D4819" s="1"/>
      <c r="E4819" s="1"/>
      <c r="F4819" s="1"/>
      <c r="G4819" s="1"/>
      <c r="H4819" s="1"/>
      <c r="I4819" s="1"/>
      <c r="J4819" s="1"/>
      <c r="K4819" s="28"/>
      <c r="L4819" s="28"/>
      <c r="M4819" s="1"/>
      <c r="N4819" s="1"/>
      <c r="O4819" s="1"/>
      <c r="P4819" s="51"/>
    </row>
    <row r="4820" spans="1:16" ht="16.5" customHeight="1" x14ac:dyDescent="0.25">
      <c r="A4820" s="8"/>
      <c r="B4820" s="1"/>
      <c r="C4820" s="1"/>
      <c r="D4820" s="1"/>
      <c r="E4820" s="1"/>
      <c r="F4820" s="1"/>
      <c r="G4820" s="1"/>
      <c r="H4820" s="1"/>
      <c r="I4820" s="1"/>
      <c r="J4820" s="1"/>
      <c r="K4820" s="28"/>
      <c r="L4820" s="28"/>
      <c r="M4820" s="1"/>
      <c r="N4820" s="1"/>
      <c r="O4820" s="1"/>
      <c r="P4820" s="51"/>
    </row>
    <row r="4821" spans="1:16" ht="16.5" customHeight="1" x14ac:dyDescent="0.25">
      <c r="A4821" s="8"/>
      <c r="B4821" s="1"/>
      <c r="C4821" s="1"/>
      <c r="D4821" s="1"/>
      <c r="E4821" s="1"/>
      <c r="F4821" s="1"/>
      <c r="G4821" s="1"/>
      <c r="H4821" s="1"/>
      <c r="I4821" s="1"/>
      <c r="J4821" s="1"/>
      <c r="K4821" s="28"/>
      <c r="L4821" s="28"/>
      <c r="M4821" s="1"/>
      <c r="N4821" s="1"/>
      <c r="O4821" s="1"/>
      <c r="P4821" s="51"/>
    </row>
    <row r="4822" spans="1:16" ht="16.5" customHeight="1" x14ac:dyDescent="0.25">
      <c r="A4822" s="8"/>
      <c r="B4822" s="1"/>
      <c r="C4822" s="1"/>
      <c r="D4822" s="1"/>
      <c r="E4822" s="1"/>
      <c r="F4822" s="1"/>
      <c r="G4822" s="1"/>
      <c r="H4822" s="1"/>
      <c r="I4822" s="1"/>
      <c r="J4822" s="1"/>
      <c r="K4822" s="28"/>
      <c r="L4822" s="28"/>
      <c r="M4822" s="1"/>
      <c r="N4822" s="35"/>
      <c r="O4822" s="1"/>
      <c r="P4822" s="51"/>
    </row>
    <row r="4823" spans="1:16" ht="16.5" customHeight="1" x14ac:dyDescent="0.25">
      <c r="A4823" s="8"/>
      <c r="B4823" s="1"/>
      <c r="C4823" s="1"/>
      <c r="D4823" s="1"/>
      <c r="E4823" s="1"/>
      <c r="F4823" s="1"/>
      <c r="G4823" s="1"/>
      <c r="H4823" s="1"/>
      <c r="I4823" s="1"/>
      <c r="J4823" s="1"/>
      <c r="K4823" s="28"/>
      <c r="L4823" s="28"/>
      <c r="M4823" s="1"/>
      <c r="N4823" s="1"/>
      <c r="O4823" s="1"/>
      <c r="P4823" s="51"/>
    </row>
    <row r="4824" spans="1:16" ht="16.5" customHeight="1" x14ac:dyDescent="0.25">
      <c r="A4824" s="8"/>
      <c r="B4824" s="1"/>
      <c r="C4824" s="1"/>
      <c r="D4824" s="1"/>
      <c r="E4824" s="1"/>
      <c r="F4824" s="1"/>
      <c r="G4824" s="1"/>
      <c r="H4824" s="1"/>
      <c r="I4824" s="1"/>
      <c r="J4824" s="1"/>
      <c r="K4824" s="28"/>
      <c r="L4824" s="28"/>
      <c r="M4824" s="1"/>
      <c r="N4824" s="35"/>
      <c r="O4824" s="1"/>
      <c r="P4824" s="51"/>
    </row>
    <row r="4825" spans="1:16" ht="16.5" customHeight="1" x14ac:dyDescent="0.25">
      <c r="A4825" s="8"/>
      <c r="B4825" s="1"/>
      <c r="C4825" s="1"/>
      <c r="D4825" s="1"/>
      <c r="E4825" s="1"/>
      <c r="F4825" s="1"/>
      <c r="G4825" s="1"/>
      <c r="H4825" s="1"/>
      <c r="I4825" s="1"/>
      <c r="J4825" s="1"/>
      <c r="K4825" s="28"/>
      <c r="L4825" s="28"/>
      <c r="M4825" s="1"/>
      <c r="N4825" s="35"/>
      <c r="O4825" s="1"/>
      <c r="P4825" s="51"/>
    </row>
    <row r="4826" spans="1:16" ht="16.5" customHeight="1" x14ac:dyDescent="0.25">
      <c r="A4826" s="8"/>
      <c r="B4826" s="1"/>
      <c r="C4826" s="1"/>
      <c r="D4826" s="1"/>
      <c r="E4826" s="1"/>
      <c r="F4826" s="1"/>
      <c r="G4826" s="1"/>
      <c r="H4826" s="1"/>
      <c r="I4826" s="1"/>
      <c r="J4826" s="1"/>
      <c r="K4826" s="28"/>
      <c r="L4826" s="28"/>
      <c r="M4826" s="1"/>
      <c r="N4826" s="1"/>
      <c r="O4826" s="1"/>
      <c r="P4826" s="51"/>
    </row>
    <row r="4827" spans="1:16" ht="16.5" customHeight="1" x14ac:dyDescent="0.25">
      <c r="A4827" s="8"/>
      <c r="B4827" s="1"/>
      <c r="C4827" s="1"/>
      <c r="D4827" s="1"/>
      <c r="E4827" s="1"/>
      <c r="F4827" s="1"/>
      <c r="G4827" s="1"/>
      <c r="H4827" s="1"/>
      <c r="I4827" s="1"/>
      <c r="J4827" s="1"/>
      <c r="K4827" s="28"/>
      <c r="L4827" s="28"/>
      <c r="M4827" s="1"/>
      <c r="N4827" s="1"/>
      <c r="O4827" s="1"/>
      <c r="P4827" s="51"/>
    </row>
    <row r="4828" spans="1:16" ht="16.5" customHeight="1" x14ac:dyDescent="0.25">
      <c r="A4828" s="8"/>
      <c r="B4828" s="1"/>
      <c r="C4828" s="1"/>
      <c r="D4828" s="1"/>
      <c r="E4828" s="1"/>
      <c r="F4828" s="1"/>
      <c r="G4828" s="1"/>
      <c r="H4828" s="1"/>
      <c r="I4828" s="1"/>
      <c r="J4828" s="1"/>
      <c r="K4828" s="28"/>
      <c r="L4828" s="28"/>
      <c r="M4828" s="1"/>
      <c r="N4828" s="1"/>
      <c r="O4828" s="1"/>
      <c r="P4828" s="51"/>
    </row>
    <row r="4829" spans="1:16" ht="16.5" customHeight="1" x14ac:dyDescent="0.25">
      <c r="A4829" s="8"/>
      <c r="B4829" s="1"/>
      <c r="C4829" s="1"/>
      <c r="D4829" s="1"/>
      <c r="E4829" s="1"/>
      <c r="F4829" s="1"/>
      <c r="G4829" s="1"/>
      <c r="H4829" s="1"/>
      <c r="I4829" s="1"/>
      <c r="J4829" s="1"/>
      <c r="K4829" s="28"/>
      <c r="L4829" s="28"/>
      <c r="M4829" s="1"/>
      <c r="N4829" s="1"/>
      <c r="O4829" s="1"/>
      <c r="P4829" s="51"/>
    </row>
    <row r="4830" spans="1:16" ht="16.5" customHeight="1" x14ac:dyDescent="0.25">
      <c r="A4830" s="8"/>
      <c r="B4830" s="1"/>
      <c r="C4830" s="1"/>
      <c r="D4830" s="1"/>
      <c r="E4830" s="1"/>
      <c r="F4830" s="1"/>
      <c r="G4830" s="1"/>
      <c r="H4830" s="1"/>
      <c r="I4830" s="1"/>
      <c r="J4830" s="1"/>
      <c r="K4830" s="28"/>
      <c r="L4830" s="28"/>
      <c r="M4830" s="1"/>
      <c r="N4830" s="1"/>
      <c r="O4830" s="1"/>
      <c r="P4830" s="51"/>
    </row>
    <row r="4831" spans="1:16" ht="16.5" customHeight="1" x14ac:dyDescent="0.25">
      <c r="A4831" s="8"/>
      <c r="B4831" s="1"/>
      <c r="C4831" s="1"/>
      <c r="D4831" s="1"/>
      <c r="E4831" s="1"/>
      <c r="F4831" s="1"/>
      <c r="G4831" s="1"/>
      <c r="H4831" s="1"/>
      <c r="I4831" s="1"/>
      <c r="J4831" s="1"/>
      <c r="K4831" s="28"/>
      <c r="L4831" s="28"/>
      <c r="M4831" s="1"/>
      <c r="N4831" s="1"/>
      <c r="O4831" s="1"/>
      <c r="P4831" s="51"/>
    </row>
    <row r="4832" spans="1:16" ht="16.5" customHeight="1" x14ac:dyDescent="0.25">
      <c r="A4832" s="8"/>
      <c r="B4832" s="1"/>
      <c r="C4832" s="1"/>
      <c r="D4832" s="1"/>
      <c r="E4832" s="1"/>
      <c r="F4832" s="1"/>
      <c r="G4832" s="1"/>
      <c r="H4832" s="1"/>
      <c r="I4832" s="1"/>
      <c r="J4832" s="1"/>
      <c r="K4832" s="28"/>
      <c r="L4832" s="28"/>
      <c r="M4832" s="1"/>
      <c r="N4832" s="1"/>
      <c r="O4832" s="1"/>
      <c r="P4832" s="51"/>
    </row>
    <row r="4833" spans="1:16" ht="16.5" customHeight="1" x14ac:dyDescent="0.25">
      <c r="A4833" s="8"/>
      <c r="B4833" s="1"/>
      <c r="C4833" s="1"/>
      <c r="D4833" s="1"/>
      <c r="E4833" s="1"/>
      <c r="F4833" s="1"/>
      <c r="G4833" s="1"/>
      <c r="H4833" s="1"/>
      <c r="I4833" s="1"/>
      <c r="J4833" s="1"/>
      <c r="K4833" s="28"/>
      <c r="L4833" s="28"/>
      <c r="M4833" s="1"/>
      <c r="N4833" s="1"/>
      <c r="O4833" s="1"/>
      <c r="P4833" s="51"/>
    </row>
    <row r="4834" spans="1:16" ht="16.5" customHeight="1" x14ac:dyDescent="0.25">
      <c r="A4834" s="8"/>
      <c r="B4834" s="1"/>
      <c r="C4834" s="1"/>
      <c r="D4834" s="1"/>
      <c r="E4834" s="1"/>
      <c r="F4834" s="1"/>
      <c r="G4834" s="1"/>
      <c r="H4834" s="1"/>
      <c r="I4834" s="1"/>
      <c r="J4834" s="1"/>
      <c r="K4834" s="28"/>
      <c r="L4834" s="28"/>
      <c r="M4834" s="1"/>
      <c r="N4834" s="1"/>
      <c r="O4834" s="1"/>
      <c r="P4834" s="51"/>
    </row>
    <row r="4835" spans="1:16" ht="16.5" customHeight="1" x14ac:dyDescent="0.25">
      <c r="A4835" s="8"/>
      <c r="B4835" s="1"/>
      <c r="C4835" s="1"/>
      <c r="D4835" s="1"/>
      <c r="E4835" s="1"/>
      <c r="F4835" s="1"/>
      <c r="G4835" s="1"/>
      <c r="H4835" s="1"/>
      <c r="I4835" s="1"/>
      <c r="J4835" s="1"/>
      <c r="K4835" s="28"/>
      <c r="L4835" s="28"/>
      <c r="M4835" s="1"/>
      <c r="N4835" s="1"/>
      <c r="O4835" s="1"/>
      <c r="P4835" s="51"/>
    </row>
    <row r="4836" spans="1:16" ht="16.5" customHeight="1" x14ac:dyDescent="0.25">
      <c r="A4836" s="8"/>
      <c r="B4836" s="1"/>
      <c r="C4836" s="1"/>
      <c r="D4836" s="1"/>
      <c r="E4836" s="1"/>
      <c r="F4836" s="1"/>
      <c r="G4836" s="1"/>
      <c r="H4836" s="1"/>
      <c r="I4836" s="1"/>
      <c r="J4836" s="1"/>
      <c r="K4836" s="28"/>
      <c r="L4836" s="28"/>
      <c r="M4836" s="1"/>
      <c r="N4836" s="1"/>
      <c r="O4836" s="1"/>
      <c r="P4836" s="51"/>
    </row>
    <row r="4837" spans="1:16" ht="16.5" customHeight="1" x14ac:dyDescent="0.25">
      <c r="A4837" s="8"/>
      <c r="B4837" s="1"/>
      <c r="C4837" s="1"/>
      <c r="D4837" s="1"/>
      <c r="E4837" s="1"/>
      <c r="F4837" s="1"/>
      <c r="G4837" s="1"/>
      <c r="H4837" s="1"/>
      <c r="I4837" s="1"/>
      <c r="J4837" s="1"/>
      <c r="K4837" s="28"/>
      <c r="L4837" s="28"/>
      <c r="M4837" s="1"/>
      <c r="N4837" s="1"/>
      <c r="O4837" s="1"/>
      <c r="P4837" s="51"/>
    </row>
    <row r="4838" spans="1:16" ht="16.5" customHeight="1" x14ac:dyDescent="0.25">
      <c r="A4838" s="8"/>
      <c r="B4838" s="1"/>
      <c r="C4838" s="1"/>
      <c r="D4838" s="1"/>
      <c r="E4838" s="1"/>
      <c r="F4838" s="1"/>
      <c r="G4838" s="1"/>
      <c r="H4838" s="1"/>
      <c r="I4838" s="1"/>
      <c r="J4838" s="1"/>
      <c r="K4838" s="28"/>
      <c r="L4838" s="28"/>
      <c r="M4838" s="1"/>
      <c r="N4838" s="1"/>
      <c r="O4838" s="1"/>
      <c r="P4838" s="51"/>
    </row>
    <row r="4839" spans="1:16" ht="16.5" customHeight="1" x14ac:dyDescent="0.25">
      <c r="A4839" s="8"/>
      <c r="B4839" s="1"/>
      <c r="C4839" s="1"/>
      <c r="D4839" s="1"/>
      <c r="E4839" s="1"/>
      <c r="F4839" s="1"/>
      <c r="G4839" s="1"/>
      <c r="H4839" s="1"/>
      <c r="I4839" s="1"/>
      <c r="J4839" s="1"/>
      <c r="K4839" s="28"/>
      <c r="L4839" s="28"/>
      <c r="M4839" s="1"/>
      <c r="N4839" s="1"/>
      <c r="O4839" s="1"/>
      <c r="P4839" s="51"/>
    </row>
    <row r="4840" spans="1:16" ht="16.5" customHeight="1" x14ac:dyDescent="0.25">
      <c r="A4840" s="8"/>
      <c r="B4840" s="1"/>
      <c r="C4840" s="1"/>
      <c r="D4840" s="1"/>
      <c r="E4840" s="1"/>
      <c r="F4840" s="1"/>
      <c r="G4840" s="1"/>
      <c r="H4840" s="1"/>
      <c r="I4840" s="1"/>
      <c r="J4840" s="1"/>
      <c r="K4840" s="28"/>
      <c r="L4840" s="28"/>
      <c r="M4840" s="1"/>
      <c r="N4840" s="1"/>
      <c r="O4840" s="1"/>
      <c r="P4840" s="51"/>
    </row>
    <row r="4841" spans="1:16" ht="16.5" customHeight="1" x14ac:dyDescent="0.25">
      <c r="A4841" s="8"/>
      <c r="B4841" s="1"/>
      <c r="C4841" s="1"/>
      <c r="D4841" s="1"/>
      <c r="E4841" s="1"/>
      <c r="F4841" s="1"/>
      <c r="G4841" s="1"/>
      <c r="H4841" s="1"/>
      <c r="I4841" s="1"/>
      <c r="J4841" s="1"/>
      <c r="K4841" s="28"/>
      <c r="L4841" s="28"/>
      <c r="M4841" s="1"/>
      <c r="N4841" s="1"/>
      <c r="O4841" s="1"/>
      <c r="P4841" s="51"/>
    </row>
    <row r="4842" spans="1:16" ht="16.5" customHeight="1" x14ac:dyDescent="0.25">
      <c r="A4842" s="8"/>
      <c r="B4842" s="1"/>
      <c r="C4842" s="1"/>
      <c r="D4842" s="1"/>
      <c r="E4842" s="1"/>
      <c r="F4842" s="1"/>
      <c r="G4842" s="1"/>
      <c r="H4842" s="1"/>
      <c r="I4842" s="1"/>
      <c r="J4842" s="1"/>
      <c r="K4842" s="28"/>
      <c r="L4842" s="28"/>
      <c r="M4842" s="1"/>
      <c r="N4842" s="1"/>
      <c r="O4842" s="1"/>
      <c r="P4842" s="51"/>
    </row>
    <row r="4843" spans="1:16" ht="16.5" customHeight="1" x14ac:dyDescent="0.25">
      <c r="A4843" s="8"/>
      <c r="B4843" s="1"/>
      <c r="C4843" s="1"/>
      <c r="D4843" s="1"/>
      <c r="E4843" s="1"/>
      <c r="F4843" s="1"/>
      <c r="G4843" s="1"/>
      <c r="H4843" s="1"/>
      <c r="I4843" s="1"/>
      <c r="J4843" s="1"/>
      <c r="K4843" s="28"/>
      <c r="L4843" s="28"/>
      <c r="M4843" s="1"/>
      <c r="N4843" s="1"/>
      <c r="O4843" s="1"/>
      <c r="P4843" s="51"/>
    </row>
    <row r="4844" spans="1:16" ht="16.5" customHeight="1" x14ac:dyDescent="0.25">
      <c r="A4844" s="8"/>
      <c r="B4844" s="1"/>
      <c r="C4844" s="1"/>
      <c r="D4844" s="1"/>
      <c r="E4844" s="1"/>
      <c r="F4844" s="1"/>
      <c r="G4844" s="1"/>
      <c r="H4844" s="1"/>
      <c r="I4844" s="1"/>
      <c r="J4844" s="1"/>
      <c r="K4844" s="28"/>
      <c r="L4844" s="28"/>
      <c r="M4844" s="1"/>
      <c r="N4844" s="1"/>
      <c r="O4844" s="1"/>
      <c r="P4844" s="51"/>
    </row>
    <row r="4845" spans="1:16" ht="16.5" customHeight="1" x14ac:dyDescent="0.25">
      <c r="A4845" s="8"/>
      <c r="B4845" s="1"/>
      <c r="C4845" s="1"/>
      <c r="D4845" s="1"/>
      <c r="E4845" s="1"/>
      <c r="F4845" s="1"/>
      <c r="G4845" s="1"/>
      <c r="H4845" s="1"/>
      <c r="I4845" s="1"/>
      <c r="J4845" s="1"/>
      <c r="K4845" s="28"/>
      <c r="L4845" s="28"/>
      <c r="M4845" s="1"/>
      <c r="N4845" s="1"/>
      <c r="O4845" s="1"/>
      <c r="P4845" s="51"/>
    </row>
    <row r="4846" spans="1:16" ht="16.5" customHeight="1" x14ac:dyDescent="0.25">
      <c r="A4846" s="8"/>
      <c r="B4846" s="1"/>
      <c r="C4846" s="1"/>
      <c r="D4846" s="1"/>
      <c r="E4846" s="1"/>
      <c r="F4846" s="1"/>
      <c r="G4846" s="1"/>
      <c r="H4846" s="1"/>
      <c r="I4846" s="1"/>
      <c r="J4846" s="1"/>
      <c r="K4846" s="28"/>
      <c r="L4846" s="28"/>
      <c r="M4846" s="1"/>
      <c r="N4846" s="1"/>
      <c r="O4846" s="1"/>
      <c r="P4846" s="51"/>
    </row>
    <row r="4847" spans="1:16" ht="16.5" customHeight="1" x14ac:dyDescent="0.25">
      <c r="A4847" s="8"/>
      <c r="B4847" s="1"/>
      <c r="C4847" s="1"/>
      <c r="D4847" s="1"/>
      <c r="E4847" s="1"/>
      <c r="F4847" s="1"/>
      <c r="G4847" s="1"/>
      <c r="H4847" s="1"/>
      <c r="I4847" s="1"/>
      <c r="J4847" s="1"/>
      <c r="K4847" s="28"/>
      <c r="L4847" s="28"/>
      <c r="M4847" s="1"/>
      <c r="N4847" s="1"/>
      <c r="O4847" s="1"/>
      <c r="P4847" s="51"/>
    </row>
    <row r="4848" spans="1:16" ht="16.5" customHeight="1" x14ac:dyDescent="0.25">
      <c r="A4848" s="8"/>
      <c r="B4848" s="1"/>
      <c r="C4848" s="1"/>
      <c r="D4848" s="1"/>
      <c r="E4848" s="1"/>
      <c r="F4848" s="1"/>
      <c r="G4848" s="1"/>
      <c r="H4848" s="1"/>
      <c r="I4848" s="1"/>
      <c r="J4848" s="1"/>
      <c r="K4848" s="28"/>
      <c r="L4848" s="28"/>
      <c r="M4848" s="1"/>
      <c r="N4848" s="1"/>
      <c r="O4848" s="1"/>
      <c r="P4848" s="51"/>
    </row>
    <row r="4849" spans="1:16" ht="16.5" customHeight="1" x14ac:dyDescent="0.25">
      <c r="A4849" s="8"/>
      <c r="B4849" s="1"/>
      <c r="C4849" s="1"/>
      <c r="D4849" s="1"/>
      <c r="E4849" s="1"/>
      <c r="F4849" s="1"/>
      <c r="G4849" s="1"/>
      <c r="H4849" s="1"/>
      <c r="I4849" s="1"/>
      <c r="J4849" s="1"/>
      <c r="K4849" s="28"/>
      <c r="L4849" s="28"/>
      <c r="M4849" s="1"/>
      <c r="N4849" s="1"/>
      <c r="O4849" s="1"/>
      <c r="P4849" s="51"/>
    </row>
    <row r="4850" spans="1:16" ht="16.5" customHeight="1" x14ac:dyDescent="0.25">
      <c r="A4850" s="8"/>
      <c r="B4850" s="1"/>
      <c r="C4850" s="1"/>
      <c r="D4850" s="1"/>
      <c r="E4850" s="1"/>
      <c r="F4850" s="1"/>
      <c r="G4850" s="1"/>
      <c r="H4850" s="1"/>
      <c r="I4850" s="1"/>
      <c r="J4850" s="1"/>
      <c r="K4850" s="28"/>
      <c r="L4850" s="28"/>
      <c r="M4850" s="1"/>
      <c r="N4850" s="1"/>
      <c r="O4850" s="1"/>
      <c r="P4850" s="51"/>
    </row>
    <row r="4851" spans="1:16" ht="16.5" customHeight="1" x14ac:dyDescent="0.25">
      <c r="A4851" s="8"/>
      <c r="B4851" s="1"/>
      <c r="C4851" s="1"/>
      <c r="D4851" s="1"/>
      <c r="E4851" s="1"/>
      <c r="F4851" s="1"/>
      <c r="G4851" s="1"/>
      <c r="H4851" s="1"/>
      <c r="I4851" s="1"/>
      <c r="J4851" s="1"/>
      <c r="K4851" s="28"/>
      <c r="L4851" s="28"/>
      <c r="M4851" s="1"/>
      <c r="N4851" s="1"/>
      <c r="O4851" s="1"/>
      <c r="P4851" s="51"/>
    </row>
    <row r="4852" spans="1:16" ht="16.5" customHeight="1" x14ac:dyDescent="0.25">
      <c r="A4852" s="8"/>
      <c r="B4852" s="1"/>
      <c r="C4852" s="1"/>
      <c r="D4852" s="1"/>
      <c r="E4852" s="1"/>
      <c r="F4852" s="1"/>
      <c r="G4852" s="1"/>
      <c r="H4852" s="1"/>
      <c r="I4852" s="1"/>
      <c r="J4852" s="1"/>
      <c r="K4852" s="28"/>
      <c r="L4852" s="28"/>
      <c r="M4852" s="1"/>
      <c r="N4852" s="1"/>
      <c r="O4852" s="1"/>
      <c r="P4852" s="51"/>
    </row>
    <row r="4853" spans="1:16" ht="16.5" customHeight="1" x14ac:dyDescent="0.25">
      <c r="A4853" s="8"/>
      <c r="B4853" s="1"/>
      <c r="C4853" s="1"/>
      <c r="D4853" s="1"/>
      <c r="E4853" s="1"/>
      <c r="F4853" s="1"/>
      <c r="G4853" s="1"/>
      <c r="H4853" s="1"/>
      <c r="I4853" s="1"/>
      <c r="J4853" s="1"/>
      <c r="K4853" s="28"/>
      <c r="L4853" s="28"/>
      <c r="M4853" s="1"/>
      <c r="N4853" s="35"/>
      <c r="O4853" s="1"/>
      <c r="P4853" s="51"/>
    </row>
    <row r="4854" spans="1:16" ht="16.5" customHeight="1" x14ac:dyDescent="0.25">
      <c r="A4854" s="8"/>
      <c r="B4854" s="1"/>
      <c r="C4854" s="1"/>
      <c r="D4854" s="1"/>
      <c r="E4854" s="1"/>
      <c r="F4854" s="1"/>
      <c r="G4854" s="1"/>
      <c r="H4854" s="1"/>
      <c r="I4854" s="1"/>
      <c r="J4854" s="1"/>
      <c r="K4854" s="28"/>
      <c r="L4854" s="28"/>
      <c r="M4854" s="1"/>
      <c r="N4854" s="1"/>
      <c r="O4854" s="1"/>
      <c r="P4854" s="51"/>
    </row>
    <row r="4855" spans="1:16" ht="16.5" customHeight="1" x14ac:dyDescent="0.25">
      <c r="A4855" s="8"/>
      <c r="B4855" s="1"/>
      <c r="C4855" s="1"/>
      <c r="D4855" s="1"/>
      <c r="E4855" s="1"/>
      <c r="F4855" s="1"/>
      <c r="G4855" s="1"/>
      <c r="H4855" s="1"/>
      <c r="I4855" s="1"/>
      <c r="J4855" s="1"/>
      <c r="K4855" s="28"/>
      <c r="L4855" s="28"/>
      <c r="M4855" s="1"/>
      <c r="N4855" s="1"/>
      <c r="O4855" s="1"/>
      <c r="P4855" s="51"/>
    </row>
    <row r="4856" spans="1:16" ht="16.5" customHeight="1" x14ac:dyDescent="0.25">
      <c r="A4856" s="8"/>
      <c r="B4856" s="1"/>
      <c r="C4856" s="1"/>
      <c r="D4856" s="1"/>
      <c r="E4856" s="1"/>
      <c r="F4856" s="1"/>
      <c r="G4856" s="1"/>
      <c r="H4856" s="1"/>
      <c r="I4856" s="1"/>
      <c r="J4856" s="1"/>
      <c r="K4856" s="28"/>
      <c r="L4856" s="28"/>
      <c r="M4856" s="1"/>
      <c r="N4856" s="1"/>
      <c r="O4856" s="1"/>
      <c r="P4856" s="51"/>
    </row>
    <row r="4857" spans="1:16" ht="16.5" customHeight="1" x14ac:dyDescent="0.25">
      <c r="A4857" s="8"/>
      <c r="B4857" s="1"/>
      <c r="C4857" s="1"/>
      <c r="D4857" s="1"/>
      <c r="E4857" s="1"/>
      <c r="F4857" s="1"/>
      <c r="G4857" s="1"/>
      <c r="H4857" s="1"/>
      <c r="I4857" s="1"/>
      <c r="J4857" s="1"/>
      <c r="K4857" s="28"/>
      <c r="L4857" s="28"/>
      <c r="M4857" s="1"/>
      <c r="N4857" s="1"/>
      <c r="O4857" s="1"/>
      <c r="P4857" s="51"/>
    </row>
    <row r="4858" spans="1:16" ht="16.5" customHeight="1" x14ac:dyDescent="0.25">
      <c r="A4858" s="8"/>
      <c r="B4858" s="1"/>
      <c r="C4858" s="1"/>
      <c r="D4858" s="1"/>
      <c r="E4858" s="1"/>
      <c r="F4858" s="1"/>
      <c r="G4858" s="1"/>
      <c r="H4858" s="1"/>
      <c r="I4858" s="1"/>
      <c r="J4858" s="1"/>
      <c r="K4858" s="28"/>
      <c r="L4858" s="28"/>
      <c r="M4858" s="1"/>
      <c r="N4858" s="1"/>
      <c r="O4858" s="1"/>
      <c r="P4858" s="51"/>
    </row>
    <row r="4859" spans="1:16" ht="16.5" customHeight="1" x14ac:dyDescent="0.25">
      <c r="A4859" s="8"/>
      <c r="B4859" s="1"/>
      <c r="C4859" s="1"/>
      <c r="D4859" s="1"/>
      <c r="E4859" s="1"/>
      <c r="F4859" s="1"/>
      <c r="G4859" s="1"/>
      <c r="H4859" s="1"/>
      <c r="I4859" s="1"/>
      <c r="J4859" s="1"/>
      <c r="K4859" s="28"/>
      <c r="L4859" s="28"/>
      <c r="M4859" s="1"/>
      <c r="N4859" s="1"/>
      <c r="O4859" s="1"/>
      <c r="P4859" s="51"/>
    </row>
    <row r="4860" spans="1:16" ht="16.5" customHeight="1" x14ac:dyDescent="0.25">
      <c r="A4860" s="8"/>
      <c r="B4860" s="1"/>
      <c r="C4860" s="1"/>
      <c r="D4860" s="1"/>
      <c r="E4860" s="1"/>
      <c r="F4860" s="1"/>
      <c r="G4860" s="1"/>
      <c r="H4860" s="1"/>
      <c r="I4860" s="1"/>
      <c r="J4860" s="1"/>
      <c r="K4860" s="28"/>
      <c r="L4860" s="28"/>
      <c r="M4860" s="1"/>
      <c r="N4860" s="1"/>
      <c r="O4860" s="1"/>
      <c r="P4860" s="51"/>
    </row>
    <row r="4861" spans="1:16" ht="16.5" customHeight="1" x14ac:dyDescent="0.25">
      <c r="A4861" s="8"/>
      <c r="B4861" s="1"/>
      <c r="C4861" s="1"/>
      <c r="D4861" s="1"/>
      <c r="E4861" s="1"/>
      <c r="F4861" s="1"/>
      <c r="G4861" s="1"/>
      <c r="H4861" s="1"/>
      <c r="I4861" s="1"/>
      <c r="J4861" s="1"/>
      <c r="K4861" s="28"/>
      <c r="L4861" s="28"/>
      <c r="M4861" s="1"/>
      <c r="N4861" s="1"/>
      <c r="O4861" s="1"/>
      <c r="P4861" s="51"/>
    </row>
    <row r="4862" spans="1:16" ht="16.5" customHeight="1" x14ac:dyDescent="0.25">
      <c r="A4862" s="8"/>
      <c r="B4862" s="1"/>
      <c r="C4862" s="1"/>
      <c r="D4862" s="1"/>
      <c r="E4862" s="1"/>
      <c r="F4862" s="1"/>
      <c r="G4862" s="1"/>
      <c r="H4862" s="1"/>
      <c r="I4862" s="1"/>
      <c r="J4862" s="1"/>
      <c r="K4862" s="28"/>
      <c r="L4862" s="28"/>
      <c r="M4862" s="1"/>
      <c r="N4862" s="1"/>
      <c r="O4862" s="1"/>
      <c r="P4862" s="51"/>
    </row>
    <row r="4863" spans="1:16" ht="16.5" customHeight="1" x14ac:dyDescent="0.25">
      <c r="A4863" s="8"/>
      <c r="B4863" s="1"/>
      <c r="C4863" s="1"/>
      <c r="D4863" s="1"/>
      <c r="E4863" s="1"/>
      <c r="F4863" s="1"/>
      <c r="G4863" s="1"/>
      <c r="H4863" s="1"/>
      <c r="I4863" s="1"/>
      <c r="J4863" s="1"/>
      <c r="K4863" s="28"/>
      <c r="L4863" s="28"/>
      <c r="M4863" s="1"/>
      <c r="N4863" s="1"/>
      <c r="O4863" s="1"/>
      <c r="P4863" s="51"/>
    </row>
    <row r="4864" spans="1:16" ht="16.5" customHeight="1" x14ac:dyDescent="0.25">
      <c r="A4864" s="8"/>
      <c r="B4864" s="1"/>
      <c r="C4864" s="1"/>
      <c r="D4864" s="1"/>
      <c r="E4864" s="1"/>
      <c r="F4864" s="1"/>
      <c r="G4864" s="1"/>
      <c r="H4864" s="1"/>
      <c r="I4864" s="1"/>
      <c r="J4864" s="1"/>
      <c r="K4864" s="28"/>
      <c r="L4864" s="28"/>
      <c r="M4864" s="1"/>
      <c r="N4864" s="1"/>
      <c r="O4864" s="1"/>
      <c r="P4864" s="51"/>
    </row>
    <row r="4865" spans="1:16" ht="16.5" customHeight="1" x14ac:dyDescent="0.25">
      <c r="A4865" s="8"/>
      <c r="B4865" s="1"/>
      <c r="C4865" s="1"/>
      <c r="D4865" s="1"/>
      <c r="E4865" s="1"/>
      <c r="F4865" s="1"/>
      <c r="G4865" s="1"/>
      <c r="H4865" s="1"/>
      <c r="I4865" s="1"/>
      <c r="J4865" s="1"/>
      <c r="K4865" s="28"/>
      <c r="L4865" s="28"/>
      <c r="M4865" s="1"/>
      <c r="N4865" s="1"/>
      <c r="O4865" s="1"/>
      <c r="P4865" s="51"/>
    </row>
    <row r="4866" spans="1:16" ht="16.5" customHeight="1" x14ac:dyDescent="0.25">
      <c r="A4866" s="8"/>
      <c r="B4866" s="1"/>
      <c r="C4866" s="1"/>
      <c r="D4866" s="1"/>
      <c r="E4866" s="1"/>
      <c r="F4866" s="1"/>
      <c r="G4866" s="1"/>
      <c r="H4866" s="1"/>
      <c r="I4866" s="1"/>
      <c r="J4866" s="1"/>
      <c r="K4866" s="28"/>
      <c r="L4866" s="28"/>
      <c r="M4866" s="1"/>
      <c r="N4866" s="1"/>
      <c r="O4866" s="1"/>
      <c r="P4866" s="51"/>
    </row>
    <row r="4867" spans="1:16" ht="16.5" customHeight="1" x14ac:dyDescent="0.25">
      <c r="A4867" s="8"/>
      <c r="B4867" s="1"/>
      <c r="C4867" s="1"/>
      <c r="D4867" s="1"/>
      <c r="E4867" s="1"/>
      <c r="F4867" s="1"/>
      <c r="G4867" s="1"/>
      <c r="H4867" s="1"/>
      <c r="I4867" s="1"/>
      <c r="J4867" s="1"/>
      <c r="K4867" s="28"/>
      <c r="L4867" s="28"/>
      <c r="M4867" s="1"/>
      <c r="N4867" s="1"/>
      <c r="O4867" s="1"/>
      <c r="P4867" s="51"/>
    </row>
    <row r="4868" spans="1:16" ht="16.5" customHeight="1" x14ac:dyDescent="0.25">
      <c r="A4868" s="8"/>
      <c r="B4868" s="1"/>
      <c r="C4868" s="1"/>
      <c r="D4868" s="1"/>
      <c r="E4868" s="1"/>
      <c r="F4868" s="1"/>
      <c r="G4868" s="1"/>
      <c r="H4868" s="1"/>
      <c r="I4868" s="1"/>
      <c r="J4868" s="1"/>
      <c r="K4868" s="28"/>
      <c r="L4868" s="28"/>
      <c r="M4868" s="1"/>
      <c r="N4868" s="1"/>
      <c r="O4868" s="1"/>
      <c r="P4868" s="51"/>
    </row>
    <row r="4869" spans="1:16" ht="16.5" customHeight="1" x14ac:dyDescent="0.25">
      <c r="A4869" s="8"/>
      <c r="B4869" s="1"/>
      <c r="C4869" s="1"/>
      <c r="D4869" s="1"/>
      <c r="E4869" s="1"/>
      <c r="F4869" s="1"/>
      <c r="G4869" s="1"/>
      <c r="H4869" s="1"/>
      <c r="I4869" s="1"/>
      <c r="J4869" s="1"/>
      <c r="K4869" s="28"/>
      <c r="L4869" s="28"/>
      <c r="M4869" s="1"/>
      <c r="N4869" s="1"/>
      <c r="O4869" s="1"/>
      <c r="P4869" s="51"/>
    </row>
    <row r="4870" spans="1:16" ht="16.5" customHeight="1" x14ac:dyDescent="0.25">
      <c r="A4870" s="8"/>
      <c r="B4870" s="1"/>
      <c r="C4870" s="1"/>
      <c r="D4870" s="1"/>
      <c r="E4870" s="1"/>
      <c r="F4870" s="1"/>
      <c r="G4870" s="1"/>
      <c r="H4870" s="1"/>
      <c r="I4870" s="1"/>
      <c r="J4870" s="1"/>
      <c r="K4870" s="28"/>
      <c r="L4870" s="28"/>
      <c r="M4870" s="1"/>
      <c r="N4870" s="35"/>
      <c r="O4870" s="1"/>
      <c r="P4870" s="51"/>
    </row>
    <row r="4871" spans="1:16" ht="16.5" customHeight="1" x14ac:dyDescent="0.25">
      <c r="A4871" s="8"/>
      <c r="B4871" s="1"/>
      <c r="C4871" s="1"/>
      <c r="D4871" s="1"/>
      <c r="E4871" s="1"/>
      <c r="F4871" s="1"/>
      <c r="G4871" s="1"/>
      <c r="H4871" s="1"/>
      <c r="I4871" s="1"/>
      <c r="J4871" s="1"/>
      <c r="K4871" s="28"/>
      <c r="L4871" s="28"/>
      <c r="M4871" s="1"/>
      <c r="N4871" s="1"/>
      <c r="O4871" s="1"/>
      <c r="P4871" s="51"/>
    </row>
    <row r="4872" spans="1:16" ht="16.5" customHeight="1" x14ac:dyDescent="0.25">
      <c r="A4872" s="8"/>
      <c r="B4872" s="1"/>
      <c r="C4872" s="1"/>
      <c r="D4872" s="1"/>
      <c r="E4872" s="1"/>
      <c r="F4872" s="1"/>
      <c r="G4872" s="1"/>
      <c r="H4872" s="1"/>
      <c r="I4872" s="1"/>
      <c r="J4872" s="1"/>
      <c r="K4872" s="28"/>
      <c r="L4872" s="28"/>
      <c r="M4872" s="1"/>
      <c r="N4872" s="1"/>
      <c r="O4872" s="1"/>
      <c r="P4872" s="51"/>
    </row>
    <row r="4873" spans="1:16" ht="16.5" customHeight="1" x14ac:dyDescent="0.25">
      <c r="A4873" s="8"/>
      <c r="B4873" s="1"/>
      <c r="C4873" s="1"/>
      <c r="D4873" s="1"/>
      <c r="E4873" s="1"/>
      <c r="F4873" s="1"/>
      <c r="G4873" s="1"/>
      <c r="H4873" s="1"/>
      <c r="I4873" s="1"/>
      <c r="J4873" s="1"/>
      <c r="K4873" s="28"/>
      <c r="L4873" s="28"/>
      <c r="M4873" s="1"/>
      <c r="N4873" s="1"/>
      <c r="O4873" s="1"/>
      <c r="P4873" s="51"/>
    </row>
    <row r="4874" spans="1:16" ht="16.5" customHeight="1" x14ac:dyDescent="0.25">
      <c r="A4874" s="8"/>
      <c r="B4874" s="1"/>
      <c r="C4874" s="1"/>
      <c r="D4874" s="1"/>
      <c r="E4874" s="1"/>
      <c r="F4874" s="1"/>
      <c r="G4874" s="1"/>
      <c r="H4874" s="1"/>
      <c r="I4874" s="1"/>
      <c r="J4874" s="1"/>
      <c r="K4874" s="28"/>
      <c r="L4874" s="28"/>
      <c r="M4874" s="1"/>
      <c r="N4874" s="1"/>
      <c r="O4874" s="1"/>
      <c r="P4874" s="51"/>
    </row>
    <row r="4875" spans="1:16" ht="16.5" customHeight="1" x14ac:dyDescent="0.25">
      <c r="A4875" s="8"/>
      <c r="B4875" s="1"/>
      <c r="C4875" s="1"/>
      <c r="D4875" s="1"/>
      <c r="E4875" s="1"/>
      <c r="F4875" s="1"/>
      <c r="G4875" s="1"/>
      <c r="H4875" s="1"/>
      <c r="I4875" s="1"/>
      <c r="J4875" s="1"/>
      <c r="K4875" s="28"/>
      <c r="L4875" s="28"/>
      <c r="M4875" s="1"/>
      <c r="N4875" s="1"/>
      <c r="O4875" s="1"/>
      <c r="P4875" s="51"/>
    </row>
    <row r="4876" spans="1:16" ht="16.5" customHeight="1" x14ac:dyDescent="0.25">
      <c r="A4876" s="8"/>
      <c r="B4876" s="1"/>
      <c r="C4876" s="1"/>
      <c r="D4876" s="1"/>
      <c r="E4876" s="1"/>
      <c r="F4876" s="1"/>
      <c r="G4876" s="1"/>
      <c r="H4876" s="1"/>
      <c r="I4876" s="1"/>
      <c r="J4876" s="1"/>
      <c r="K4876" s="28"/>
      <c r="L4876" s="28"/>
      <c r="M4876" s="1"/>
      <c r="N4876" s="1"/>
      <c r="O4876" s="1"/>
      <c r="P4876" s="51"/>
    </row>
    <row r="4877" spans="1:16" ht="16.5" customHeight="1" x14ac:dyDescent="0.25">
      <c r="A4877" s="8"/>
      <c r="B4877" s="1"/>
      <c r="C4877" s="1"/>
      <c r="D4877" s="1"/>
      <c r="E4877" s="1"/>
      <c r="F4877" s="1"/>
      <c r="G4877" s="1"/>
      <c r="H4877" s="1"/>
      <c r="I4877" s="1"/>
      <c r="J4877" s="1"/>
      <c r="K4877" s="28"/>
      <c r="L4877" s="28"/>
      <c r="M4877" s="1"/>
      <c r="N4877" s="1"/>
      <c r="O4877" s="1"/>
      <c r="P4877" s="51"/>
    </row>
    <row r="4878" spans="1:16" ht="16.5" customHeight="1" x14ac:dyDescent="0.25">
      <c r="A4878" s="8"/>
      <c r="B4878" s="1"/>
      <c r="C4878" s="1"/>
      <c r="D4878" s="1"/>
      <c r="E4878" s="1"/>
      <c r="F4878" s="1"/>
      <c r="G4878" s="1"/>
      <c r="H4878" s="1"/>
      <c r="I4878" s="1"/>
      <c r="J4878" s="1"/>
      <c r="K4878" s="28"/>
      <c r="L4878" s="28"/>
      <c r="M4878" s="1"/>
      <c r="N4878" s="1"/>
      <c r="O4878" s="1"/>
      <c r="P4878" s="51"/>
    </row>
    <row r="4879" spans="1:16" ht="16.5" customHeight="1" x14ac:dyDescent="0.25">
      <c r="A4879" s="8"/>
      <c r="B4879" s="1"/>
      <c r="C4879" s="1"/>
      <c r="D4879" s="1"/>
      <c r="E4879" s="1"/>
      <c r="F4879" s="1"/>
      <c r="G4879" s="1"/>
      <c r="H4879" s="1"/>
      <c r="I4879" s="1"/>
      <c r="J4879" s="1"/>
      <c r="K4879" s="28"/>
      <c r="L4879" s="28"/>
      <c r="M4879" s="1"/>
      <c r="N4879" s="1"/>
      <c r="O4879" s="1"/>
      <c r="P4879" s="51"/>
    </row>
    <row r="4880" spans="1:16" ht="16.5" customHeight="1" x14ac:dyDescent="0.25">
      <c r="A4880" s="8"/>
      <c r="B4880" s="1"/>
      <c r="C4880" s="1"/>
      <c r="D4880" s="1"/>
      <c r="E4880" s="1"/>
      <c r="F4880" s="1"/>
      <c r="G4880" s="1"/>
      <c r="H4880" s="1"/>
      <c r="I4880" s="1"/>
      <c r="J4880" s="1"/>
      <c r="K4880" s="28"/>
      <c r="L4880" s="28"/>
      <c r="M4880" s="1"/>
      <c r="N4880" s="1"/>
      <c r="O4880" s="1"/>
      <c r="P4880" s="51"/>
    </row>
    <row r="4881" spans="1:16" ht="16.5" customHeight="1" x14ac:dyDescent="0.25">
      <c r="A4881" s="8"/>
      <c r="B4881" s="1"/>
      <c r="C4881" s="1"/>
      <c r="D4881" s="1"/>
      <c r="E4881" s="1"/>
      <c r="F4881" s="1"/>
      <c r="G4881" s="1"/>
      <c r="H4881" s="1"/>
      <c r="I4881" s="1"/>
      <c r="J4881" s="1"/>
      <c r="K4881" s="28"/>
      <c r="L4881" s="28"/>
      <c r="M4881" s="1"/>
      <c r="N4881" s="1"/>
      <c r="O4881" s="1"/>
      <c r="P4881" s="51"/>
    </row>
    <row r="4882" spans="1:16" ht="16.5" customHeight="1" x14ac:dyDescent="0.25">
      <c r="A4882" s="8"/>
      <c r="B4882" s="1"/>
      <c r="C4882" s="1"/>
      <c r="D4882" s="1"/>
      <c r="E4882" s="1"/>
      <c r="F4882" s="1"/>
      <c r="G4882" s="1"/>
      <c r="H4882" s="1"/>
      <c r="I4882" s="1"/>
      <c r="J4882" s="1"/>
      <c r="K4882" s="28"/>
      <c r="L4882" s="28"/>
      <c r="M4882" s="1"/>
      <c r="N4882" s="1"/>
      <c r="O4882" s="1"/>
      <c r="P4882" s="51"/>
    </row>
    <row r="4883" spans="1:16" ht="16.5" customHeight="1" x14ac:dyDescent="0.25">
      <c r="A4883" s="8"/>
      <c r="B4883" s="1"/>
      <c r="C4883" s="1"/>
      <c r="D4883" s="1"/>
      <c r="E4883" s="1"/>
      <c r="F4883" s="1"/>
      <c r="G4883" s="1"/>
      <c r="H4883" s="1"/>
      <c r="I4883" s="1"/>
      <c r="J4883" s="1"/>
      <c r="K4883" s="28"/>
      <c r="L4883" s="28"/>
      <c r="M4883" s="1"/>
      <c r="N4883" s="1"/>
      <c r="O4883" s="1"/>
      <c r="P4883" s="51"/>
    </row>
    <row r="4884" spans="1:16" ht="16.5" customHeight="1" x14ac:dyDescent="0.25">
      <c r="A4884" s="8"/>
      <c r="B4884" s="1"/>
      <c r="C4884" s="1"/>
      <c r="D4884" s="1"/>
      <c r="E4884" s="1"/>
      <c r="F4884" s="1"/>
      <c r="G4884" s="1"/>
      <c r="H4884" s="1"/>
      <c r="I4884" s="1"/>
      <c r="J4884" s="1"/>
      <c r="K4884" s="28"/>
      <c r="L4884" s="28"/>
      <c r="M4884" s="1"/>
      <c r="N4884" s="1"/>
      <c r="O4884" s="1"/>
      <c r="P4884" s="51"/>
    </row>
    <row r="4885" spans="1:16" ht="16.5" customHeight="1" x14ac:dyDescent="0.25">
      <c r="A4885" s="8"/>
      <c r="B4885" s="1"/>
      <c r="C4885" s="1"/>
      <c r="D4885" s="1"/>
      <c r="E4885" s="1"/>
      <c r="F4885" s="1"/>
      <c r="G4885" s="1"/>
      <c r="H4885" s="1"/>
      <c r="I4885" s="1"/>
      <c r="J4885" s="1"/>
      <c r="K4885" s="28"/>
      <c r="L4885" s="28"/>
      <c r="M4885" s="1"/>
      <c r="N4885" s="1"/>
      <c r="O4885" s="1"/>
      <c r="P4885" s="51"/>
    </row>
    <row r="4886" spans="1:16" ht="16.5" customHeight="1" x14ac:dyDescent="0.25">
      <c r="A4886" s="8"/>
      <c r="B4886" s="1"/>
      <c r="C4886" s="1"/>
      <c r="D4886" s="1"/>
      <c r="E4886" s="1"/>
      <c r="F4886" s="1"/>
      <c r="G4886" s="1"/>
      <c r="H4886" s="1"/>
      <c r="I4886" s="1"/>
      <c r="J4886" s="1"/>
      <c r="K4886" s="28"/>
      <c r="L4886" s="28"/>
      <c r="M4886" s="1"/>
      <c r="N4886" s="1"/>
      <c r="O4886" s="1"/>
      <c r="P4886" s="51"/>
    </row>
    <row r="4887" spans="1:16" ht="16.5" customHeight="1" x14ac:dyDescent="0.25">
      <c r="A4887" s="8"/>
      <c r="B4887" s="1"/>
      <c r="C4887" s="1"/>
      <c r="D4887" s="1"/>
      <c r="E4887" s="1"/>
      <c r="F4887" s="1"/>
      <c r="G4887" s="1"/>
      <c r="H4887" s="1"/>
      <c r="I4887" s="1"/>
      <c r="J4887" s="1"/>
      <c r="K4887" s="28"/>
      <c r="L4887" s="28"/>
      <c r="M4887" s="1"/>
      <c r="N4887" s="1"/>
      <c r="O4887" s="1"/>
      <c r="P4887" s="51"/>
    </row>
    <row r="4888" spans="1:16" ht="16.5" customHeight="1" x14ac:dyDescent="0.25">
      <c r="A4888" s="8"/>
      <c r="B4888" s="1"/>
      <c r="C4888" s="1"/>
      <c r="D4888" s="1"/>
      <c r="E4888" s="1"/>
      <c r="F4888" s="1"/>
      <c r="G4888" s="1"/>
      <c r="H4888" s="1"/>
      <c r="I4888" s="1"/>
      <c r="J4888" s="1"/>
      <c r="K4888" s="28"/>
      <c r="L4888" s="28"/>
      <c r="M4888" s="1"/>
      <c r="N4888" s="1"/>
      <c r="O4888" s="1"/>
      <c r="P4888" s="51"/>
    </row>
    <row r="4889" spans="1:16" ht="16.5" customHeight="1" x14ac:dyDescent="0.25">
      <c r="A4889" s="8"/>
      <c r="B4889" s="1"/>
      <c r="C4889" s="1"/>
      <c r="D4889" s="1"/>
      <c r="E4889" s="1"/>
      <c r="F4889" s="1"/>
      <c r="G4889" s="1"/>
      <c r="H4889" s="1"/>
      <c r="I4889" s="1"/>
      <c r="J4889" s="1"/>
      <c r="K4889" s="28"/>
      <c r="L4889" s="28"/>
      <c r="M4889" s="1"/>
      <c r="N4889" s="1"/>
      <c r="O4889" s="1"/>
      <c r="P4889" s="51"/>
    </row>
    <row r="4890" spans="1:16" ht="16.5" customHeight="1" x14ac:dyDescent="0.25">
      <c r="A4890" s="8"/>
      <c r="B4890" s="1"/>
      <c r="C4890" s="1"/>
      <c r="D4890" s="1"/>
      <c r="E4890" s="1"/>
      <c r="F4890" s="1"/>
      <c r="G4890" s="1"/>
      <c r="H4890" s="1"/>
      <c r="I4890" s="1"/>
      <c r="J4890" s="1"/>
      <c r="K4890" s="28"/>
      <c r="L4890" s="28"/>
      <c r="M4890" s="1"/>
      <c r="N4890" s="1"/>
      <c r="O4890" s="1"/>
      <c r="P4890" s="51"/>
    </row>
    <row r="4891" spans="1:16" ht="16.5" customHeight="1" x14ac:dyDescent="0.25">
      <c r="A4891" s="8"/>
      <c r="B4891" s="1"/>
      <c r="C4891" s="1"/>
      <c r="D4891" s="1"/>
      <c r="E4891" s="1"/>
      <c r="F4891" s="1"/>
      <c r="G4891" s="1"/>
      <c r="H4891" s="1"/>
      <c r="I4891" s="1"/>
      <c r="J4891" s="1"/>
      <c r="K4891" s="28"/>
      <c r="L4891" s="28"/>
      <c r="M4891" s="1"/>
      <c r="N4891" s="1"/>
      <c r="O4891" s="1"/>
      <c r="P4891" s="51"/>
    </row>
    <row r="4892" spans="1:16" ht="16.5" customHeight="1" x14ac:dyDescent="0.25">
      <c r="A4892" s="8"/>
      <c r="B4892" s="1"/>
      <c r="C4892" s="1"/>
      <c r="D4892" s="1"/>
      <c r="E4892" s="1"/>
      <c r="F4892" s="1"/>
      <c r="G4892" s="1"/>
      <c r="H4892" s="1"/>
      <c r="I4892" s="1"/>
      <c r="J4892" s="1"/>
      <c r="K4892" s="28"/>
      <c r="L4892" s="28"/>
      <c r="M4892" s="1"/>
      <c r="N4892" s="1"/>
      <c r="O4892" s="1"/>
      <c r="P4892" s="51"/>
    </row>
    <row r="4893" spans="1:16" ht="16.5" customHeight="1" x14ac:dyDescent="0.25">
      <c r="A4893" s="8"/>
      <c r="B4893" s="1"/>
      <c r="C4893" s="1"/>
      <c r="D4893" s="1"/>
      <c r="E4893" s="1"/>
      <c r="F4893" s="1"/>
      <c r="G4893" s="1"/>
      <c r="H4893" s="1"/>
      <c r="I4893" s="1"/>
      <c r="J4893" s="1"/>
      <c r="K4893" s="28"/>
      <c r="L4893" s="28"/>
      <c r="M4893" s="1"/>
      <c r="N4893" s="1"/>
      <c r="O4893" s="1"/>
      <c r="P4893" s="51"/>
    </row>
    <row r="4894" spans="1:16" ht="16.5" customHeight="1" x14ac:dyDescent="0.25">
      <c r="A4894" s="8"/>
      <c r="B4894" s="1"/>
      <c r="C4894" s="1"/>
      <c r="D4894" s="1"/>
      <c r="E4894" s="1"/>
      <c r="F4894" s="1"/>
      <c r="G4894" s="1"/>
      <c r="H4894" s="1"/>
      <c r="I4894" s="1"/>
      <c r="J4894" s="1"/>
      <c r="K4894" s="28"/>
      <c r="L4894" s="28"/>
      <c r="M4894" s="1"/>
      <c r="N4894" s="1"/>
      <c r="O4894" s="1"/>
      <c r="P4894" s="51"/>
    </row>
    <row r="4895" spans="1:16" ht="16.5" customHeight="1" x14ac:dyDescent="0.25">
      <c r="A4895" s="8"/>
      <c r="B4895" s="1"/>
      <c r="C4895" s="1"/>
      <c r="D4895" s="1"/>
      <c r="E4895" s="1"/>
      <c r="F4895" s="1"/>
      <c r="G4895" s="1"/>
      <c r="H4895" s="1"/>
      <c r="I4895" s="1"/>
      <c r="J4895" s="1"/>
      <c r="K4895" s="28"/>
      <c r="L4895" s="28"/>
      <c r="M4895" s="1"/>
      <c r="N4895" s="1"/>
      <c r="O4895" s="1"/>
      <c r="P4895" s="51"/>
    </row>
    <row r="4896" spans="1:16" ht="16.5" customHeight="1" x14ac:dyDescent="0.25">
      <c r="A4896" s="8"/>
      <c r="B4896" s="1"/>
      <c r="C4896" s="1"/>
      <c r="D4896" s="1"/>
      <c r="E4896" s="1"/>
      <c r="F4896" s="1"/>
      <c r="G4896" s="1"/>
      <c r="H4896" s="1"/>
      <c r="I4896" s="1"/>
      <c r="J4896" s="1"/>
      <c r="K4896" s="28"/>
      <c r="L4896" s="28"/>
      <c r="M4896" s="1"/>
      <c r="N4896" s="1"/>
      <c r="O4896" s="1"/>
      <c r="P4896" s="51"/>
    </row>
    <row r="4897" spans="1:16" ht="16.5" customHeight="1" x14ac:dyDescent="0.25">
      <c r="A4897" s="8"/>
      <c r="B4897" s="1"/>
      <c r="C4897" s="1"/>
      <c r="D4897" s="1"/>
      <c r="E4897" s="1"/>
      <c r="F4897" s="1"/>
      <c r="G4897" s="1"/>
      <c r="H4897" s="1"/>
      <c r="I4897" s="1"/>
      <c r="J4897" s="1"/>
      <c r="K4897" s="28"/>
      <c r="L4897" s="28"/>
      <c r="M4897" s="1"/>
      <c r="N4897" s="1"/>
      <c r="O4897" s="1"/>
      <c r="P4897" s="51"/>
    </row>
    <row r="4898" spans="1:16" ht="16.5" customHeight="1" x14ac:dyDescent="0.25">
      <c r="A4898" s="8"/>
      <c r="B4898" s="1"/>
      <c r="C4898" s="1"/>
      <c r="D4898" s="1"/>
      <c r="E4898" s="1"/>
      <c r="F4898" s="1"/>
      <c r="G4898" s="1"/>
      <c r="H4898" s="1"/>
      <c r="I4898" s="1"/>
      <c r="J4898" s="1"/>
      <c r="K4898" s="28"/>
      <c r="L4898" s="28"/>
      <c r="M4898" s="1"/>
      <c r="N4898" s="1"/>
      <c r="O4898" s="1"/>
      <c r="P4898" s="51"/>
    </row>
    <row r="4899" spans="1:16" ht="16.5" customHeight="1" x14ac:dyDescent="0.25">
      <c r="A4899" s="8"/>
      <c r="B4899" s="1"/>
      <c r="C4899" s="1"/>
      <c r="D4899" s="1"/>
      <c r="E4899" s="1"/>
      <c r="F4899" s="1"/>
      <c r="G4899" s="1"/>
      <c r="H4899" s="1"/>
      <c r="I4899" s="1"/>
      <c r="J4899" s="1"/>
      <c r="K4899" s="28"/>
      <c r="L4899" s="28"/>
      <c r="M4899" s="1"/>
      <c r="N4899" s="1"/>
      <c r="O4899" s="1"/>
      <c r="P4899" s="51"/>
    </row>
    <row r="4900" spans="1:16" ht="16.5" customHeight="1" x14ac:dyDescent="0.25">
      <c r="A4900" s="8"/>
      <c r="B4900" s="1"/>
      <c r="C4900" s="1"/>
      <c r="D4900" s="1"/>
      <c r="E4900" s="1"/>
      <c r="F4900" s="1"/>
      <c r="G4900" s="1"/>
      <c r="H4900" s="1"/>
      <c r="I4900" s="1"/>
      <c r="J4900" s="1"/>
      <c r="K4900" s="28"/>
      <c r="L4900" s="28"/>
      <c r="M4900" s="1"/>
      <c r="N4900" s="1"/>
      <c r="O4900" s="1"/>
      <c r="P4900" s="51"/>
    </row>
    <row r="4901" spans="1:16" ht="16.5" customHeight="1" x14ac:dyDescent="0.25">
      <c r="A4901" s="8"/>
      <c r="B4901" s="1"/>
      <c r="C4901" s="1"/>
      <c r="D4901" s="1"/>
      <c r="E4901" s="1"/>
      <c r="F4901" s="1"/>
      <c r="G4901" s="1"/>
      <c r="H4901" s="1"/>
      <c r="I4901" s="1"/>
      <c r="J4901" s="1"/>
      <c r="K4901" s="28"/>
      <c r="L4901" s="28"/>
      <c r="M4901" s="1"/>
      <c r="N4901" s="1"/>
      <c r="O4901" s="1"/>
      <c r="P4901" s="51"/>
    </row>
    <row r="4902" spans="1:16" ht="16.5" customHeight="1" x14ac:dyDescent="0.25">
      <c r="A4902" s="8"/>
      <c r="B4902" s="1"/>
      <c r="C4902" s="1"/>
      <c r="D4902" s="1"/>
      <c r="E4902" s="1"/>
      <c r="F4902" s="1"/>
      <c r="G4902" s="1"/>
      <c r="H4902" s="1"/>
      <c r="I4902" s="1"/>
      <c r="J4902" s="1"/>
      <c r="K4902" s="28"/>
      <c r="L4902" s="28"/>
      <c r="M4902" s="1"/>
      <c r="N4902" s="1"/>
      <c r="O4902" s="1"/>
      <c r="P4902" s="51"/>
    </row>
    <row r="4903" spans="1:16" ht="16.5" customHeight="1" x14ac:dyDescent="0.25">
      <c r="A4903" s="8"/>
      <c r="B4903" s="1"/>
      <c r="C4903" s="1"/>
      <c r="D4903" s="1"/>
      <c r="E4903" s="1"/>
      <c r="F4903" s="1"/>
      <c r="G4903" s="1"/>
      <c r="H4903" s="1"/>
      <c r="I4903" s="1"/>
      <c r="J4903" s="1"/>
      <c r="K4903" s="28"/>
      <c r="L4903" s="28"/>
      <c r="M4903" s="1"/>
      <c r="N4903" s="35"/>
      <c r="O4903" s="1"/>
      <c r="P4903" s="51"/>
    </row>
    <row r="4904" spans="1:16" ht="16.5" customHeight="1" x14ac:dyDescent="0.25">
      <c r="A4904" s="8"/>
      <c r="B4904" s="1"/>
      <c r="C4904" s="1"/>
      <c r="D4904" s="1"/>
      <c r="E4904" s="1"/>
      <c r="F4904" s="1"/>
      <c r="G4904" s="1"/>
      <c r="H4904" s="1"/>
      <c r="I4904" s="1"/>
      <c r="J4904" s="1"/>
      <c r="K4904" s="28"/>
      <c r="L4904" s="28"/>
      <c r="M4904" s="1"/>
      <c r="N4904" s="1"/>
      <c r="O4904" s="1"/>
      <c r="P4904" s="51"/>
    </row>
    <row r="4905" spans="1:16" ht="16.5" customHeight="1" x14ac:dyDescent="0.25">
      <c r="A4905" s="8"/>
      <c r="B4905" s="1"/>
      <c r="C4905" s="1"/>
      <c r="D4905" s="1"/>
      <c r="E4905" s="1"/>
      <c r="F4905" s="1"/>
      <c r="G4905" s="1"/>
      <c r="H4905" s="1"/>
      <c r="I4905" s="1"/>
      <c r="J4905" s="1"/>
      <c r="K4905" s="28"/>
      <c r="L4905" s="28"/>
      <c r="M4905" s="1"/>
      <c r="N4905" s="1"/>
      <c r="O4905" s="1"/>
      <c r="P4905" s="51"/>
    </row>
    <row r="4906" spans="1:16" ht="16.5" customHeight="1" x14ac:dyDescent="0.25">
      <c r="A4906" s="8"/>
      <c r="B4906" s="1"/>
      <c r="C4906" s="1"/>
      <c r="D4906" s="1"/>
      <c r="E4906" s="1"/>
      <c r="F4906" s="1"/>
      <c r="G4906" s="1"/>
      <c r="H4906" s="1"/>
      <c r="I4906" s="1"/>
      <c r="J4906" s="1"/>
      <c r="K4906" s="28"/>
      <c r="L4906" s="28"/>
      <c r="M4906" s="1"/>
      <c r="N4906" s="1"/>
      <c r="O4906" s="1"/>
      <c r="P4906" s="51"/>
    </row>
    <row r="4907" spans="1:16" ht="16.5" customHeight="1" x14ac:dyDescent="0.25">
      <c r="A4907" s="8"/>
      <c r="B4907" s="1"/>
      <c r="C4907" s="1"/>
      <c r="D4907" s="1"/>
      <c r="E4907" s="1"/>
      <c r="F4907" s="1"/>
      <c r="G4907" s="1"/>
      <c r="H4907" s="1"/>
      <c r="I4907" s="1"/>
      <c r="J4907" s="1"/>
      <c r="K4907" s="28"/>
      <c r="L4907" s="28"/>
      <c r="M4907" s="1"/>
      <c r="N4907" s="1"/>
      <c r="O4907" s="1"/>
      <c r="P4907" s="51"/>
    </row>
    <row r="4908" spans="1:16" ht="16.5" customHeight="1" x14ac:dyDescent="0.25">
      <c r="A4908" s="8"/>
      <c r="B4908" s="1"/>
      <c r="C4908" s="1"/>
      <c r="D4908" s="1"/>
      <c r="E4908" s="1"/>
      <c r="F4908" s="1"/>
      <c r="G4908" s="1"/>
      <c r="H4908" s="1"/>
      <c r="I4908" s="1"/>
      <c r="J4908" s="1"/>
      <c r="K4908" s="28"/>
      <c r="L4908" s="28"/>
      <c r="M4908" s="1"/>
      <c r="N4908" s="1"/>
      <c r="O4908" s="1"/>
      <c r="P4908" s="51"/>
    </row>
    <row r="4909" spans="1:16" ht="16.5" customHeight="1" x14ac:dyDescent="0.25">
      <c r="A4909" s="8"/>
      <c r="B4909" s="1"/>
      <c r="C4909" s="1"/>
      <c r="D4909" s="1"/>
      <c r="E4909" s="1"/>
      <c r="F4909" s="1"/>
      <c r="G4909" s="1"/>
      <c r="H4909" s="1"/>
      <c r="I4909" s="1"/>
      <c r="J4909" s="1"/>
      <c r="K4909" s="28"/>
      <c r="L4909" s="28"/>
      <c r="M4909" s="1"/>
      <c r="N4909" s="1"/>
      <c r="O4909" s="1"/>
      <c r="P4909" s="51"/>
    </row>
    <row r="4910" spans="1:16" ht="16.5" customHeight="1" x14ac:dyDescent="0.25">
      <c r="A4910" s="8"/>
      <c r="B4910" s="1"/>
      <c r="C4910" s="1"/>
      <c r="D4910" s="1"/>
      <c r="E4910" s="1"/>
      <c r="F4910" s="1"/>
      <c r="G4910" s="1"/>
      <c r="H4910" s="1"/>
      <c r="I4910" s="1"/>
      <c r="J4910" s="1"/>
      <c r="K4910" s="28"/>
      <c r="L4910" s="28"/>
      <c r="M4910" s="1"/>
      <c r="N4910" s="1"/>
      <c r="O4910" s="1"/>
      <c r="P4910" s="51"/>
    </row>
    <row r="4911" spans="1:16" ht="16.5" customHeight="1" x14ac:dyDescent="0.25">
      <c r="A4911" s="8"/>
      <c r="B4911" s="1"/>
      <c r="C4911" s="1"/>
      <c r="D4911" s="1"/>
      <c r="E4911" s="1"/>
      <c r="F4911" s="1"/>
      <c r="G4911" s="1"/>
      <c r="H4911" s="1"/>
      <c r="I4911" s="1"/>
      <c r="J4911" s="1"/>
      <c r="K4911" s="28"/>
      <c r="L4911" s="28"/>
      <c r="M4911" s="1"/>
      <c r="N4911" s="1"/>
      <c r="O4911" s="1"/>
      <c r="P4911" s="51"/>
    </row>
    <row r="4912" spans="1:16" ht="16.5" customHeight="1" x14ac:dyDescent="0.25">
      <c r="A4912" s="8"/>
      <c r="B4912" s="1"/>
      <c r="C4912" s="1"/>
      <c r="D4912" s="1"/>
      <c r="E4912" s="1"/>
      <c r="F4912" s="1"/>
      <c r="G4912" s="1"/>
      <c r="H4912" s="1"/>
      <c r="I4912" s="1"/>
      <c r="J4912" s="1"/>
      <c r="K4912" s="28"/>
      <c r="L4912" s="28"/>
      <c r="M4912" s="1"/>
      <c r="N4912" s="1"/>
      <c r="O4912" s="1"/>
      <c r="P4912" s="51"/>
    </row>
    <row r="4913" spans="1:16" ht="16.5" customHeight="1" x14ac:dyDescent="0.25">
      <c r="A4913" s="8"/>
      <c r="B4913" s="1"/>
      <c r="C4913" s="1"/>
      <c r="D4913" s="1"/>
      <c r="E4913" s="1"/>
      <c r="F4913" s="1"/>
      <c r="G4913" s="1"/>
      <c r="H4913" s="1"/>
      <c r="I4913" s="1"/>
      <c r="J4913" s="1"/>
      <c r="K4913" s="28"/>
      <c r="L4913" s="28"/>
      <c r="M4913" s="1"/>
      <c r="N4913" s="1"/>
      <c r="O4913" s="1"/>
      <c r="P4913" s="51"/>
    </row>
    <row r="4914" spans="1:16" ht="16.5" customHeight="1" x14ac:dyDescent="0.25">
      <c r="A4914" s="8"/>
      <c r="B4914" s="1"/>
      <c r="C4914" s="1"/>
      <c r="D4914" s="1"/>
      <c r="E4914" s="1"/>
      <c r="F4914" s="1"/>
      <c r="G4914" s="1"/>
      <c r="H4914" s="1"/>
      <c r="I4914" s="1"/>
      <c r="J4914" s="1"/>
      <c r="K4914" s="28"/>
      <c r="L4914" s="28"/>
      <c r="M4914" s="1"/>
      <c r="N4914" s="1"/>
      <c r="O4914" s="1"/>
      <c r="P4914" s="51"/>
    </row>
    <row r="4915" spans="1:16" ht="16.5" customHeight="1" x14ac:dyDescent="0.25">
      <c r="A4915" s="8"/>
      <c r="B4915" s="1"/>
      <c r="C4915" s="1"/>
      <c r="D4915" s="1"/>
      <c r="E4915" s="1"/>
      <c r="F4915" s="1"/>
      <c r="G4915" s="1"/>
      <c r="H4915" s="1"/>
      <c r="I4915" s="1"/>
      <c r="J4915" s="1"/>
      <c r="K4915" s="28"/>
      <c r="L4915" s="28"/>
      <c r="M4915" s="1"/>
      <c r="N4915" s="1"/>
      <c r="O4915" s="1"/>
      <c r="P4915" s="51"/>
    </row>
    <row r="4916" spans="1:16" ht="16.5" customHeight="1" x14ac:dyDescent="0.25">
      <c r="A4916" s="8"/>
      <c r="B4916" s="1"/>
      <c r="C4916" s="1"/>
      <c r="D4916" s="1"/>
      <c r="E4916" s="1"/>
      <c r="F4916" s="1"/>
      <c r="G4916" s="1"/>
      <c r="H4916" s="1"/>
      <c r="I4916" s="1"/>
      <c r="J4916" s="1"/>
      <c r="K4916" s="28"/>
      <c r="L4916" s="28"/>
      <c r="M4916" s="1"/>
      <c r="N4916" s="1"/>
      <c r="O4916" s="1"/>
      <c r="P4916" s="51"/>
    </row>
    <row r="4917" spans="1:16" ht="16.5" customHeight="1" x14ac:dyDescent="0.25">
      <c r="A4917" s="8"/>
      <c r="B4917" s="1"/>
      <c r="C4917" s="1"/>
      <c r="D4917" s="1"/>
      <c r="E4917" s="1"/>
      <c r="F4917" s="1"/>
      <c r="G4917" s="1"/>
      <c r="H4917" s="1"/>
      <c r="I4917" s="1"/>
      <c r="J4917" s="1"/>
      <c r="K4917" s="28"/>
      <c r="L4917" s="28"/>
      <c r="M4917" s="1"/>
      <c r="N4917" s="1"/>
      <c r="O4917" s="1"/>
      <c r="P4917" s="51"/>
    </row>
    <row r="4918" spans="1:16" ht="16.5" customHeight="1" x14ac:dyDescent="0.25">
      <c r="A4918" s="8"/>
      <c r="B4918" s="1"/>
      <c r="C4918" s="1"/>
      <c r="D4918" s="1"/>
      <c r="E4918" s="1"/>
      <c r="F4918" s="1"/>
      <c r="G4918" s="1"/>
      <c r="H4918" s="1"/>
      <c r="I4918" s="1"/>
      <c r="J4918" s="1"/>
      <c r="K4918" s="28"/>
      <c r="L4918" s="28"/>
      <c r="M4918" s="1"/>
      <c r="N4918" s="1"/>
      <c r="O4918" s="1"/>
      <c r="P4918" s="51"/>
    </row>
    <row r="4919" spans="1:16" ht="16.5" customHeight="1" x14ac:dyDescent="0.25">
      <c r="A4919" s="8"/>
      <c r="B4919" s="1"/>
      <c r="C4919" s="1"/>
      <c r="D4919" s="1"/>
      <c r="E4919" s="1"/>
      <c r="F4919" s="1"/>
      <c r="G4919" s="1"/>
      <c r="H4919" s="1"/>
      <c r="I4919" s="1"/>
      <c r="J4919" s="1"/>
      <c r="K4919" s="28"/>
      <c r="L4919" s="28"/>
      <c r="M4919" s="1"/>
      <c r="N4919" s="1"/>
      <c r="O4919" s="1"/>
      <c r="P4919" s="51"/>
    </row>
    <row r="4920" spans="1:16" ht="16.5" customHeight="1" x14ac:dyDescent="0.25">
      <c r="A4920" s="8"/>
      <c r="B4920" s="1"/>
      <c r="C4920" s="1"/>
      <c r="D4920" s="1"/>
      <c r="E4920" s="1"/>
      <c r="F4920" s="1"/>
      <c r="G4920" s="1"/>
      <c r="H4920" s="1"/>
      <c r="I4920" s="1"/>
      <c r="J4920" s="1"/>
      <c r="K4920" s="28"/>
      <c r="L4920" s="28"/>
      <c r="M4920" s="1"/>
      <c r="N4920" s="1"/>
      <c r="O4920" s="1"/>
      <c r="P4920" s="51"/>
    </row>
    <row r="4921" spans="1:16" ht="16.5" customHeight="1" x14ac:dyDescent="0.25">
      <c r="A4921" s="8"/>
      <c r="B4921" s="1"/>
      <c r="C4921" s="1"/>
      <c r="D4921" s="1"/>
      <c r="E4921" s="1"/>
      <c r="F4921" s="1"/>
      <c r="G4921" s="1"/>
      <c r="H4921" s="1"/>
      <c r="I4921" s="1"/>
      <c r="J4921" s="1"/>
      <c r="K4921" s="28"/>
      <c r="L4921" s="28"/>
      <c r="M4921" s="1"/>
      <c r="N4921" s="1"/>
      <c r="O4921" s="1"/>
      <c r="P4921" s="51"/>
    </row>
    <row r="4922" spans="1:16" ht="16.5" customHeight="1" x14ac:dyDescent="0.25">
      <c r="A4922" s="8"/>
      <c r="B4922" s="1"/>
      <c r="C4922" s="1"/>
      <c r="D4922" s="1"/>
      <c r="E4922" s="1"/>
      <c r="F4922" s="1"/>
      <c r="G4922" s="1"/>
      <c r="H4922" s="1"/>
      <c r="I4922" s="1"/>
      <c r="J4922" s="1"/>
      <c r="K4922" s="28"/>
      <c r="L4922" s="28"/>
      <c r="M4922" s="1"/>
      <c r="N4922" s="1"/>
      <c r="O4922" s="1"/>
      <c r="P4922" s="51"/>
    </row>
    <row r="4923" spans="1:16" ht="16.5" customHeight="1" x14ac:dyDescent="0.25">
      <c r="A4923" s="8"/>
      <c r="B4923" s="1"/>
      <c r="C4923" s="1"/>
      <c r="D4923" s="1"/>
      <c r="E4923" s="1"/>
      <c r="F4923" s="1"/>
      <c r="G4923" s="1"/>
      <c r="H4923" s="1"/>
      <c r="I4923" s="1"/>
      <c r="J4923" s="1"/>
      <c r="K4923" s="28"/>
      <c r="L4923" s="28"/>
      <c r="M4923" s="1"/>
      <c r="N4923" s="35"/>
      <c r="O4923" s="1"/>
      <c r="P4923" s="51"/>
    </row>
    <row r="4924" spans="1:16" ht="16.5" customHeight="1" x14ac:dyDescent="0.25">
      <c r="A4924" s="8"/>
      <c r="B4924" s="1"/>
      <c r="C4924" s="1"/>
      <c r="D4924" s="1"/>
      <c r="E4924" s="1"/>
      <c r="F4924" s="1"/>
      <c r="G4924" s="1"/>
      <c r="H4924" s="1"/>
      <c r="I4924" s="1"/>
      <c r="J4924" s="1"/>
      <c r="K4924" s="28"/>
      <c r="L4924" s="28"/>
      <c r="M4924" s="1"/>
      <c r="N4924" s="1"/>
      <c r="O4924" s="1"/>
      <c r="P4924" s="51"/>
    </row>
    <row r="4925" spans="1:16" ht="16.5" customHeight="1" x14ac:dyDescent="0.25">
      <c r="A4925" s="8"/>
      <c r="B4925" s="1"/>
      <c r="C4925" s="1"/>
      <c r="D4925" s="1"/>
      <c r="E4925" s="1"/>
      <c r="F4925" s="1"/>
      <c r="G4925" s="1"/>
      <c r="H4925" s="1"/>
      <c r="I4925" s="1"/>
      <c r="J4925" s="1"/>
      <c r="K4925" s="28"/>
      <c r="L4925" s="28"/>
      <c r="M4925" s="1"/>
      <c r="N4925" s="1"/>
      <c r="O4925" s="1"/>
      <c r="P4925" s="51"/>
    </row>
    <row r="4926" spans="1:16" ht="16.5" customHeight="1" x14ac:dyDescent="0.25">
      <c r="A4926" s="8"/>
      <c r="B4926" s="1"/>
      <c r="C4926" s="1"/>
      <c r="D4926" s="1"/>
      <c r="E4926" s="1"/>
      <c r="F4926" s="1"/>
      <c r="G4926" s="1"/>
      <c r="H4926" s="1"/>
      <c r="I4926" s="1"/>
      <c r="J4926" s="1"/>
      <c r="K4926" s="28"/>
      <c r="L4926" s="28"/>
      <c r="M4926" s="1"/>
      <c r="N4926" s="1"/>
      <c r="O4926" s="1"/>
      <c r="P4926" s="51"/>
    </row>
    <row r="4927" spans="1:16" ht="16.5" customHeight="1" x14ac:dyDescent="0.25">
      <c r="A4927" s="8"/>
      <c r="B4927" s="1"/>
      <c r="C4927" s="1"/>
      <c r="D4927" s="1"/>
      <c r="E4927" s="1"/>
      <c r="F4927" s="1"/>
      <c r="G4927" s="1"/>
      <c r="H4927" s="1"/>
      <c r="I4927" s="1"/>
      <c r="J4927" s="1"/>
      <c r="K4927" s="28"/>
      <c r="L4927" s="28"/>
      <c r="M4927" s="1"/>
      <c r="N4927" s="1"/>
      <c r="O4927" s="1"/>
      <c r="P4927" s="51"/>
    </row>
    <row r="4928" spans="1:16" ht="16.5" customHeight="1" x14ac:dyDescent="0.25">
      <c r="A4928" s="8"/>
      <c r="B4928" s="1"/>
      <c r="C4928" s="1"/>
      <c r="D4928" s="1"/>
      <c r="E4928" s="1"/>
      <c r="F4928" s="1"/>
      <c r="G4928" s="1"/>
      <c r="H4928" s="1"/>
      <c r="I4928" s="1"/>
      <c r="J4928" s="1"/>
      <c r="K4928" s="28"/>
      <c r="L4928" s="28"/>
      <c r="M4928" s="1"/>
      <c r="N4928" s="1"/>
      <c r="O4928" s="1"/>
      <c r="P4928" s="51"/>
    </row>
    <row r="4929" spans="1:16" ht="16.5" customHeight="1" x14ac:dyDescent="0.25">
      <c r="A4929" s="8"/>
      <c r="B4929" s="1"/>
      <c r="C4929" s="1"/>
      <c r="D4929" s="1"/>
      <c r="E4929" s="1"/>
      <c r="F4929" s="1"/>
      <c r="G4929" s="1"/>
      <c r="H4929" s="1"/>
      <c r="I4929" s="1"/>
      <c r="J4929" s="1"/>
      <c r="K4929" s="28"/>
      <c r="L4929" s="28"/>
      <c r="M4929" s="1"/>
      <c r="N4929" s="1"/>
      <c r="O4929" s="1"/>
      <c r="P4929" s="51"/>
    </row>
    <row r="4930" spans="1:16" ht="16.5" customHeight="1" x14ac:dyDescent="0.25">
      <c r="A4930" s="8"/>
      <c r="B4930" s="1"/>
      <c r="C4930" s="1"/>
      <c r="D4930" s="1"/>
      <c r="E4930" s="1"/>
      <c r="F4930" s="1"/>
      <c r="G4930" s="1"/>
      <c r="H4930" s="1"/>
      <c r="I4930" s="1"/>
      <c r="J4930" s="1"/>
      <c r="K4930" s="28"/>
      <c r="L4930" s="28"/>
      <c r="M4930" s="1"/>
      <c r="N4930" s="1"/>
      <c r="O4930" s="1"/>
      <c r="P4930" s="51"/>
    </row>
    <row r="4931" spans="1:16" ht="16.5" customHeight="1" x14ac:dyDescent="0.25">
      <c r="A4931" s="8"/>
      <c r="B4931" s="1"/>
      <c r="C4931" s="1"/>
      <c r="D4931" s="1"/>
      <c r="E4931" s="1"/>
      <c r="F4931" s="1"/>
      <c r="G4931" s="1"/>
      <c r="H4931" s="1"/>
      <c r="I4931" s="1"/>
      <c r="J4931" s="1"/>
      <c r="K4931" s="28"/>
      <c r="L4931" s="28"/>
      <c r="M4931" s="1"/>
      <c r="N4931" s="1"/>
      <c r="O4931" s="1"/>
      <c r="P4931" s="51"/>
    </row>
    <row r="4932" spans="1:16" ht="16.5" customHeight="1" x14ac:dyDescent="0.25">
      <c r="A4932" s="8"/>
      <c r="B4932" s="1"/>
      <c r="C4932" s="1"/>
      <c r="D4932" s="1"/>
      <c r="E4932" s="1"/>
      <c r="F4932" s="1"/>
      <c r="G4932" s="1"/>
      <c r="H4932" s="1"/>
      <c r="I4932" s="1"/>
      <c r="J4932" s="1"/>
      <c r="K4932" s="28"/>
      <c r="L4932" s="28"/>
      <c r="M4932" s="1"/>
      <c r="N4932" s="1"/>
      <c r="O4932" s="1"/>
      <c r="P4932" s="51"/>
    </row>
    <row r="4933" spans="1:16" ht="16.5" customHeight="1" x14ac:dyDescent="0.25">
      <c r="A4933" s="8"/>
      <c r="B4933" s="1"/>
      <c r="C4933" s="1"/>
      <c r="D4933" s="1"/>
      <c r="E4933" s="1"/>
      <c r="F4933" s="1"/>
      <c r="G4933" s="1"/>
      <c r="H4933" s="1"/>
      <c r="I4933" s="1"/>
      <c r="J4933" s="1"/>
      <c r="K4933" s="28"/>
      <c r="L4933" s="28"/>
      <c r="M4933" s="1"/>
      <c r="N4933" s="1"/>
      <c r="O4933" s="1"/>
      <c r="P4933" s="51"/>
    </row>
    <row r="4934" spans="1:16" ht="16.5" customHeight="1" x14ac:dyDescent="0.25">
      <c r="A4934" s="8"/>
      <c r="B4934" s="1"/>
      <c r="C4934" s="1"/>
      <c r="D4934" s="1"/>
      <c r="E4934" s="1"/>
      <c r="F4934" s="1"/>
      <c r="G4934" s="1"/>
      <c r="H4934" s="1"/>
      <c r="I4934" s="1"/>
      <c r="J4934" s="1"/>
      <c r="K4934" s="28"/>
      <c r="L4934" s="28"/>
      <c r="M4934" s="1"/>
      <c r="N4934" s="1"/>
      <c r="O4934" s="1"/>
      <c r="P4934" s="51"/>
    </row>
    <row r="4935" spans="1:16" ht="16.5" customHeight="1" x14ac:dyDescent="0.25">
      <c r="A4935" s="8"/>
      <c r="B4935" s="1"/>
      <c r="C4935" s="1"/>
      <c r="D4935" s="1"/>
      <c r="E4935" s="1"/>
      <c r="F4935" s="1"/>
      <c r="G4935" s="1"/>
      <c r="H4935" s="1"/>
      <c r="I4935" s="1"/>
      <c r="J4935" s="1"/>
      <c r="K4935" s="28"/>
      <c r="L4935" s="28"/>
      <c r="M4935" s="1"/>
      <c r="N4935" s="1"/>
      <c r="O4935" s="1"/>
      <c r="P4935" s="51"/>
    </row>
    <row r="4936" spans="1:16" ht="16.5" customHeight="1" x14ac:dyDescent="0.25">
      <c r="A4936" s="8"/>
      <c r="B4936" s="1"/>
      <c r="C4936" s="1"/>
      <c r="D4936" s="1"/>
      <c r="E4936" s="1"/>
      <c r="F4936" s="1"/>
      <c r="G4936" s="1"/>
      <c r="H4936" s="1"/>
      <c r="I4936" s="1"/>
      <c r="J4936" s="1"/>
      <c r="K4936" s="28"/>
      <c r="L4936" s="28"/>
      <c r="M4936" s="1"/>
      <c r="N4936" s="1"/>
      <c r="O4936" s="1"/>
      <c r="P4936" s="51"/>
    </row>
    <row r="4937" spans="1:16" ht="16.5" customHeight="1" x14ac:dyDescent="0.25">
      <c r="A4937" s="8"/>
      <c r="B4937" s="1"/>
      <c r="C4937" s="1"/>
      <c r="D4937" s="1"/>
      <c r="E4937" s="1"/>
      <c r="F4937" s="1"/>
      <c r="G4937" s="1"/>
      <c r="H4937" s="1"/>
      <c r="I4937" s="1"/>
      <c r="J4937" s="1"/>
      <c r="K4937" s="28"/>
      <c r="L4937" s="28"/>
      <c r="M4937" s="1"/>
      <c r="N4937" s="1"/>
      <c r="O4937" s="1"/>
      <c r="P4937" s="51"/>
    </row>
    <row r="4938" spans="1:16" ht="16.5" customHeight="1" x14ac:dyDescent="0.25">
      <c r="A4938" s="8"/>
      <c r="B4938" s="1"/>
      <c r="C4938" s="1"/>
      <c r="D4938" s="1"/>
      <c r="E4938" s="1"/>
      <c r="F4938" s="1"/>
      <c r="G4938" s="1"/>
      <c r="H4938" s="1"/>
      <c r="I4938" s="1"/>
      <c r="J4938" s="1"/>
      <c r="K4938" s="28"/>
      <c r="L4938" s="28"/>
      <c r="M4938" s="1"/>
      <c r="N4938" s="1"/>
      <c r="O4938" s="1"/>
      <c r="P4938" s="51"/>
    </row>
    <row r="4939" spans="1:16" ht="16.5" customHeight="1" x14ac:dyDescent="0.25">
      <c r="A4939" s="8"/>
      <c r="B4939" s="1"/>
      <c r="C4939" s="1"/>
      <c r="D4939" s="1"/>
      <c r="E4939" s="1"/>
      <c r="F4939" s="1"/>
      <c r="G4939" s="1"/>
      <c r="H4939" s="1"/>
      <c r="I4939" s="1"/>
      <c r="J4939" s="1"/>
      <c r="K4939" s="28"/>
      <c r="L4939" s="28"/>
      <c r="M4939" s="1"/>
      <c r="N4939" s="1"/>
      <c r="O4939" s="1"/>
      <c r="P4939" s="51"/>
    </row>
    <row r="4940" spans="1:16" ht="16.5" customHeight="1" x14ac:dyDescent="0.25">
      <c r="A4940" s="8"/>
      <c r="B4940" s="1"/>
      <c r="C4940" s="1"/>
      <c r="D4940" s="1"/>
      <c r="E4940" s="1"/>
      <c r="F4940" s="1"/>
      <c r="G4940" s="1"/>
      <c r="H4940" s="1"/>
      <c r="I4940" s="1"/>
      <c r="J4940" s="1"/>
      <c r="K4940" s="28"/>
      <c r="L4940" s="28"/>
      <c r="M4940" s="1"/>
      <c r="N4940" s="1"/>
      <c r="O4940" s="1"/>
      <c r="P4940" s="51"/>
    </row>
    <row r="4941" spans="1:16" ht="16.5" customHeight="1" x14ac:dyDescent="0.25">
      <c r="A4941" s="8"/>
      <c r="B4941" s="1"/>
      <c r="C4941" s="1"/>
      <c r="D4941" s="1"/>
      <c r="E4941" s="1"/>
      <c r="F4941" s="1"/>
      <c r="G4941" s="1"/>
      <c r="H4941" s="1"/>
      <c r="I4941" s="1"/>
      <c r="J4941" s="1"/>
      <c r="K4941" s="28"/>
      <c r="L4941" s="28"/>
      <c r="M4941" s="1"/>
      <c r="N4941" s="1"/>
      <c r="O4941" s="1"/>
      <c r="P4941" s="51"/>
    </row>
    <row r="4942" spans="1:16" ht="16.5" customHeight="1" x14ac:dyDescent="0.25">
      <c r="A4942" s="8"/>
      <c r="B4942" s="1"/>
      <c r="C4942" s="1"/>
      <c r="D4942" s="1"/>
      <c r="E4942" s="1"/>
      <c r="F4942" s="1"/>
      <c r="G4942" s="1"/>
      <c r="H4942" s="1"/>
      <c r="I4942" s="1"/>
      <c r="J4942" s="1"/>
      <c r="K4942" s="28"/>
      <c r="L4942" s="28"/>
      <c r="M4942" s="1"/>
      <c r="N4942" s="1"/>
      <c r="O4942" s="1"/>
      <c r="P4942" s="51"/>
    </row>
    <row r="4943" spans="1:16" ht="16.5" customHeight="1" x14ac:dyDescent="0.25">
      <c r="A4943" s="8"/>
      <c r="B4943" s="1"/>
      <c r="C4943" s="1"/>
      <c r="D4943" s="1"/>
      <c r="E4943" s="1"/>
      <c r="F4943" s="1"/>
      <c r="G4943" s="1"/>
      <c r="H4943" s="1"/>
      <c r="I4943" s="1"/>
      <c r="J4943" s="1"/>
      <c r="K4943" s="28"/>
      <c r="L4943" s="28"/>
      <c r="M4943" s="1"/>
      <c r="N4943" s="1"/>
      <c r="O4943" s="1"/>
      <c r="P4943" s="51"/>
    </row>
    <row r="4944" spans="1:16" ht="16.5" customHeight="1" x14ac:dyDescent="0.25">
      <c r="A4944" s="8"/>
      <c r="B4944" s="1"/>
      <c r="C4944" s="1"/>
      <c r="D4944" s="1"/>
      <c r="E4944" s="1"/>
      <c r="F4944" s="1"/>
      <c r="G4944" s="1"/>
      <c r="H4944" s="1"/>
      <c r="I4944" s="1"/>
      <c r="J4944" s="1"/>
      <c r="K4944" s="28"/>
      <c r="L4944" s="28"/>
      <c r="M4944" s="1"/>
      <c r="N4944" s="1"/>
      <c r="O4944" s="1"/>
      <c r="P4944" s="51"/>
    </row>
    <row r="4945" spans="1:16" ht="16.5" customHeight="1" x14ac:dyDescent="0.25">
      <c r="A4945" s="8"/>
      <c r="B4945" s="1"/>
      <c r="C4945" s="1"/>
      <c r="D4945" s="1"/>
      <c r="E4945" s="1"/>
      <c r="F4945" s="1"/>
      <c r="G4945" s="1"/>
      <c r="H4945" s="1"/>
      <c r="I4945" s="1"/>
      <c r="J4945" s="1"/>
      <c r="K4945" s="28"/>
      <c r="L4945" s="28"/>
      <c r="M4945" s="1"/>
      <c r="N4945" s="1"/>
      <c r="O4945" s="1"/>
      <c r="P4945" s="51"/>
    </row>
    <row r="4946" spans="1:16" ht="16.5" customHeight="1" x14ac:dyDescent="0.25">
      <c r="A4946" s="8"/>
      <c r="B4946" s="1"/>
      <c r="C4946" s="1"/>
      <c r="D4946" s="1"/>
      <c r="E4946" s="1"/>
      <c r="F4946" s="1"/>
      <c r="G4946" s="1"/>
      <c r="H4946" s="1"/>
      <c r="I4946" s="1"/>
      <c r="J4946" s="1"/>
      <c r="K4946" s="28"/>
      <c r="L4946" s="28"/>
      <c r="M4946" s="1"/>
      <c r="N4946" s="1"/>
      <c r="O4946" s="1"/>
      <c r="P4946" s="51"/>
    </row>
    <row r="4947" spans="1:16" ht="16.5" customHeight="1" x14ac:dyDescent="0.25">
      <c r="A4947" s="8"/>
      <c r="B4947" s="1"/>
      <c r="C4947" s="1"/>
      <c r="D4947" s="1"/>
      <c r="E4947" s="1"/>
      <c r="F4947" s="1"/>
      <c r="G4947" s="1"/>
      <c r="H4947" s="1"/>
      <c r="I4947" s="1"/>
      <c r="J4947" s="1"/>
      <c r="K4947" s="28"/>
      <c r="L4947" s="28"/>
      <c r="M4947" s="1"/>
      <c r="N4947" s="1"/>
      <c r="O4947" s="1"/>
      <c r="P4947" s="51"/>
    </row>
    <row r="4948" spans="1:16" ht="16.5" customHeight="1" x14ac:dyDescent="0.25">
      <c r="A4948" s="8"/>
      <c r="B4948" s="1"/>
      <c r="C4948" s="1"/>
      <c r="D4948" s="1"/>
      <c r="E4948" s="1"/>
      <c r="F4948" s="1"/>
      <c r="G4948" s="1"/>
      <c r="H4948" s="1"/>
      <c r="I4948" s="1"/>
      <c r="J4948" s="1"/>
      <c r="K4948" s="28"/>
      <c r="L4948" s="28"/>
      <c r="M4948" s="1"/>
      <c r="N4948" s="1"/>
      <c r="O4948" s="1"/>
      <c r="P4948" s="51"/>
    </row>
    <row r="4949" spans="1:16" ht="16.5" customHeight="1" x14ac:dyDescent="0.25">
      <c r="A4949" s="8"/>
      <c r="B4949" s="1"/>
      <c r="C4949" s="1"/>
      <c r="D4949" s="1"/>
      <c r="E4949" s="1"/>
      <c r="F4949" s="1"/>
      <c r="G4949" s="1"/>
      <c r="H4949" s="1"/>
      <c r="I4949" s="1"/>
      <c r="J4949" s="1"/>
      <c r="K4949" s="28"/>
      <c r="L4949" s="28"/>
      <c r="M4949" s="1"/>
      <c r="N4949" s="35"/>
      <c r="O4949" s="1"/>
      <c r="P4949" s="51"/>
    </row>
    <row r="4950" spans="1:16" ht="16.5" customHeight="1" x14ac:dyDescent="0.25">
      <c r="A4950" s="8"/>
      <c r="B4950" s="1"/>
      <c r="C4950" s="1"/>
      <c r="D4950" s="1"/>
      <c r="E4950" s="1"/>
      <c r="F4950" s="1"/>
      <c r="G4950" s="1"/>
      <c r="H4950" s="1"/>
      <c r="I4950" s="1"/>
      <c r="J4950" s="1"/>
      <c r="K4950" s="28"/>
      <c r="L4950" s="28"/>
      <c r="M4950" s="1"/>
      <c r="N4950" s="1"/>
      <c r="O4950" s="1"/>
      <c r="P4950" s="51"/>
    </row>
    <row r="4951" spans="1:16" ht="16.5" customHeight="1" x14ac:dyDescent="0.25">
      <c r="A4951" s="8"/>
      <c r="B4951" s="1"/>
      <c r="C4951" s="1"/>
      <c r="D4951" s="1"/>
      <c r="E4951" s="1"/>
      <c r="F4951" s="1"/>
      <c r="G4951" s="1"/>
      <c r="H4951" s="1"/>
      <c r="I4951" s="1"/>
      <c r="J4951" s="1"/>
      <c r="K4951" s="28"/>
      <c r="L4951" s="28"/>
      <c r="M4951" s="1"/>
      <c r="N4951" s="1"/>
      <c r="O4951" s="1"/>
      <c r="P4951" s="51"/>
    </row>
    <row r="4952" spans="1:16" ht="16.5" customHeight="1" x14ac:dyDescent="0.25">
      <c r="A4952" s="8"/>
      <c r="B4952" s="1"/>
      <c r="C4952" s="1"/>
      <c r="D4952" s="1"/>
      <c r="E4952" s="1"/>
      <c r="F4952" s="1"/>
      <c r="G4952" s="1"/>
      <c r="H4952" s="1"/>
      <c r="I4952" s="1"/>
      <c r="J4952" s="1"/>
      <c r="K4952" s="28"/>
      <c r="L4952" s="28"/>
      <c r="M4952" s="1"/>
      <c r="N4952" s="1"/>
      <c r="O4952" s="1"/>
      <c r="P4952" s="51"/>
    </row>
    <row r="4953" spans="1:16" ht="16.5" customHeight="1" x14ac:dyDescent="0.25">
      <c r="A4953" s="8"/>
      <c r="B4953" s="1"/>
      <c r="C4953" s="1"/>
      <c r="D4953" s="1"/>
      <c r="E4953" s="1"/>
      <c r="F4953" s="1"/>
      <c r="G4953" s="1"/>
      <c r="H4953" s="1"/>
      <c r="I4953" s="1"/>
      <c r="J4953" s="1"/>
      <c r="K4953" s="28"/>
      <c r="L4953" s="28"/>
      <c r="M4953" s="1"/>
      <c r="N4953" s="1"/>
      <c r="O4953" s="1"/>
      <c r="P4953" s="51"/>
    </row>
    <row r="4954" spans="1:16" ht="16.5" customHeight="1" x14ac:dyDescent="0.25">
      <c r="A4954" s="8"/>
      <c r="B4954" s="1"/>
      <c r="C4954" s="1"/>
      <c r="D4954" s="1"/>
      <c r="E4954" s="1"/>
      <c r="F4954" s="1"/>
      <c r="G4954" s="1"/>
      <c r="H4954" s="1"/>
      <c r="I4954" s="1"/>
      <c r="J4954" s="1"/>
      <c r="K4954" s="28"/>
      <c r="L4954" s="28"/>
      <c r="M4954" s="1"/>
      <c r="N4954" s="1"/>
      <c r="O4954" s="1"/>
      <c r="P4954" s="51"/>
    </row>
    <row r="4955" spans="1:16" ht="16.5" customHeight="1" x14ac:dyDescent="0.25">
      <c r="A4955" s="8"/>
      <c r="B4955" s="1"/>
      <c r="C4955" s="1"/>
      <c r="D4955" s="1"/>
      <c r="E4955" s="1"/>
      <c r="F4955" s="1"/>
      <c r="G4955" s="1"/>
      <c r="H4955" s="1"/>
      <c r="I4955" s="1"/>
      <c r="J4955" s="1"/>
      <c r="K4955" s="28"/>
      <c r="L4955" s="28"/>
      <c r="M4955" s="1"/>
      <c r="N4955" s="1"/>
      <c r="O4955" s="1"/>
      <c r="P4955" s="51"/>
    </row>
    <row r="4956" spans="1:16" ht="16.5" customHeight="1" x14ac:dyDescent="0.25">
      <c r="A4956" s="8"/>
      <c r="B4956" s="1"/>
      <c r="C4956" s="1"/>
      <c r="D4956" s="1"/>
      <c r="E4956" s="1"/>
      <c r="F4956" s="1"/>
      <c r="G4956" s="1"/>
      <c r="H4956" s="1"/>
      <c r="I4956" s="1"/>
      <c r="J4956" s="1"/>
      <c r="K4956" s="28"/>
      <c r="L4956" s="28"/>
      <c r="M4956" s="1"/>
      <c r="N4956" s="1"/>
      <c r="O4956" s="1"/>
      <c r="P4956" s="51"/>
    </row>
    <row r="4957" spans="1:16" ht="16.5" customHeight="1" x14ac:dyDescent="0.25">
      <c r="A4957" s="8"/>
      <c r="B4957" s="1"/>
      <c r="C4957" s="1"/>
      <c r="D4957" s="1"/>
      <c r="E4957" s="1"/>
      <c r="F4957" s="1"/>
      <c r="G4957" s="1"/>
      <c r="H4957" s="1"/>
      <c r="I4957" s="1"/>
      <c r="J4957" s="1"/>
      <c r="K4957" s="28"/>
      <c r="L4957" s="28"/>
      <c r="M4957" s="1"/>
      <c r="N4957" s="1"/>
      <c r="O4957" s="1"/>
      <c r="P4957" s="51"/>
    </row>
    <row r="4958" spans="1:16" ht="16.5" customHeight="1" x14ac:dyDescent="0.25">
      <c r="A4958" s="8"/>
      <c r="B4958" s="1"/>
      <c r="C4958" s="1"/>
      <c r="D4958" s="1"/>
      <c r="E4958" s="1"/>
      <c r="F4958" s="1"/>
      <c r="G4958" s="1"/>
      <c r="H4958" s="1"/>
      <c r="I4958" s="1"/>
      <c r="J4958" s="1"/>
      <c r="K4958" s="28"/>
      <c r="L4958" s="28"/>
      <c r="M4958" s="1"/>
      <c r="N4958" s="1"/>
      <c r="O4958" s="1"/>
      <c r="P4958" s="51"/>
    </row>
    <row r="4959" spans="1:16" ht="16.5" customHeight="1" x14ac:dyDescent="0.25">
      <c r="A4959" s="8"/>
      <c r="B4959" s="1"/>
      <c r="C4959" s="1"/>
      <c r="D4959" s="1"/>
      <c r="E4959" s="1"/>
      <c r="F4959" s="1"/>
      <c r="G4959" s="1"/>
      <c r="H4959" s="1"/>
      <c r="I4959" s="1"/>
      <c r="J4959" s="1"/>
      <c r="K4959" s="28"/>
      <c r="L4959" s="28"/>
      <c r="M4959" s="1"/>
      <c r="N4959" s="1"/>
      <c r="O4959" s="1"/>
      <c r="P4959" s="51"/>
    </row>
    <row r="4960" spans="1:16" ht="16.5" customHeight="1" x14ac:dyDescent="0.25">
      <c r="A4960" s="8"/>
      <c r="B4960" s="1"/>
      <c r="C4960" s="1"/>
      <c r="D4960" s="1"/>
      <c r="E4960" s="1"/>
      <c r="F4960" s="1"/>
      <c r="G4960" s="1"/>
      <c r="H4960" s="1"/>
      <c r="I4960" s="1"/>
      <c r="J4960" s="1"/>
      <c r="K4960" s="28"/>
      <c r="L4960" s="28"/>
      <c r="M4960" s="1"/>
      <c r="N4960" s="1"/>
      <c r="O4960" s="1"/>
      <c r="P4960" s="51"/>
    </row>
    <row r="4961" spans="1:16" ht="16.5" customHeight="1" x14ac:dyDescent="0.25">
      <c r="A4961" s="8"/>
      <c r="B4961" s="1"/>
      <c r="C4961" s="1"/>
      <c r="D4961" s="1"/>
      <c r="E4961" s="1"/>
      <c r="F4961" s="1"/>
      <c r="G4961" s="1"/>
      <c r="H4961" s="1"/>
      <c r="I4961" s="1"/>
      <c r="J4961" s="1"/>
      <c r="K4961" s="28"/>
      <c r="L4961" s="28"/>
      <c r="M4961" s="1"/>
      <c r="N4961" s="1"/>
      <c r="O4961" s="1"/>
      <c r="P4961" s="51"/>
    </row>
    <row r="4962" spans="1:16" ht="16.5" customHeight="1" x14ac:dyDescent="0.25">
      <c r="A4962" s="8"/>
      <c r="B4962" s="1"/>
      <c r="C4962" s="1"/>
      <c r="D4962" s="1"/>
      <c r="E4962" s="1"/>
      <c r="F4962" s="1"/>
      <c r="G4962" s="1"/>
      <c r="H4962" s="1"/>
      <c r="I4962" s="1"/>
      <c r="J4962" s="1"/>
      <c r="K4962" s="28"/>
      <c r="L4962" s="28"/>
      <c r="M4962" s="1"/>
      <c r="N4962" s="1"/>
      <c r="O4962" s="1"/>
      <c r="P4962" s="51"/>
    </row>
    <row r="4963" spans="1:16" ht="16.5" customHeight="1" x14ac:dyDescent="0.25">
      <c r="A4963" s="8"/>
      <c r="B4963" s="1"/>
      <c r="C4963" s="1"/>
      <c r="D4963" s="1"/>
      <c r="E4963" s="1"/>
      <c r="F4963" s="1"/>
      <c r="G4963" s="1"/>
      <c r="H4963" s="1"/>
      <c r="I4963" s="1"/>
      <c r="J4963" s="1"/>
      <c r="K4963" s="28"/>
      <c r="L4963" s="28"/>
      <c r="M4963" s="1"/>
      <c r="N4963" s="1"/>
      <c r="O4963" s="1"/>
      <c r="P4963" s="51"/>
    </row>
    <row r="4964" spans="1:16" ht="16.5" customHeight="1" x14ac:dyDescent="0.25">
      <c r="A4964" s="8"/>
      <c r="B4964" s="1"/>
      <c r="C4964" s="1"/>
      <c r="D4964" s="1"/>
      <c r="E4964" s="1"/>
      <c r="F4964" s="1"/>
      <c r="G4964" s="1"/>
      <c r="H4964" s="1"/>
      <c r="I4964" s="1"/>
      <c r="J4964" s="1"/>
      <c r="K4964" s="28"/>
      <c r="L4964" s="28"/>
      <c r="M4964" s="1"/>
      <c r="N4964" s="1"/>
      <c r="O4964" s="1"/>
      <c r="P4964" s="51"/>
    </row>
    <row r="4965" spans="1:16" ht="16.5" customHeight="1" x14ac:dyDescent="0.25">
      <c r="A4965" s="8"/>
      <c r="B4965" s="1"/>
      <c r="C4965" s="1"/>
      <c r="D4965" s="1"/>
      <c r="E4965" s="1"/>
      <c r="F4965" s="1"/>
      <c r="G4965" s="1"/>
      <c r="H4965" s="1"/>
      <c r="I4965" s="1"/>
      <c r="J4965" s="1"/>
      <c r="K4965" s="28"/>
      <c r="L4965" s="28"/>
      <c r="M4965" s="1"/>
      <c r="N4965" s="1"/>
      <c r="O4965" s="1"/>
      <c r="P4965" s="51"/>
    </row>
    <row r="4966" spans="1:16" ht="16.5" customHeight="1" x14ac:dyDescent="0.25">
      <c r="A4966" s="8"/>
      <c r="B4966" s="1"/>
      <c r="C4966" s="1"/>
      <c r="D4966" s="1"/>
      <c r="E4966" s="1"/>
      <c r="F4966" s="1"/>
      <c r="G4966" s="1"/>
      <c r="H4966" s="1"/>
      <c r="I4966" s="1"/>
      <c r="J4966" s="1"/>
      <c r="K4966" s="28"/>
      <c r="L4966" s="28"/>
      <c r="M4966" s="1"/>
      <c r="N4966" s="1"/>
      <c r="O4966" s="1"/>
      <c r="P4966" s="51"/>
    </row>
    <row r="4967" spans="1:16" ht="16.5" customHeight="1" x14ac:dyDescent="0.25">
      <c r="A4967" s="8"/>
      <c r="B4967" s="1"/>
      <c r="C4967" s="1"/>
      <c r="D4967" s="1"/>
      <c r="E4967" s="1"/>
      <c r="F4967" s="1"/>
      <c r="G4967" s="1"/>
      <c r="H4967" s="1"/>
      <c r="I4967" s="1"/>
      <c r="J4967" s="1"/>
      <c r="K4967" s="28"/>
      <c r="L4967" s="28"/>
      <c r="M4967" s="1"/>
      <c r="N4967" s="1"/>
      <c r="O4967" s="1"/>
      <c r="P4967" s="51"/>
    </row>
    <row r="4968" spans="1:16" ht="16.5" customHeight="1" x14ac:dyDescent="0.25">
      <c r="A4968" s="8"/>
      <c r="B4968" s="1"/>
      <c r="C4968" s="1"/>
      <c r="D4968" s="1"/>
      <c r="E4968" s="1"/>
      <c r="F4968" s="1"/>
      <c r="G4968" s="1"/>
      <c r="H4968" s="1"/>
      <c r="I4968" s="1"/>
      <c r="J4968" s="1"/>
      <c r="K4968" s="28"/>
      <c r="L4968" s="28"/>
      <c r="M4968" s="1"/>
      <c r="N4968" s="1"/>
      <c r="O4968" s="1"/>
      <c r="P4968" s="51"/>
    </row>
    <row r="4969" spans="1:16" ht="16.5" customHeight="1" x14ac:dyDescent="0.25">
      <c r="A4969" s="8"/>
      <c r="B4969" s="1"/>
      <c r="C4969" s="1"/>
      <c r="D4969" s="1"/>
      <c r="E4969" s="1"/>
      <c r="F4969" s="1"/>
      <c r="G4969" s="1"/>
      <c r="H4969" s="1"/>
      <c r="I4969" s="1"/>
      <c r="J4969" s="1"/>
      <c r="K4969" s="28"/>
      <c r="L4969" s="28"/>
      <c r="M4969" s="1"/>
      <c r="N4969" s="1"/>
      <c r="O4969" s="1"/>
      <c r="P4969" s="51"/>
    </row>
    <row r="4970" spans="1:16" ht="16.5" customHeight="1" x14ac:dyDescent="0.25">
      <c r="A4970" s="8"/>
      <c r="B4970" s="1"/>
      <c r="C4970" s="1"/>
      <c r="D4970" s="1"/>
      <c r="E4970" s="1"/>
      <c r="F4970" s="1"/>
      <c r="G4970" s="1"/>
      <c r="H4970" s="1"/>
      <c r="I4970" s="1"/>
      <c r="J4970" s="1"/>
      <c r="K4970" s="28"/>
      <c r="L4970" s="28"/>
      <c r="M4970" s="1"/>
      <c r="N4970" s="1"/>
      <c r="O4970" s="1"/>
      <c r="P4970" s="51"/>
    </row>
    <row r="4971" spans="1:16" ht="16.5" customHeight="1" x14ac:dyDescent="0.25">
      <c r="A4971" s="8"/>
      <c r="B4971" s="1"/>
      <c r="C4971" s="1"/>
      <c r="D4971" s="1"/>
      <c r="E4971" s="1"/>
      <c r="F4971" s="1"/>
      <c r="G4971" s="1"/>
      <c r="H4971" s="1"/>
      <c r="I4971" s="1"/>
      <c r="J4971" s="1"/>
      <c r="K4971" s="28"/>
      <c r="L4971" s="28"/>
      <c r="M4971" s="1"/>
      <c r="N4971" s="35"/>
      <c r="O4971" s="1"/>
      <c r="P4971" s="51"/>
    </row>
    <row r="4972" spans="1:16" ht="16.5" customHeight="1" x14ac:dyDescent="0.25">
      <c r="A4972" s="8"/>
      <c r="B4972" s="1"/>
      <c r="C4972" s="1"/>
      <c r="D4972" s="1"/>
      <c r="E4972" s="1"/>
      <c r="F4972" s="1"/>
      <c r="G4972" s="1"/>
      <c r="H4972" s="1"/>
      <c r="I4972" s="1"/>
      <c r="J4972" s="1"/>
      <c r="K4972" s="28"/>
      <c r="L4972" s="28"/>
      <c r="M4972" s="1"/>
      <c r="N4972" s="35"/>
      <c r="O4972" s="1"/>
      <c r="P4972" s="51"/>
    </row>
    <row r="4973" spans="1:16" ht="16.5" customHeight="1" x14ac:dyDescent="0.25">
      <c r="A4973" s="8"/>
      <c r="B4973" s="1"/>
      <c r="C4973" s="1"/>
      <c r="D4973" s="1"/>
      <c r="E4973" s="1"/>
      <c r="F4973" s="1"/>
      <c r="G4973" s="1"/>
      <c r="H4973" s="1"/>
      <c r="I4973" s="1"/>
      <c r="J4973" s="1"/>
      <c r="K4973" s="28"/>
      <c r="L4973" s="28"/>
      <c r="M4973" s="1"/>
      <c r="N4973" s="35"/>
      <c r="O4973" s="1"/>
      <c r="P4973" s="51"/>
    </row>
    <row r="4974" spans="1:16" ht="16.5" customHeight="1" x14ac:dyDescent="0.25">
      <c r="A4974" s="8"/>
      <c r="B4974" s="1"/>
      <c r="C4974" s="1"/>
      <c r="D4974" s="1"/>
      <c r="E4974" s="1"/>
      <c r="F4974" s="1"/>
      <c r="G4974" s="1"/>
      <c r="H4974" s="1"/>
      <c r="I4974" s="1"/>
      <c r="J4974" s="1"/>
      <c r="K4974" s="28"/>
      <c r="L4974" s="28"/>
      <c r="M4974" s="1"/>
      <c r="N4974" s="35"/>
      <c r="O4974" s="1"/>
      <c r="P4974" s="51"/>
    </row>
    <row r="4975" spans="1:16" ht="16.5" customHeight="1" x14ac:dyDescent="0.25">
      <c r="A4975" s="8"/>
      <c r="B4975" s="1"/>
      <c r="C4975" s="1"/>
      <c r="D4975" s="1"/>
      <c r="E4975" s="1"/>
      <c r="F4975" s="1"/>
      <c r="G4975" s="1"/>
      <c r="H4975" s="1"/>
      <c r="I4975" s="1"/>
      <c r="J4975" s="1"/>
      <c r="K4975" s="28"/>
      <c r="L4975" s="28"/>
      <c r="M4975" s="1"/>
      <c r="N4975" s="1"/>
      <c r="O4975" s="1"/>
      <c r="P4975" s="51"/>
    </row>
    <row r="4976" spans="1:16" ht="16.5" customHeight="1" x14ac:dyDescent="0.25">
      <c r="A4976" s="8"/>
      <c r="B4976" s="1"/>
      <c r="C4976" s="1"/>
      <c r="D4976" s="1"/>
      <c r="E4976" s="1"/>
      <c r="F4976" s="1"/>
      <c r="G4976" s="1"/>
      <c r="H4976" s="1"/>
      <c r="I4976" s="1"/>
      <c r="J4976" s="1"/>
      <c r="K4976" s="28"/>
      <c r="L4976" s="28"/>
      <c r="M4976" s="1"/>
      <c r="N4976" s="1"/>
      <c r="O4976" s="1"/>
      <c r="P4976" s="51"/>
    </row>
    <row r="4977" spans="1:16" ht="16.5" customHeight="1" x14ac:dyDescent="0.25">
      <c r="A4977" s="8"/>
      <c r="B4977" s="1"/>
      <c r="C4977" s="1"/>
      <c r="D4977" s="1"/>
      <c r="E4977" s="1"/>
      <c r="F4977" s="1"/>
      <c r="G4977" s="1"/>
      <c r="H4977" s="1"/>
      <c r="I4977" s="1"/>
      <c r="J4977" s="1"/>
      <c r="K4977" s="28"/>
      <c r="L4977" s="28"/>
      <c r="M4977" s="1"/>
      <c r="N4977" s="1"/>
      <c r="O4977" s="1"/>
      <c r="P4977" s="51"/>
    </row>
    <row r="4978" spans="1:16" ht="16.5" customHeight="1" x14ac:dyDescent="0.25">
      <c r="A4978" s="8"/>
      <c r="B4978" s="1"/>
      <c r="C4978" s="1"/>
      <c r="D4978" s="1"/>
      <c r="E4978" s="1"/>
      <c r="F4978" s="1"/>
      <c r="G4978" s="1"/>
      <c r="H4978" s="1"/>
      <c r="I4978" s="1"/>
      <c r="J4978" s="1"/>
      <c r="K4978" s="28"/>
      <c r="L4978" s="28"/>
      <c r="M4978" s="1"/>
      <c r="N4978" s="35"/>
      <c r="O4978" s="1"/>
      <c r="P4978" s="51"/>
    </row>
    <row r="4979" spans="1:16" ht="16.5" customHeight="1" x14ac:dyDescent="0.25">
      <c r="A4979" s="8"/>
      <c r="B4979" s="1"/>
      <c r="C4979" s="1"/>
      <c r="D4979" s="1"/>
      <c r="E4979" s="1"/>
      <c r="F4979" s="1"/>
      <c r="G4979" s="1"/>
      <c r="H4979" s="1"/>
      <c r="I4979" s="1"/>
      <c r="J4979" s="1"/>
      <c r="K4979" s="28"/>
      <c r="L4979" s="28"/>
      <c r="M4979" s="1"/>
      <c r="N4979" s="35"/>
      <c r="O4979" s="1"/>
      <c r="P4979" s="51"/>
    </row>
    <row r="4980" spans="1:16" ht="16.5" customHeight="1" x14ac:dyDescent="0.25">
      <c r="A4980" s="8"/>
      <c r="B4980" s="1"/>
      <c r="C4980" s="1"/>
      <c r="D4980" s="1"/>
      <c r="E4980" s="1"/>
      <c r="F4980" s="1"/>
      <c r="G4980" s="1"/>
      <c r="H4980" s="1"/>
      <c r="I4980" s="1"/>
      <c r="J4980" s="1"/>
      <c r="K4980" s="28"/>
      <c r="L4980" s="28"/>
      <c r="M4980" s="1"/>
      <c r="N4980" s="1"/>
      <c r="O4980" s="1"/>
      <c r="P4980" s="51"/>
    </row>
    <row r="4981" spans="1:16" ht="16.5" customHeight="1" x14ac:dyDescent="0.25">
      <c r="A4981" s="8"/>
      <c r="B4981" s="1"/>
      <c r="C4981" s="1"/>
      <c r="D4981" s="1"/>
      <c r="E4981" s="1"/>
      <c r="F4981" s="1"/>
      <c r="G4981" s="1"/>
      <c r="H4981" s="1"/>
      <c r="I4981" s="1"/>
      <c r="J4981" s="1"/>
      <c r="K4981" s="28"/>
      <c r="L4981" s="28"/>
      <c r="M4981" s="1"/>
      <c r="N4981" s="1"/>
      <c r="O4981" s="1"/>
      <c r="P4981" s="51"/>
    </row>
    <row r="4982" spans="1:16" ht="16.5" customHeight="1" x14ac:dyDescent="0.25">
      <c r="A4982" s="8"/>
      <c r="B4982" s="1"/>
      <c r="C4982" s="1"/>
      <c r="D4982" s="1"/>
      <c r="E4982" s="1"/>
      <c r="F4982" s="1"/>
      <c r="G4982" s="1"/>
      <c r="H4982" s="1"/>
      <c r="I4982" s="1"/>
      <c r="J4982" s="1"/>
      <c r="K4982" s="28"/>
      <c r="L4982" s="28"/>
      <c r="M4982" s="1"/>
      <c r="N4982" s="35"/>
      <c r="O4982" s="1"/>
      <c r="P4982" s="51"/>
    </row>
    <row r="4983" spans="1:16" ht="16.5" customHeight="1" x14ac:dyDescent="0.25">
      <c r="A4983" s="8"/>
      <c r="B4983" s="1"/>
      <c r="C4983" s="1"/>
      <c r="D4983" s="1"/>
      <c r="E4983" s="1"/>
      <c r="F4983" s="1"/>
      <c r="G4983" s="1"/>
      <c r="H4983" s="1"/>
      <c r="I4983" s="1"/>
      <c r="J4983" s="1"/>
      <c r="K4983" s="28"/>
      <c r="L4983" s="28"/>
      <c r="M4983" s="1"/>
      <c r="N4983" s="1"/>
      <c r="O4983" s="1"/>
      <c r="P4983" s="51"/>
    </row>
    <row r="4984" spans="1:16" ht="16.5" customHeight="1" x14ac:dyDescent="0.25">
      <c r="A4984" s="8"/>
      <c r="B4984" s="1"/>
      <c r="C4984" s="1"/>
      <c r="D4984" s="1"/>
      <c r="E4984" s="1"/>
      <c r="F4984" s="1"/>
      <c r="G4984" s="1"/>
      <c r="H4984" s="1"/>
      <c r="I4984" s="1"/>
      <c r="J4984" s="1"/>
      <c r="K4984" s="28"/>
      <c r="L4984" s="28"/>
      <c r="M4984" s="1"/>
      <c r="N4984" s="1"/>
      <c r="O4984" s="1"/>
      <c r="P4984" s="51"/>
    </row>
    <row r="4985" spans="1:16" ht="16.5" customHeight="1" x14ac:dyDescent="0.25">
      <c r="A4985" s="8"/>
      <c r="B4985" s="1"/>
      <c r="C4985" s="1"/>
      <c r="D4985" s="1"/>
      <c r="E4985" s="1"/>
      <c r="F4985" s="1"/>
      <c r="G4985" s="1"/>
      <c r="H4985" s="1"/>
      <c r="I4985" s="1"/>
      <c r="J4985" s="1"/>
      <c r="K4985" s="28"/>
      <c r="L4985" s="28"/>
      <c r="M4985" s="1"/>
      <c r="N4985" s="1"/>
      <c r="O4985" s="1"/>
      <c r="P4985" s="51"/>
    </row>
    <row r="4986" spans="1:16" ht="16.5" customHeight="1" x14ac:dyDescent="0.25">
      <c r="A4986" s="8"/>
      <c r="B4986" s="1"/>
      <c r="C4986" s="1"/>
      <c r="D4986" s="1"/>
      <c r="E4986" s="1"/>
      <c r="F4986" s="1"/>
      <c r="G4986" s="1"/>
      <c r="H4986" s="1"/>
      <c r="I4986" s="1"/>
      <c r="J4986" s="1"/>
      <c r="K4986" s="28"/>
      <c r="L4986" s="28"/>
      <c r="M4986" s="1"/>
      <c r="N4986" s="1"/>
      <c r="O4986" s="1"/>
      <c r="P4986" s="51"/>
    </row>
    <row r="4987" spans="1:16" ht="16.5" customHeight="1" x14ac:dyDescent="0.25">
      <c r="A4987" s="8"/>
      <c r="B4987" s="1"/>
      <c r="C4987" s="1"/>
      <c r="D4987" s="1"/>
      <c r="E4987" s="1"/>
      <c r="F4987" s="1"/>
      <c r="G4987" s="1"/>
      <c r="H4987" s="1"/>
      <c r="I4987" s="1"/>
      <c r="J4987" s="1"/>
      <c r="K4987" s="28"/>
      <c r="L4987" s="28"/>
      <c r="M4987" s="1"/>
      <c r="N4987" s="1"/>
      <c r="O4987" s="1"/>
      <c r="P4987" s="51"/>
    </row>
    <row r="4988" spans="1:16" ht="16.5" customHeight="1" x14ac:dyDescent="0.25">
      <c r="A4988" s="8"/>
      <c r="B4988" s="1"/>
      <c r="C4988" s="1"/>
      <c r="D4988" s="1"/>
      <c r="E4988" s="1"/>
      <c r="F4988" s="1"/>
      <c r="G4988" s="1"/>
      <c r="H4988" s="1"/>
      <c r="I4988" s="1"/>
      <c r="J4988" s="1"/>
      <c r="K4988" s="28"/>
      <c r="L4988" s="28"/>
      <c r="M4988" s="1"/>
      <c r="N4988" s="1"/>
      <c r="O4988" s="1"/>
      <c r="P4988" s="51"/>
    </row>
    <row r="4989" spans="1:16" ht="16.5" customHeight="1" x14ac:dyDescent="0.25">
      <c r="A4989" s="8"/>
      <c r="B4989" s="1"/>
      <c r="C4989" s="1"/>
      <c r="D4989" s="1"/>
      <c r="E4989" s="1"/>
      <c r="F4989" s="1"/>
      <c r="G4989" s="1"/>
      <c r="H4989" s="1"/>
      <c r="I4989" s="1"/>
      <c r="J4989" s="1"/>
      <c r="K4989" s="28"/>
      <c r="L4989" s="28"/>
      <c r="M4989" s="1"/>
      <c r="N4989" s="1"/>
      <c r="O4989" s="1"/>
      <c r="P4989" s="51"/>
    </row>
    <row r="4990" spans="1:16" ht="16.5" customHeight="1" x14ac:dyDescent="0.25">
      <c r="A4990" s="8"/>
      <c r="B4990" s="1"/>
      <c r="C4990" s="1"/>
      <c r="D4990" s="1"/>
      <c r="E4990" s="1"/>
      <c r="F4990" s="1"/>
      <c r="G4990" s="1"/>
      <c r="H4990" s="1"/>
      <c r="I4990" s="1"/>
      <c r="J4990" s="1"/>
      <c r="K4990" s="28"/>
      <c r="L4990" s="28"/>
      <c r="M4990" s="1"/>
      <c r="N4990" s="1"/>
      <c r="O4990" s="1"/>
      <c r="P4990" s="51"/>
    </row>
    <row r="4991" spans="1:16" ht="16.5" customHeight="1" x14ac:dyDescent="0.25">
      <c r="A4991" s="8"/>
      <c r="B4991" s="1"/>
      <c r="C4991" s="1"/>
      <c r="D4991" s="1"/>
      <c r="E4991" s="1"/>
      <c r="F4991" s="1"/>
      <c r="G4991" s="1"/>
      <c r="H4991" s="1"/>
      <c r="I4991" s="1"/>
      <c r="J4991" s="1"/>
      <c r="K4991" s="28"/>
      <c r="L4991" s="28"/>
      <c r="M4991" s="1"/>
      <c r="N4991" s="1"/>
      <c r="O4991" s="1"/>
      <c r="P4991" s="51"/>
    </row>
    <row r="4992" spans="1:16" ht="16.5" customHeight="1" x14ac:dyDescent="0.25">
      <c r="A4992" s="8"/>
      <c r="B4992" s="1"/>
      <c r="C4992" s="1"/>
      <c r="D4992" s="1"/>
      <c r="E4992" s="1"/>
      <c r="F4992" s="1"/>
      <c r="G4992" s="1"/>
      <c r="H4992" s="1"/>
      <c r="I4992" s="1"/>
      <c r="J4992" s="1"/>
      <c r="K4992" s="28"/>
      <c r="L4992" s="28"/>
      <c r="M4992" s="1"/>
      <c r="N4992" s="1"/>
      <c r="O4992" s="1"/>
      <c r="P4992" s="51"/>
    </row>
    <row r="4993" spans="1:16" ht="16.5" customHeight="1" x14ac:dyDescent="0.25">
      <c r="A4993" s="8"/>
      <c r="B4993" s="1"/>
      <c r="C4993" s="1"/>
      <c r="D4993" s="1"/>
      <c r="E4993" s="1"/>
      <c r="F4993" s="1"/>
      <c r="G4993" s="1"/>
      <c r="H4993" s="1"/>
      <c r="I4993" s="1"/>
      <c r="J4993" s="1"/>
      <c r="K4993" s="28"/>
      <c r="L4993" s="28"/>
      <c r="M4993" s="1"/>
      <c r="N4993" s="1"/>
      <c r="O4993" s="1"/>
      <c r="P4993" s="51"/>
    </row>
    <row r="4994" spans="1:16" ht="16.5" customHeight="1" x14ac:dyDescent="0.25">
      <c r="A4994" s="8"/>
      <c r="B4994" s="1"/>
      <c r="C4994" s="1"/>
      <c r="D4994" s="1"/>
      <c r="E4994" s="1"/>
      <c r="F4994" s="1"/>
      <c r="G4994" s="1"/>
      <c r="H4994" s="1"/>
      <c r="I4994" s="1"/>
      <c r="J4994" s="1"/>
      <c r="K4994" s="28"/>
      <c r="L4994" s="28"/>
      <c r="M4994" s="1"/>
      <c r="N4994" s="1"/>
      <c r="O4994" s="1"/>
      <c r="P4994" s="51"/>
    </row>
    <row r="4995" spans="1:16" ht="16.5" customHeight="1" x14ac:dyDescent="0.25">
      <c r="A4995" s="8"/>
      <c r="B4995" s="1"/>
      <c r="C4995" s="1"/>
      <c r="D4995" s="1"/>
      <c r="E4995" s="1"/>
      <c r="F4995" s="1"/>
      <c r="G4995" s="1"/>
      <c r="H4995" s="1"/>
      <c r="I4995" s="1"/>
      <c r="J4995" s="1"/>
      <c r="K4995" s="28"/>
      <c r="L4995" s="28"/>
      <c r="M4995" s="1"/>
      <c r="N4995" s="1"/>
      <c r="O4995" s="1"/>
      <c r="P4995" s="51"/>
    </row>
    <row r="4996" spans="1:16" ht="16.5" customHeight="1" x14ac:dyDescent="0.25">
      <c r="A4996" s="8"/>
      <c r="B4996" s="1"/>
      <c r="C4996" s="1"/>
      <c r="D4996" s="1"/>
      <c r="E4996" s="1"/>
      <c r="F4996" s="1"/>
      <c r="G4996" s="1"/>
      <c r="H4996" s="1"/>
      <c r="I4996" s="1"/>
      <c r="J4996" s="1"/>
      <c r="K4996" s="28"/>
      <c r="L4996" s="28"/>
      <c r="M4996" s="1"/>
      <c r="N4996" s="1"/>
      <c r="O4996" s="1"/>
      <c r="P4996" s="51"/>
    </row>
    <row r="4997" spans="1:16" ht="16.5" customHeight="1" x14ac:dyDescent="0.25">
      <c r="A4997" s="8"/>
      <c r="B4997" s="1"/>
      <c r="C4997" s="1"/>
      <c r="D4997" s="1"/>
      <c r="E4997" s="1"/>
      <c r="F4997" s="1"/>
      <c r="G4997" s="1"/>
      <c r="H4997" s="1"/>
      <c r="I4997" s="1"/>
      <c r="J4997" s="1"/>
      <c r="K4997" s="28"/>
      <c r="L4997" s="28"/>
      <c r="M4997" s="1"/>
      <c r="N4997" s="1"/>
      <c r="O4997" s="1"/>
      <c r="P4997" s="51"/>
    </row>
    <row r="4998" spans="1:16" ht="16.5" customHeight="1" x14ac:dyDescent="0.25">
      <c r="A4998" s="8"/>
      <c r="B4998" s="1"/>
      <c r="C4998" s="1"/>
      <c r="D4998" s="1"/>
      <c r="E4998" s="1"/>
      <c r="F4998" s="1"/>
      <c r="G4998" s="1"/>
      <c r="H4998" s="1"/>
      <c r="I4998" s="1"/>
      <c r="J4998" s="1"/>
      <c r="K4998" s="28"/>
      <c r="L4998" s="28"/>
      <c r="M4998" s="1"/>
      <c r="N4998" s="1"/>
      <c r="O4998" s="1"/>
      <c r="P4998" s="51"/>
    </row>
    <row r="4999" spans="1:16" ht="16.5" customHeight="1" x14ac:dyDescent="0.25">
      <c r="A4999" s="8"/>
      <c r="B4999" s="1"/>
      <c r="C4999" s="1"/>
      <c r="D4999" s="1"/>
      <c r="E4999" s="1"/>
      <c r="F4999" s="1"/>
      <c r="G4999" s="1"/>
      <c r="H4999" s="1"/>
      <c r="I4999" s="1"/>
      <c r="J4999" s="1"/>
      <c r="K4999" s="28"/>
      <c r="L4999" s="28"/>
      <c r="M4999" s="1"/>
      <c r="N4999" s="1"/>
      <c r="O4999" s="1"/>
      <c r="P4999" s="51"/>
    </row>
    <row r="5000" spans="1:16" ht="16.5" customHeight="1" x14ac:dyDescent="0.25">
      <c r="A5000" s="8"/>
      <c r="B5000" s="1"/>
      <c r="C5000" s="1"/>
      <c r="D5000" s="1"/>
      <c r="E5000" s="1"/>
      <c r="F5000" s="1"/>
      <c r="G5000" s="1"/>
      <c r="H5000" s="1"/>
      <c r="I5000" s="1"/>
      <c r="J5000" s="1"/>
      <c r="K5000" s="28"/>
      <c r="L5000" s="28"/>
      <c r="M5000" s="1"/>
      <c r="N5000" s="1"/>
      <c r="O5000" s="1"/>
      <c r="P5000" s="51"/>
    </row>
    <row r="5001" spans="1:16" ht="16.5" customHeight="1" x14ac:dyDescent="0.25">
      <c r="A5001" s="8"/>
      <c r="B5001" s="1"/>
      <c r="C5001" s="1"/>
      <c r="D5001" s="1"/>
      <c r="E5001" s="1"/>
      <c r="F5001" s="1"/>
      <c r="G5001" s="1"/>
      <c r="H5001" s="1"/>
      <c r="I5001" s="1"/>
      <c r="J5001" s="1"/>
      <c r="K5001" s="28"/>
      <c r="L5001" s="28"/>
      <c r="M5001" s="1"/>
      <c r="N5001" s="1"/>
      <c r="O5001" s="1"/>
      <c r="P5001" s="51"/>
    </row>
    <row r="5002" spans="1:16" ht="16.5" customHeight="1" x14ac:dyDescent="0.25">
      <c r="A5002" s="8"/>
      <c r="B5002" s="1"/>
      <c r="C5002" s="1"/>
      <c r="D5002" s="1"/>
      <c r="E5002" s="1"/>
      <c r="F5002" s="1"/>
      <c r="G5002" s="1"/>
      <c r="H5002" s="1"/>
      <c r="I5002" s="1"/>
      <c r="J5002" s="1"/>
      <c r="K5002" s="28"/>
      <c r="L5002" s="28"/>
      <c r="M5002" s="1"/>
      <c r="N5002" s="1"/>
      <c r="O5002" s="1"/>
      <c r="P5002" s="51"/>
    </row>
    <row r="5003" spans="1:16" ht="16.5" customHeight="1" x14ac:dyDescent="0.25">
      <c r="A5003" s="8"/>
      <c r="B5003" s="1"/>
      <c r="C5003" s="1"/>
      <c r="D5003" s="1"/>
      <c r="E5003" s="1"/>
      <c r="F5003" s="1"/>
      <c r="G5003" s="1"/>
      <c r="H5003" s="1"/>
      <c r="I5003" s="1"/>
      <c r="J5003" s="1"/>
      <c r="K5003" s="28"/>
      <c r="L5003" s="28"/>
      <c r="M5003" s="1"/>
      <c r="N5003" s="1"/>
      <c r="O5003" s="1"/>
      <c r="P5003" s="51"/>
    </row>
    <row r="5004" spans="1:16" ht="16.5" customHeight="1" x14ac:dyDescent="0.25">
      <c r="A5004" s="8"/>
      <c r="B5004" s="1"/>
      <c r="C5004" s="1"/>
      <c r="D5004" s="1"/>
      <c r="E5004" s="1"/>
      <c r="F5004" s="1"/>
      <c r="G5004" s="1"/>
      <c r="H5004" s="1"/>
      <c r="I5004" s="1"/>
      <c r="J5004" s="1"/>
      <c r="K5004" s="28"/>
      <c r="L5004" s="28"/>
      <c r="M5004" s="1"/>
      <c r="N5004" s="1"/>
      <c r="O5004" s="1"/>
      <c r="P5004" s="51"/>
    </row>
    <row r="5005" spans="1:16" ht="16.5" customHeight="1" x14ac:dyDescent="0.25">
      <c r="A5005" s="8"/>
      <c r="B5005" s="1"/>
      <c r="C5005" s="1"/>
      <c r="D5005" s="1"/>
      <c r="E5005" s="1"/>
      <c r="F5005" s="1"/>
      <c r="G5005" s="1"/>
      <c r="H5005" s="1"/>
      <c r="I5005" s="1"/>
      <c r="J5005" s="1"/>
      <c r="K5005" s="28"/>
      <c r="L5005" s="28"/>
      <c r="M5005" s="1"/>
      <c r="N5005" s="1"/>
      <c r="O5005" s="1"/>
      <c r="P5005" s="51"/>
    </row>
    <row r="5006" spans="1:16" ht="16.5" customHeight="1" x14ac:dyDescent="0.25">
      <c r="A5006" s="8"/>
      <c r="B5006" s="1"/>
      <c r="C5006" s="1"/>
      <c r="D5006" s="1"/>
      <c r="E5006" s="1"/>
      <c r="F5006" s="1"/>
      <c r="G5006" s="1"/>
      <c r="H5006" s="1"/>
      <c r="I5006" s="1"/>
      <c r="J5006" s="1"/>
      <c r="K5006" s="28"/>
      <c r="L5006" s="28"/>
      <c r="M5006" s="1"/>
      <c r="N5006" s="1"/>
      <c r="O5006" s="1"/>
      <c r="P5006" s="51"/>
    </row>
    <row r="5007" spans="1:16" ht="16.5" customHeight="1" x14ac:dyDescent="0.25">
      <c r="A5007" s="8"/>
      <c r="B5007" s="1"/>
      <c r="C5007" s="1"/>
      <c r="D5007" s="1"/>
      <c r="E5007" s="1"/>
      <c r="F5007" s="1"/>
      <c r="G5007" s="1"/>
      <c r="H5007" s="1"/>
      <c r="I5007" s="1"/>
      <c r="J5007" s="1"/>
      <c r="K5007" s="28"/>
      <c r="L5007" s="28"/>
      <c r="M5007" s="1"/>
      <c r="N5007" s="1"/>
      <c r="O5007" s="1"/>
      <c r="P5007" s="51"/>
    </row>
    <row r="5008" spans="1:16" ht="16.5" customHeight="1" x14ac:dyDescent="0.25">
      <c r="A5008" s="8"/>
      <c r="B5008" s="1"/>
      <c r="C5008" s="1"/>
      <c r="D5008" s="1"/>
      <c r="E5008" s="1"/>
      <c r="F5008" s="1"/>
      <c r="G5008" s="1"/>
      <c r="H5008" s="1"/>
      <c r="I5008" s="1"/>
      <c r="J5008" s="1"/>
      <c r="K5008" s="28"/>
      <c r="L5008" s="28"/>
      <c r="M5008" s="1"/>
      <c r="N5008" s="1"/>
      <c r="O5008" s="1"/>
      <c r="P5008" s="51"/>
    </row>
    <row r="5009" spans="1:16" ht="16.5" customHeight="1" x14ac:dyDescent="0.25">
      <c r="A5009" s="8"/>
      <c r="B5009" s="1"/>
      <c r="C5009" s="1"/>
      <c r="D5009" s="1"/>
      <c r="E5009" s="1"/>
      <c r="F5009" s="1"/>
      <c r="G5009" s="1"/>
      <c r="H5009" s="1"/>
      <c r="I5009" s="1"/>
      <c r="J5009" s="1"/>
      <c r="K5009" s="28"/>
      <c r="L5009" s="28"/>
      <c r="M5009" s="1"/>
      <c r="N5009" s="1"/>
      <c r="O5009" s="1"/>
      <c r="P5009" s="51"/>
    </row>
    <row r="5010" spans="1:16" ht="16.5" customHeight="1" x14ac:dyDescent="0.25">
      <c r="A5010" s="8"/>
      <c r="B5010" s="1"/>
      <c r="C5010" s="1"/>
      <c r="D5010" s="1"/>
      <c r="E5010" s="1"/>
      <c r="F5010" s="1"/>
      <c r="G5010" s="1"/>
      <c r="H5010" s="1"/>
      <c r="I5010" s="1"/>
      <c r="J5010" s="1"/>
      <c r="K5010" s="28"/>
      <c r="L5010" s="28"/>
      <c r="M5010" s="1"/>
      <c r="N5010" s="1"/>
      <c r="O5010" s="1"/>
      <c r="P5010" s="51"/>
    </row>
    <row r="5011" spans="1:16" ht="16.5" customHeight="1" x14ac:dyDescent="0.25">
      <c r="A5011" s="8"/>
      <c r="B5011" s="1"/>
      <c r="C5011" s="1"/>
      <c r="D5011" s="1"/>
      <c r="E5011" s="1"/>
      <c r="F5011" s="1"/>
      <c r="G5011" s="1"/>
      <c r="H5011" s="1"/>
      <c r="I5011" s="1"/>
      <c r="J5011" s="1"/>
      <c r="K5011" s="28"/>
      <c r="L5011" s="28"/>
      <c r="M5011" s="1"/>
      <c r="N5011" s="1"/>
      <c r="O5011" s="1"/>
      <c r="P5011" s="51"/>
    </row>
    <row r="5012" spans="1:16" ht="16.5" customHeight="1" x14ac:dyDescent="0.25">
      <c r="A5012" s="8"/>
      <c r="B5012" s="1"/>
      <c r="C5012" s="1"/>
      <c r="D5012" s="1"/>
      <c r="E5012" s="1"/>
      <c r="F5012" s="1"/>
      <c r="G5012" s="1"/>
      <c r="H5012" s="1"/>
      <c r="I5012" s="1"/>
      <c r="J5012" s="1"/>
      <c r="K5012" s="28"/>
      <c r="L5012" s="28"/>
      <c r="M5012" s="1"/>
      <c r="N5012" s="1"/>
      <c r="O5012" s="1"/>
      <c r="P5012" s="51"/>
    </row>
    <row r="5013" spans="1:16" ht="16.5" customHeight="1" x14ac:dyDescent="0.25">
      <c r="A5013" s="8"/>
      <c r="B5013" s="1"/>
      <c r="C5013" s="1"/>
      <c r="D5013" s="1"/>
      <c r="E5013" s="1"/>
      <c r="F5013" s="1"/>
      <c r="G5013" s="1"/>
      <c r="H5013" s="1"/>
      <c r="I5013" s="1"/>
      <c r="J5013" s="1"/>
      <c r="K5013" s="28"/>
      <c r="L5013" s="28"/>
      <c r="M5013" s="1"/>
      <c r="N5013" s="1"/>
      <c r="O5013" s="1"/>
      <c r="P5013" s="51"/>
    </row>
    <row r="5014" spans="1:16" ht="16.5" customHeight="1" x14ac:dyDescent="0.25">
      <c r="A5014" s="8"/>
      <c r="B5014" s="1"/>
      <c r="C5014" s="1"/>
      <c r="D5014" s="1"/>
      <c r="E5014" s="1"/>
      <c r="F5014" s="1"/>
      <c r="G5014" s="1"/>
      <c r="H5014" s="1"/>
      <c r="I5014" s="1"/>
      <c r="J5014" s="1"/>
      <c r="K5014" s="28"/>
      <c r="L5014" s="28"/>
      <c r="M5014" s="1"/>
      <c r="N5014" s="1"/>
      <c r="O5014" s="1"/>
      <c r="P5014" s="51"/>
    </row>
    <row r="5015" spans="1:16" ht="16.5" customHeight="1" x14ac:dyDescent="0.25">
      <c r="A5015" s="8"/>
      <c r="B5015" s="1"/>
      <c r="C5015" s="1"/>
      <c r="D5015" s="1"/>
      <c r="E5015" s="1"/>
      <c r="F5015" s="1"/>
      <c r="G5015" s="1"/>
      <c r="H5015" s="1"/>
      <c r="I5015" s="1"/>
      <c r="J5015" s="33"/>
      <c r="K5015" s="28"/>
      <c r="L5015" s="28"/>
      <c r="M5015" s="1"/>
      <c r="N5015" s="35"/>
      <c r="O5015" s="1"/>
      <c r="P5015" s="51"/>
    </row>
    <row r="5016" spans="1:16" ht="16.5" customHeight="1" x14ac:dyDescent="0.25">
      <c r="A5016" s="8"/>
      <c r="B5016" s="1"/>
      <c r="C5016" s="1"/>
      <c r="D5016" s="1"/>
      <c r="E5016" s="1"/>
      <c r="F5016" s="1"/>
      <c r="G5016" s="1"/>
      <c r="H5016" s="1"/>
      <c r="I5016" s="1"/>
      <c r="J5016" s="1"/>
      <c r="K5016" s="28"/>
      <c r="L5016" s="28"/>
      <c r="M5016" s="1"/>
      <c r="N5016" s="1"/>
      <c r="O5016" s="1"/>
      <c r="P5016" s="51"/>
    </row>
    <row r="5017" spans="1:16" ht="16.5" customHeight="1" x14ac:dyDescent="0.25">
      <c r="A5017" s="8"/>
      <c r="B5017" s="1"/>
      <c r="C5017" s="1"/>
      <c r="D5017" s="1"/>
      <c r="E5017" s="1"/>
      <c r="F5017" s="1"/>
      <c r="G5017" s="1"/>
      <c r="H5017" s="1"/>
      <c r="I5017" s="1"/>
      <c r="J5017" s="1"/>
      <c r="K5017" s="28"/>
      <c r="L5017" s="28"/>
      <c r="M5017" s="1"/>
      <c r="N5017" s="35"/>
      <c r="O5017" s="1"/>
      <c r="P5017" s="51"/>
    </row>
    <row r="5018" spans="1:16" ht="16.5" customHeight="1" x14ac:dyDescent="0.25">
      <c r="A5018" s="8"/>
      <c r="B5018" s="1"/>
      <c r="C5018" s="1"/>
      <c r="D5018" s="1"/>
      <c r="E5018" s="1"/>
      <c r="F5018" s="1"/>
      <c r="G5018" s="1"/>
      <c r="H5018" s="1"/>
      <c r="I5018" s="1"/>
      <c r="J5018" s="1"/>
      <c r="K5018" s="28"/>
      <c r="L5018" s="28"/>
      <c r="M5018" s="1"/>
      <c r="N5018" s="1"/>
      <c r="O5018" s="1"/>
      <c r="P5018" s="51"/>
    </row>
    <row r="5019" spans="1:16" ht="16.5" customHeight="1" x14ac:dyDescent="0.25">
      <c r="A5019" s="8"/>
      <c r="B5019" s="1"/>
      <c r="C5019" s="1"/>
      <c r="D5019" s="1"/>
      <c r="E5019" s="1"/>
      <c r="F5019" s="1"/>
      <c r="G5019" s="1"/>
      <c r="H5019" s="1"/>
      <c r="I5019" s="1"/>
      <c r="J5019" s="1"/>
      <c r="K5019" s="28"/>
      <c r="L5019" s="28"/>
      <c r="M5019" s="1"/>
      <c r="N5019" s="1"/>
      <c r="O5019" s="1"/>
      <c r="P5019" s="51"/>
    </row>
    <row r="5020" spans="1:16" ht="16.5" customHeight="1" x14ac:dyDescent="0.25">
      <c r="A5020" s="8"/>
      <c r="B5020" s="1"/>
      <c r="C5020" s="1"/>
      <c r="D5020" s="1"/>
      <c r="E5020" s="1"/>
      <c r="F5020" s="1"/>
      <c r="G5020" s="1"/>
      <c r="H5020" s="1"/>
      <c r="I5020" s="1"/>
      <c r="J5020" s="1"/>
      <c r="K5020" s="28"/>
      <c r="L5020" s="28"/>
      <c r="M5020" s="1"/>
      <c r="N5020" s="1"/>
      <c r="O5020" s="1"/>
      <c r="P5020" s="51"/>
    </row>
    <row r="5021" spans="1:16" ht="16.5" customHeight="1" x14ac:dyDescent="0.25">
      <c r="A5021" s="8"/>
      <c r="B5021" s="1"/>
      <c r="C5021" s="1"/>
      <c r="D5021" s="1"/>
      <c r="E5021" s="1"/>
      <c r="F5021" s="1"/>
      <c r="G5021" s="1"/>
      <c r="H5021" s="1"/>
      <c r="I5021" s="1"/>
      <c r="J5021" s="1"/>
      <c r="K5021" s="28"/>
      <c r="L5021" s="28"/>
      <c r="M5021" s="1"/>
      <c r="N5021" s="1"/>
      <c r="O5021" s="1"/>
      <c r="P5021" s="51"/>
    </row>
    <row r="5022" spans="1:16" ht="16.5" customHeight="1" x14ac:dyDescent="0.25">
      <c r="A5022" s="8"/>
      <c r="B5022" s="1"/>
      <c r="C5022" s="1"/>
      <c r="D5022" s="1"/>
      <c r="E5022" s="1"/>
      <c r="F5022" s="1"/>
      <c r="G5022" s="1"/>
      <c r="H5022" s="1"/>
      <c r="I5022" s="1"/>
      <c r="J5022" s="1"/>
      <c r="K5022" s="28"/>
      <c r="L5022" s="28"/>
      <c r="M5022" s="1"/>
      <c r="N5022" s="1"/>
      <c r="O5022" s="1"/>
      <c r="P5022" s="51"/>
    </row>
    <row r="5023" spans="1:16" ht="16.5" customHeight="1" x14ac:dyDescent="0.25">
      <c r="A5023" s="8"/>
      <c r="B5023" s="1"/>
      <c r="C5023" s="1"/>
      <c r="D5023" s="1"/>
      <c r="E5023" s="1"/>
      <c r="F5023" s="1"/>
      <c r="G5023" s="1"/>
      <c r="H5023" s="1"/>
      <c r="I5023" s="1"/>
      <c r="J5023" s="1"/>
      <c r="K5023" s="28"/>
      <c r="L5023" s="28"/>
      <c r="M5023" s="1"/>
      <c r="N5023" s="1"/>
      <c r="O5023" s="1"/>
      <c r="P5023" s="51"/>
    </row>
    <row r="5024" spans="1:16" ht="16.5" customHeight="1" x14ac:dyDescent="0.25">
      <c r="A5024" s="8"/>
      <c r="B5024" s="1"/>
      <c r="C5024" s="1"/>
      <c r="D5024" s="1"/>
      <c r="E5024" s="1"/>
      <c r="F5024" s="1"/>
      <c r="G5024" s="1"/>
      <c r="H5024" s="1"/>
      <c r="I5024" s="1"/>
      <c r="J5024" s="1"/>
      <c r="K5024" s="28"/>
      <c r="L5024" s="28"/>
      <c r="M5024" s="1"/>
      <c r="N5024" s="35"/>
      <c r="O5024" s="1"/>
      <c r="P5024" s="51"/>
    </row>
    <row r="5025" spans="1:16" ht="16.5" customHeight="1" x14ac:dyDescent="0.25">
      <c r="A5025" s="8"/>
      <c r="B5025" s="1"/>
      <c r="C5025" s="1"/>
      <c r="D5025" s="1"/>
      <c r="E5025" s="1"/>
      <c r="F5025" s="1"/>
      <c r="G5025" s="1"/>
      <c r="H5025" s="1"/>
      <c r="I5025" s="1"/>
      <c r="J5025" s="1"/>
      <c r="K5025" s="28"/>
      <c r="L5025" s="28"/>
      <c r="M5025" s="1"/>
      <c r="N5025" s="1"/>
      <c r="O5025" s="1"/>
      <c r="P5025" s="51"/>
    </row>
    <row r="5026" spans="1:16" ht="16.5" customHeight="1" x14ac:dyDescent="0.25">
      <c r="A5026" s="43"/>
      <c r="B5026" s="1"/>
      <c r="C5026" s="1"/>
      <c r="D5026" s="1"/>
      <c r="E5026" s="1"/>
      <c r="F5026" s="1"/>
      <c r="G5026" s="1"/>
      <c r="H5026" s="1"/>
      <c r="I5026" s="1"/>
      <c r="J5026" s="33"/>
      <c r="K5026" s="28"/>
      <c r="L5026" s="28"/>
      <c r="M5026" s="1"/>
      <c r="N5026" s="35"/>
      <c r="O5026" s="1"/>
      <c r="P5026" s="51"/>
    </row>
    <row r="5027" spans="1:16" ht="16.5" customHeight="1" x14ac:dyDescent="0.25">
      <c r="A5027" s="8"/>
      <c r="B5027" s="1"/>
      <c r="C5027" s="1"/>
      <c r="D5027" s="1"/>
      <c r="E5027" s="1"/>
      <c r="F5027" s="1"/>
      <c r="G5027" s="1"/>
      <c r="H5027" s="1"/>
      <c r="I5027" s="1"/>
      <c r="J5027" s="33"/>
      <c r="K5027" s="28"/>
      <c r="L5027" s="28"/>
      <c r="M5027" s="1"/>
      <c r="N5027" s="35"/>
      <c r="O5027" s="1"/>
      <c r="P5027" s="51"/>
    </row>
    <row r="5028" spans="1:16" ht="16.5" customHeight="1" x14ac:dyDescent="0.25">
      <c r="A5028" s="8"/>
      <c r="B5028" s="1"/>
      <c r="C5028" s="1"/>
      <c r="D5028" s="1"/>
      <c r="E5028" s="1"/>
      <c r="F5028" s="1"/>
      <c r="G5028" s="1"/>
      <c r="H5028" s="1"/>
      <c r="I5028" s="1"/>
      <c r="J5028" s="33"/>
      <c r="K5028" s="28"/>
      <c r="L5028" s="28"/>
      <c r="M5028" s="1"/>
      <c r="N5028" s="35"/>
      <c r="O5028" s="1"/>
      <c r="P5028" s="51"/>
    </row>
    <row r="5029" spans="1:16" ht="16.5" customHeight="1" x14ac:dyDescent="0.25">
      <c r="A5029" s="8"/>
      <c r="B5029" s="1"/>
      <c r="C5029" s="1"/>
      <c r="D5029" s="1"/>
      <c r="E5029" s="1"/>
      <c r="F5029" s="1"/>
      <c r="G5029" s="1"/>
      <c r="H5029" s="1"/>
      <c r="I5029" s="1"/>
      <c r="J5029" s="33"/>
      <c r="K5029" s="28"/>
      <c r="L5029" s="28"/>
      <c r="M5029" s="1"/>
      <c r="N5029" s="35"/>
      <c r="O5029" s="1"/>
      <c r="P5029" s="51"/>
    </row>
    <row r="5030" spans="1:16" ht="16.5" customHeight="1" x14ac:dyDescent="0.25">
      <c r="A5030" s="8"/>
      <c r="B5030" s="1"/>
      <c r="C5030" s="1"/>
      <c r="D5030" s="1"/>
      <c r="E5030" s="1"/>
      <c r="F5030" s="1"/>
      <c r="G5030" s="1"/>
      <c r="H5030" s="1"/>
      <c r="I5030" s="1"/>
      <c r="J5030" s="33"/>
      <c r="K5030" s="28"/>
      <c r="L5030" s="28"/>
      <c r="M5030" s="1"/>
      <c r="N5030" s="35"/>
      <c r="O5030" s="1"/>
      <c r="P5030" s="51"/>
    </row>
    <row r="5031" spans="1:16" ht="16.5" customHeight="1" x14ac:dyDescent="0.25">
      <c r="A5031" s="8"/>
      <c r="B5031" s="1"/>
      <c r="C5031" s="1"/>
      <c r="D5031" s="1"/>
      <c r="E5031" s="1"/>
      <c r="F5031" s="1"/>
      <c r="G5031" s="1"/>
      <c r="H5031" s="1"/>
      <c r="I5031" s="1"/>
      <c r="J5031" s="33"/>
      <c r="K5031" s="28"/>
      <c r="L5031" s="28"/>
      <c r="M5031" s="1"/>
      <c r="N5031" s="35"/>
      <c r="O5031" s="1"/>
      <c r="P5031" s="51"/>
    </row>
    <row r="5032" spans="1:16" ht="16.5" customHeight="1" x14ac:dyDescent="0.25">
      <c r="A5032" s="8"/>
      <c r="B5032" s="1"/>
      <c r="C5032" s="1"/>
      <c r="D5032" s="1"/>
      <c r="E5032" s="1"/>
      <c r="F5032" s="1"/>
      <c r="G5032" s="1"/>
      <c r="H5032" s="1"/>
      <c r="I5032" s="33"/>
      <c r="J5032" s="33"/>
      <c r="K5032" s="28"/>
      <c r="L5032" s="28"/>
      <c r="M5032" s="1"/>
      <c r="N5032" s="1"/>
      <c r="O5032" s="1"/>
      <c r="P5032" s="51"/>
    </row>
    <row r="5033" spans="1:16" ht="16.5" customHeight="1" x14ac:dyDescent="0.25">
      <c r="A5033" s="8"/>
      <c r="B5033" s="1"/>
      <c r="C5033" s="1"/>
      <c r="D5033" s="1"/>
      <c r="E5033" s="1"/>
      <c r="F5033" s="1"/>
      <c r="G5033" s="1"/>
      <c r="H5033" s="1"/>
      <c r="I5033" s="33"/>
      <c r="J5033" s="33"/>
      <c r="K5033" s="28"/>
      <c r="L5033" s="28"/>
      <c r="M5033" s="1"/>
      <c r="N5033" s="1"/>
      <c r="O5033" s="1"/>
      <c r="P5033" s="51"/>
    </row>
    <row r="5034" spans="1:16" ht="16.5" customHeight="1" x14ac:dyDescent="0.25">
      <c r="A5034" s="8"/>
      <c r="B5034" s="1"/>
      <c r="C5034" s="1"/>
      <c r="D5034" s="1"/>
      <c r="E5034" s="1"/>
      <c r="F5034" s="1"/>
      <c r="G5034" s="1"/>
      <c r="H5034" s="1"/>
      <c r="I5034" s="33"/>
      <c r="J5034" s="33"/>
      <c r="K5034" s="28"/>
      <c r="L5034" s="28"/>
      <c r="M5034" s="1"/>
      <c r="N5034" s="1"/>
      <c r="O5034" s="1"/>
      <c r="P5034" s="51"/>
    </row>
    <row r="5035" spans="1:16" ht="16.5" customHeight="1" x14ac:dyDescent="0.25">
      <c r="A5035" s="8"/>
      <c r="B5035" s="1"/>
      <c r="C5035" s="1"/>
      <c r="D5035" s="1"/>
      <c r="E5035" s="1"/>
      <c r="F5035" s="1"/>
      <c r="G5035" s="1"/>
      <c r="H5035" s="1"/>
      <c r="I5035" s="33"/>
      <c r="J5035" s="33"/>
      <c r="K5035" s="28"/>
      <c r="L5035" s="28"/>
      <c r="M5035" s="1"/>
      <c r="N5035" s="1"/>
      <c r="O5035" s="1"/>
      <c r="P5035" s="51"/>
    </row>
    <row r="5036" spans="1:16" ht="16.5" customHeight="1" x14ac:dyDescent="0.25">
      <c r="A5036" s="8"/>
      <c r="B5036" s="1"/>
      <c r="C5036" s="1"/>
      <c r="D5036" s="1"/>
      <c r="E5036" s="1"/>
      <c r="F5036" s="1"/>
      <c r="G5036" s="1"/>
      <c r="H5036" s="1"/>
      <c r="I5036" s="33"/>
      <c r="J5036" s="33"/>
      <c r="K5036" s="28"/>
      <c r="L5036" s="28"/>
      <c r="M5036" s="1"/>
      <c r="N5036" s="1"/>
      <c r="O5036" s="1"/>
      <c r="P5036" s="51"/>
    </row>
    <row r="5037" spans="1:16" ht="16.5" customHeight="1" x14ac:dyDescent="0.25">
      <c r="A5037" s="8"/>
      <c r="B5037" s="1"/>
      <c r="C5037" s="1"/>
      <c r="D5037" s="1"/>
      <c r="E5037" s="1"/>
      <c r="F5037" s="1"/>
      <c r="G5037" s="1"/>
      <c r="H5037" s="1"/>
      <c r="I5037" s="33"/>
      <c r="J5037" s="33"/>
      <c r="K5037" s="28"/>
      <c r="L5037" s="28"/>
      <c r="M5037" s="1"/>
      <c r="N5037" s="1"/>
      <c r="O5037" s="1"/>
      <c r="P5037" s="51"/>
    </row>
    <row r="5038" spans="1:16" ht="16.5" customHeight="1" x14ac:dyDescent="0.25">
      <c r="A5038" s="8"/>
      <c r="B5038" s="1"/>
      <c r="C5038" s="1"/>
      <c r="D5038" s="1"/>
      <c r="E5038" s="1"/>
      <c r="F5038" s="1"/>
      <c r="G5038" s="1"/>
      <c r="H5038" s="1"/>
      <c r="I5038" s="33"/>
      <c r="J5038" s="33"/>
      <c r="K5038" s="28"/>
      <c r="L5038" s="28"/>
      <c r="M5038" s="1"/>
      <c r="N5038" s="1"/>
      <c r="O5038" s="1"/>
      <c r="P5038" s="51"/>
    </row>
    <row r="5039" spans="1:16" ht="16.5" customHeight="1" x14ac:dyDescent="0.25">
      <c r="A5039" s="8"/>
      <c r="B5039" s="1"/>
      <c r="C5039" s="1"/>
      <c r="D5039" s="1"/>
      <c r="E5039" s="1"/>
      <c r="F5039" s="1"/>
      <c r="G5039" s="1"/>
      <c r="H5039" s="1"/>
      <c r="I5039" s="33"/>
      <c r="J5039" s="33"/>
      <c r="K5039" s="28"/>
      <c r="L5039" s="28"/>
      <c r="M5039" s="1"/>
      <c r="N5039" s="1"/>
      <c r="O5039" s="1"/>
      <c r="P5039" s="51"/>
    </row>
    <row r="5040" spans="1:16" ht="16.5" customHeight="1" x14ac:dyDescent="0.25">
      <c r="A5040" s="8"/>
      <c r="B5040" s="1"/>
      <c r="C5040" s="1"/>
      <c r="D5040" s="1"/>
      <c r="E5040" s="1"/>
      <c r="F5040" s="1"/>
      <c r="G5040" s="1"/>
      <c r="H5040" s="1"/>
      <c r="I5040" s="33"/>
      <c r="J5040" s="33"/>
      <c r="K5040" s="28"/>
      <c r="L5040" s="28"/>
      <c r="M5040" s="1"/>
      <c r="N5040" s="1"/>
      <c r="O5040" s="1"/>
      <c r="P5040" s="51"/>
    </row>
    <row r="5041" spans="1:16" ht="16.5" customHeight="1" x14ac:dyDescent="0.25">
      <c r="A5041" s="8"/>
      <c r="B5041" s="1"/>
      <c r="C5041" s="1"/>
      <c r="D5041" s="1"/>
      <c r="E5041" s="1"/>
      <c r="F5041" s="1"/>
      <c r="G5041" s="1"/>
      <c r="H5041" s="1"/>
      <c r="I5041" s="33"/>
      <c r="J5041" s="33"/>
      <c r="K5041" s="28"/>
      <c r="L5041" s="28"/>
      <c r="M5041" s="1"/>
      <c r="N5041" s="1"/>
      <c r="O5041" s="1"/>
      <c r="P5041" s="51"/>
    </row>
    <row r="5042" spans="1:16" ht="16.5" customHeight="1" x14ac:dyDescent="0.25">
      <c r="A5042" s="8"/>
      <c r="B5042" s="1"/>
      <c r="C5042" s="1"/>
      <c r="D5042" s="1"/>
      <c r="E5042" s="1"/>
      <c r="F5042" s="1"/>
      <c r="G5042" s="1"/>
      <c r="H5042" s="1"/>
      <c r="I5042" s="33"/>
      <c r="J5042" s="33"/>
      <c r="K5042" s="28"/>
      <c r="L5042" s="28"/>
      <c r="M5042" s="1"/>
      <c r="N5042" s="1"/>
      <c r="O5042" s="1"/>
      <c r="P5042" s="51"/>
    </row>
    <row r="5043" spans="1:16" ht="16.5" customHeight="1" x14ac:dyDescent="0.25">
      <c r="A5043" s="8"/>
      <c r="B5043" s="1"/>
      <c r="C5043" s="1"/>
      <c r="D5043" s="1"/>
      <c r="E5043" s="1"/>
      <c r="F5043" s="1"/>
      <c r="G5043" s="1"/>
      <c r="H5043" s="1"/>
      <c r="I5043" s="33"/>
      <c r="J5043" s="33"/>
      <c r="K5043" s="28"/>
      <c r="L5043" s="28"/>
      <c r="M5043" s="1"/>
      <c r="N5043" s="1"/>
      <c r="O5043" s="1"/>
      <c r="P5043" s="51"/>
    </row>
    <row r="5044" spans="1:16" ht="16.5" customHeight="1" x14ac:dyDescent="0.25">
      <c r="A5044" s="8"/>
      <c r="B5044" s="1"/>
      <c r="C5044" s="1"/>
      <c r="D5044" s="1"/>
      <c r="E5044" s="1"/>
      <c r="F5044" s="1"/>
      <c r="G5044" s="1"/>
      <c r="H5044" s="1"/>
      <c r="I5044" s="33"/>
      <c r="J5044" s="33"/>
      <c r="K5044" s="28"/>
      <c r="L5044" s="28"/>
      <c r="M5044" s="1"/>
      <c r="N5044" s="1"/>
      <c r="O5044" s="1"/>
      <c r="P5044" s="51"/>
    </row>
    <row r="5045" spans="1:16" ht="16.5" customHeight="1" x14ac:dyDescent="0.25">
      <c r="A5045" s="8"/>
      <c r="B5045" s="1"/>
      <c r="C5045" s="1"/>
      <c r="D5045" s="1"/>
      <c r="E5045" s="1"/>
      <c r="F5045" s="1"/>
      <c r="G5045" s="1"/>
      <c r="H5045" s="1"/>
      <c r="I5045" s="33"/>
      <c r="J5045" s="33"/>
      <c r="K5045" s="28"/>
      <c r="L5045" s="28"/>
      <c r="M5045" s="1"/>
      <c r="N5045" s="1"/>
      <c r="O5045" s="1"/>
      <c r="P5045" s="51"/>
    </row>
    <row r="5046" spans="1:16" ht="16.5" customHeight="1" x14ac:dyDescent="0.25">
      <c r="A5046" s="8"/>
      <c r="B5046" s="1"/>
      <c r="C5046" s="1"/>
      <c r="D5046" s="1"/>
      <c r="E5046" s="1"/>
      <c r="F5046" s="1"/>
      <c r="G5046" s="1"/>
      <c r="H5046" s="1"/>
      <c r="I5046" s="33"/>
      <c r="J5046" s="33"/>
      <c r="K5046" s="28"/>
      <c r="L5046" s="28"/>
      <c r="M5046" s="1"/>
      <c r="N5046" s="1"/>
      <c r="O5046" s="1"/>
      <c r="P5046" s="51"/>
    </row>
    <row r="5047" spans="1:16" ht="16.5" customHeight="1" x14ac:dyDescent="0.25">
      <c r="A5047" s="8"/>
      <c r="B5047" s="1"/>
      <c r="C5047" s="1"/>
      <c r="D5047" s="1"/>
      <c r="E5047" s="1"/>
      <c r="F5047" s="1"/>
      <c r="G5047" s="1"/>
      <c r="H5047" s="1"/>
      <c r="I5047" s="33"/>
      <c r="J5047" s="33"/>
      <c r="K5047" s="28"/>
      <c r="L5047" s="28"/>
      <c r="M5047" s="1"/>
      <c r="N5047" s="1"/>
      <c r="O5047" s="1"/>
      <c r="P5047" s="51"/>
    </row>
    <row r="5048" spans="1:16" ht="16.5" customHeight="1" x14ac:dyDescent="0.25">
      <c r="A5048" s="8"/>
      <c r="B5048" s="1"/>
      <c r="C5048" s="1"/>
      <c r="D5048" s="1"/>
      <c r="E5048" s="1"/>
      <c r="F5048" s="1"/>
      <c r="G5048" s="1"/>
      <c r="H5048" s="1"/>
      <c r="I5048" s="33"/>
      <c r="J5048" s="33"/>
      <c r="K5048" s="28"/>
      <c r="L5048" s="28"/>
      <c r="M5048" s="1"/>
      <c r="N5048" s="1"/>
      <c r="O5048" s="1"/>
      <c r="P5048" s="51"/>
    </row>
    <row r="5049" spans="1:16" ht="16.5" customHeight="1" x14ac:dyDescent="0.25">
      <c r="A5049" s="8"/>
      <c r="B5049" s="1"/>
      <c r="C5049" s="1"/>
      <c r="D5049" s="1"/>
      <c r="E5049" s="1"/>
      <c r="F5049" s="1"/>
      <c r="G5049" s="1"/>
      <c r="H5049" s="1"/>
      <c r="I5049" s="33"/>
      <c r="J5049" s="33"/>
      <c r="K5049" s="28"/>
      <c r="L5049" s="28"/>
      <c r="M5049" s="1"/>
      <c r="N5049" s="1"/>
      <c r="O5049" s="1"/>
      <c r="P5049" s="51"/>
    </row>
    <row r="5050" spans="1:16" ht="16.5" customHeight="1" x14ac:dyDescent="0.25">
      <c r="A5050" s="8"/>
      <c r="B5050" s="1"/>
      <c r="C5050" s="1"/>
      <c r="D5050" s="1"/>
      <c r="E5050" s="1"/>
      <c r="F5050" s="1"/>
      <c r="G5050" s="1"/>
      <c r="H5050" s="1"/>
      <c r="I5050" s="33"/>
      <c r="J5050" s="33"/>
      <c r="K5050" s="28"/>
      <c r="L5050" s="28"/>
      <c r="M5050" s="1"/>
      <c r="N5050" s="1"/>
      <c r="O5050" s="1"/>
      <c r="P5050" s="51"/>
    </row>
    <row r="5051" spans="1:16" ht="16.5" customHeight="1" x14ac:dyDescent="0.25">
      <c r="A5051" s="8"/>
      <c r="B5051" s="1"/>
      <c r="C5051" s="1"/>
      <c r="D5051" s="1"/>
      <c r="E5051" s="1"/>
      <c r="F5051" s="1"/>
      <c r="G5051" s="1"/>
      <c r="H5051" s="1"/>
      <c r="I5051" s="33"/>
      <c r="J5051" s="33"/>
      <c r="K5051" s="28"/>
      <c r="L5051" s="28"/>
      <c r="M5051" s="1"/>
      <c r="N5051" s="1"/>
      <c r="O5051" s="1"/>
      <c r="P5051" s="51"/>
    </row>
    <row r="5052" spans="1:16" ht="16.5" customHeight="1" x14ac:dyDescent="0.25">
      <c r="A5052" s="8"/>
      <c r="B5052" s="1"/>
      <c r="C5052" s="1"/>
      <c r="D5052" s="1"/>
      <c r="E5052" s="1"/>
      <c r="F5052" s="1"/>
      <c r="G5052" s="1"/>
      <c r="H5052" s="1"/>
      <c r="I5052" s="33"/>
      <c r="J5052" s="33"/>
      <c r="K5052" s="28"/>
      <c r="L5052" s="28"/>
      <c r="M5052" s="1"/>
      <c r="N5052" s="1"/>
      <c r="O5052" s="1"/>
      <c r="P5052" s="51"/>
    </row>
    <row r="5053" spans="1:16" ht="16.5" customHeight="1" x14ac:dyDescent="0.25">
      <c r="A5053" s="8"/>
      <c r="B5053" s="1"/>
      <c r="C5053" s="1"/>
      <c r="D5053" s="1"/>
      <c r="E5053" s="1"/>
      <c r="F5053" s="1"/>
      <c r="G5053" s="1"/>
      <c r="H5053" s="1"/>
      <c r="I5053" s="33"/>
      <c r="J5053" s="33"/>
      <c r="K5053" s="28"/>
      <c r="L5053" s="28"/>
      <c r="M5053" s="1"/>
      <c r="N5053" s="1"/>
      <c r="O5053" s="1"/>
      <c r="P5053" s="51"/>
    </row>
    <row r="5054" spans="1:16" ht="16.5" customHeight="1" x14ac:dyDescent="0.25">
      <c r="A5054" s="8"/>
      <c r="B5054" s="1"/>
      <c r="C5054" s="1"/>
      <c r="D5054" s="1"/>
      <c r="E5054" s="1"/>
      <c r="F5054" s="1"/>
      <c r="G5054" s="1"/>
      <c r="H5054" s="1"/>
      <c r="I5054" s="33"/>
      <c r="J5054" s="33"/>
      <c r="K5054" s="28"/>
      <c r="L5054" s="28"/>
      <c r="M5054" s="1"/>
      <c r="N5054" s="1"/>
      <c r="O5054" s="1"/>
      <c r="P5054" s="51"/>
    </row>
    <row r="5055" spans="1:16" ht="16.5" customHeight="1" x14ac:dyDescent="0.25">
      <c r="A5055" s="8"/>
      <c r="B5055" s="1"/>
      <c r="C5055" s="1"/>
      <c r="D5055" s="1"/>
      <c r="E5055" s="1"/>
      <c r="F5055" s="1"/>
      <c r="G5055" s="1"/>
      <c r="H5055" s="1"/>
      <c r="I5055" s="33"/>
      <c r="J5055" s="33"/>
      <c r="K5055" s="28"/>
      <c r="L5055" s="28"/>
      <c r="M5055" s="1"/>
      <c r="N5055" s="1"/>
      <c r="O5055" s="1"/>
      <c r="P5055" s="51"/>
    </row>
    <row r="5056" spans="1:16" ht="16.5" customHeight="1" x14ac:dyDescent="0.25">
      <c r="A5056" s="8"/>
      <c r="B5056" s="1"/>
      <c r="C5056" s="1"/>
      <c r="D5056" s="1"/>
      <c r="E5056" s="1"/>
      <c r="F5056" s="1"/>
      <c r="G5056" s="1"/>
      <c r="H5056" s="1"/>
      <c r="I5056" s="33"/>
      <c r="J5056" s="33"/>
      <c r="K5056" s="28"/>
      <c r="L5056" s="28"/>
      <c r="M5056" s="1"/>
      <c r="N5056" s="1"/>
      <c r="O5056" s="1"/>
      <c r="P5056" s="51"/>
    </row>
    <row r="5057" spans="1:16" ht="16.5" customHeight="1" x14ac:dyDescent="0.25">
      <c r="A5057" s="8"/>
      <c r="B5057" s="1"/>
      <c r="C5057" s="1"/>
      <c r="D5057" s="1"/>
      <c r="E5057" s="1"/>
      <c r="F5057" s="1"/>
      <c r="G5057" s="1"/>
      <c r="H5057" s="1"/>
      <c r="I5057" s="33"/>
      <c r="J5057" s="33"/>
      <c r="K5057" s="28"/>
      <c r="L5057" s="28"/>
      <c r="M5057" s="1"/>
      <c r="N5057" s="1"/>
      <c r="O5057" s="1"/>
      <c r="P5057" s="51"/>
    </row>
    <row r="5058" spans="1:16" ht="16.5" customHeight="1" x14ac:dyDescent="0.25">
      <c r="A5058" s="8"/>
      <c r="B5058" s="1"/>
      <c r="C5058" s="1"/>
      <c r="D5058" s="1"/>
      <c r="E5058" s="1"/>
      <c r="F5058" s="1"/>
      <c r="G5058" s="1"/>
      <c r="H5058" s="1"/>
      <c r="I5058" s="33"/>
      <c r="J5058" s="33"/>
      <c r="K5058" s="28"/>
      <c r="L5058" s="28"/>
      <c r="M5058" s="1"/>
      <c r="N5058" s="1"/>
      <c r="O5058" s="1"/>
      <c r="P5058" s="51"/>
    </row>
    <row r="5059" spans="1:16" ht="16.5" customHeight="1" x14ac:dyDescent="0.25">
      <c r="A5059" s="8"/>
      <c r="B5059" s="1"/>
      <c r="C5059" s="1"/>
      <c r="D5059" s="1"/>
      <c r="E5059" s="1"/>
      <c r="F5059" s="1"/>
      <c r="G5059" s="1"/>
      <c r="H5059" s="1"/>
      <c r="I5059" s="33"/>
      <c r="J5059" s="33"/>
      <c r="K5059" s="28"/>
      <c r="L5059" s="28"/>
      <c r="M5059" s="1"/>
      <c r="N5059" s="1"/>
      <c r="O5059" s="1"/>
      <c r="P5059" s="51"/>
    </row>
    <row r="5060" spans="1:16" ht="16.5" customHeight="1" x14ac:dyDescent="0.25">
      <c r="A5060" s="8"/>
      <c r="B5060" s="1"/>
      <c r="C5060" s="1"/>
      <c r="D5060" s="1"/>
      <c r="E5060" s="1"/>
      <c r="F5060" s="1"/>
      <c r="G5060" s="1"/>
      <c r="H5060" s="1"/>
      <c r="I5060" s="33"/>
      <c r="J5060" s="33"/>
      <c r="K5060" s="28"/>
      <c r="L5060" s="28"/>
      <c r="M5060" s="1"/>
      <c r="N5060" s="1"/>
      <c r="O5060" s="1"/>
      <c r="P5060" s="51"/>
    </row>
    <row r="5061" spans="1:16" ht="16.5" customHeight="1" x14ac:dyDescent="0.25">
      <c r="A5061" s="8"/>
      <c r="B5061" s="1"/>
      <c r="C5061" s="1"/>
      <c r="D5061" s="1"/>
      <c r="E5061" s="1"/>
      <c r="F5061" s="1"/>
      <c r="G5061" s="1"/>
      <c r="H5061" s="1"/>
      <c r="I5061" s="33"/>
      <c r="J5061" s="33"/>
      <c r="K5061" s="28"/>
      <c r="L5061" s="28"/>
      <c r="M5061" s="1"/>
      <c r="N5061" s="1"/>
      <c r="O5061" s="1"/>
      <c r="P5061" s="51"/>
    </row>
    <row r="5062" spans="1:16" ht="16.5" customHeight="1" x14ac:dyDescent="0.25">
      <c r="A5062" s="8"/>
      <c r="B5062" s="1"/>
      <c r="C5062" s="1"/>
      <c r="D5062" s="1"/>
      <c r="E5062" s="1"/>
      <c r="F5062" s="1"/>
      <c r="G5062" s="1"/>
      <c r="H5062" s="1"/>
      <c r="I5062" s="33"/>
      <c r="J5062" s="33"/>
      <c r="K5062" s="28"/>
      <c r="L5062" s="28"/>
      <c r="M5062" s="1"/>
      <c r="N5062" s="1"/>
      <c r="O5062" s="1"/>
      <c r="P5062" s="51"/>
    </row>
    <row r="5063" spans="1:16" ht="16.5" customHeight="1" x14ac:dyDescent="0.25">
      <c r="A5063" s="8"/>
      <c r="B5063" s="1"/>
      <c r="C5063" s="1"/>
      <c r="D5063" s="1"/>
      <c r="E5063" s="1"/>
      <c r="F5063" s="1"/>
      <c r="G5063" s="1"/>
      <c r="H5063" s="1"/>
      <c r="I5063" s="33"/>
      <c r="J5063" s="33"/>
      <c r="K5063" s="28"/>
      <c r="L5063" s="28"/>
      <c r="M5063" s="1"/>
      <c r="N5063" s="1"/>
      <c r="O5063" s="1"/>
      <c r="P5063" s="51"/>
    </row>
    <row r="5064" spans="1:16" ht="16.5" customHeight="1" x14ac:dyDescent="0.25">
      <c r="A5064" s="8"/>
      <c r="B5064" s="1"/>
      <c r="C5064" s="1"/>
      <c r="D5064" s="1"/>
      <c r="E5064" s="1"/>
      <c r="F5064" s="1"/>
      <c r="G5064" s="1"/>
      <c r="H5064" s="1"/>
      <c r="I5064" s="33"/>
      <c r="J5064" s="33"/>
      <c r="K5064" s="28"/>
      <c r="L5064" s="28"/>
      <c r="M5064" s="1"/>
      <c r="N5064" s="1"/>
      <c r="O5064" s="1"/>
      <c r="P5064" s="51"/>
    </row>
    <row r="5065" spans="1:16" ht="16.5" customHeight="1" x14ac:dyDescent="0.25">
      <c r="A5065" s="8"/>
      <c r="B5065" s="1"/>
      <c r="C5065" s="1"/>
      <c r="D5065" s="1"/>
      <c r="E5065" s="1"/>
      <c r="F5065" s="1"/>
      <c r="G5065" s="1"/>
      <c r="H5065" s="1"/>
      <c r="I5065" s="33"/>
      <c r="J5065" s="33"/>
      <c r="K5065" s="28"/>
      <c r="L5065" s="28"/>
      <c r="M5065" s="1"/>
      <c r="N5065" s="1"/>
      <c r="O5065" s="1"/>
      <c r="P5065" s="51"/>
    </row>
    <row r="5066" spans="1:16" ht="16.5" customHeight="1" x14ac:dyDescent="0.25">
      <c r="A5066" s="8"/>
      <c r="B5066" s="1"/>
      <c r="C5066" s="1"/>
      <c r="D5066" s="1"/>
      <c r="E5066" s="1"/>
      <c r="F5066" s="1"/>
      <c r="G5066" s="1"/>
      <c r="H5066" s="1"/>
      <c r="I5066" s="33"/>
      <c r="J5066" s="33"/>
      <c r="K5066" s="28"/>
      <c r="L5066" s="28"/>
      <c r="M5066" s="1"/>
      <c r="N5066" s="1"/>
      <c r="O5066" s="1"/>
      <c r="P5066" s="51"/>
    </row>
    <row r="5067" spans="1:16" ht="16.5" customHeight="1" x14ac:dyDescent="0.25">
      <c r="A5067" s="8"/>
      <c r="B5067" s="1"/>
      <c r="C5067" s="1"/>
      <c r="D5067" s="1"/>
      <c r="E5067" s="1"/>
      <c r="F5067" s="1"/>
      <c r="G5067" s="1"/>
      <c r="H5067" s="1"/>
      <c r="I5067" s="33"/>
      <c r="J5067" s="33"/>
      <c r="K5067" s="28"/>
      <c r="L5067" s="28"/>
      <c r="M5067" s="1"/>
      <c r="N5067" s="1"/>
      <c r="O5067" s="1"/>
      <c r="P5067" s="51"/>
    </row>
    <row r="5068" spans="1:16" ht="16.5" customHeight="1" x14ac:dyDescent="0.25">
      <c r="A5068" s="8"/>
      <c r="B5068" s="1"/>
      <c r="C5068" s="1"/>
      <c r="D5068" s="1"/>
      <c r="E5068" s="1"/>
      <c r="F5068" s="1"/>
      <c r="G5068" s="1"/>
      <c r="H5068" s="1"/>
      <c r="I5068" s="33"/>
      <c r="J5068" s="33"/>
      <c r="K5068" s="28"/>
      <c r="L5068" s="28"/>
      <c r="M5068" s="1"/>
      <c r="N5068" s="1"/>
      <c r="O5068" s="1"/>
      <c r="P5068" s="51"/>
    </row>
    <row r="5069" spans="1:16" ht="16.5" customHeight="1" x14ac:dyDescent="0.25">
      <c r="A5069" s="8"/>
      <c r="B5069" s="1"/>
      <c r="C5069" s="1"/>
      <c r="D5069" s="1"/>
      <c r="E5069" s="1"/>
      <c r="F5069" s="1"/>
      <c r="G5069" s="1"/>
      <c r="H5069" s="1"/>
      <c r="I5069" s="33"/>
      <c r="J5069" s="33"/>
      <c r="K5069" s="28"/>
      <c r="L5069" s="28"/>
      <c r="M5069" s="1"/>
      <c r="N5069" s="1"/>
      <c r="O5069" s="1"/>
      <c r="P5069" s="51"/>
    </row>
    <row r="5070" spans="1:16" ht="16.5" customHeight="1" x14ac:dyDescent="0.25">
      <c r="A5070" s="8"/>
      <c r="B5070" s="1"/>
      <c r="C5070" s="1"/>
      <c r="D5070" s="1"/>
      <c r="E5070" s="1"/>
      <c r="F5070" s="1"/>
      <c r="G5070" s="1"/>
      <c r="H5070" s="1"/>
      <c r="I5070" s="33"/>
      <c r="J5070" s="33"/>
      <c r="K5070" s="28"/>
      <c r="L5070" s="28"/>
      <c r="M5070" s="1"/>
      <c r="N5070" s="1"/>
      <c r="O5070" s="1"/>
      <c r="P5070" s="51"/>
    </row>
    <row r="5071" spans="1:16" ht="16.5" customHeight="1" x14ac:dyDescent="0.25">
      <c r="A5071" s="8"/>
      <c r="B5071" s="1"/>
      <c r="C5071" s="1"/>
      <c r="D5071" s="1"/>
      <c r="E5071" s="1"/>
      <c r="F5071" s="1"/>
      <c r="G5071" s="1"/>
      <c r="H5071" s="1"/>
      <c r="I5071" s="33"/>
      <c r="J5071" s="33"/>
      <c r="K5071" s="28"/>
      <c r="L5071" s="28"/>
      <c r="M5071" s="1"/>
      <c r="N5071" s="1"/>
      <c r="O5071" s="1"/>
      <c r="P5071" s="51"/>
    </row>
    <row r="5072" spans="1:16" ht="16.5" customHeight="1" x14ac:dyDescent="0.25">
      <c r="A5072" s="8"/>
      <c r="B5072" s="1"/>
      <c r="C5072" s="1"/>
      <c r="D5072" s="1"/>
      <c r="E5072" s="1"/>
      <c r="F5072" s="1"/>
      <c r="G5072" s="1"/>
      <c r="H5072" s="1"/>
      <c r="I5072" s="33"/>
      <c r="J5072" s="33"/>
      <c r="K5072" s="28"/>
      <c r="L5072" s="28"/>
      <c r="M5072" s="1"/>
      <c r="N5072" s="1"/>
      <c r="O5072" s="1"/>
      <c r="P5072" s="51"/>
    </row>
    <row r="5073" spans="1:16" ht="16.5" customHeight="1" x14ac:dyDescent="0.25">
      <c r="A5073" s="8"/>
      <c r="B5073" s="1"/>
      <c r="C5073" s="1"/>
      <c r="D5073" s="1"/>
      <c r="E5073" s="1"/>
      <c r="F5073" s="1"/>
      <c r="G5073" s="1"/>
      <c r="H5073" s="1"/>
      <c r="I5073" s="33"/>
      <c r="J5073" s="33"/>
      <c r="K5073" s="28"/>
      <c r="L5073" s="28"/>
      <c r="M5073" s="1"/>
      <c r="N5073" s="1"/>
      <c r="O5073" s="1"/>
      <c r="P5073" s="51"/>
    </row>
    <row r="5074" spans="1:16" ht="16.5" customHeight="1" x14ac:dyDescent="0.25">
      <c r="A5074" s="8"/>
      <c r="B5074" s="1"/>
      <c r="C5074" s="1"/>
      <c r="D5074" s="1"/>
      <c r="E5074" s="1"/>
      <c r="F5074" s="1"/>
      <c r="G5074" s="1"/>
      <c r="H5074" s="1"/>
      <c r="I5074" s="33"/>
      <c r="J5074" s="33"/>
      <c r="K5074" s="28"/>
      <c r="L5074" s="28"/>
      <c r="M5074" s="1"/>
      <c r="N5074" s="1"/>
      <c r="O5074" s="1"/>
      <c r="P5074" s="51"/>
    </row>
    <row r="5075" spans="1:16" ht="16.5" customHeight="1" x14ac:dyDescent="0.25">
      <c r="A5075" s="8"/>
      <c r="B5075" s="1"/>
      <c r="C5075" s="1"/>
      <c r="D5075" s="1"/>
      <c r="E5075" s="1"/>
      <c r="F5075" s="1"/>
      <c r="G5075" s="1"/>
      <c r="H5075" s="1"/>
      <c r="I5075" s="33"/>
      <c r="J5075" s="33"/>
      <c r="K5075" s="28"/>
      <c r="L5075" s="28"/>
      <c r="M5075" s="1"/>
      <c r="N5075" s="1"/>
      <c r="O5075" s="1"/>
      <c r="P5075" s="51"/>
    </row>
    <row r="5076" spans="1:16" ht="16.5" customHeight="1" x14ac:dyDescent="0.25">
      <c r="A5076" s="8"/>
      <c r="B5076" s="1"/>
      <c r="C5076" s="1"/>
      <c r="D5076" s="1"/>
      <c r="E5076" s="1"/>
      <c r="F5076" s="1"/>
      <c r="G5076" s="1"/>
      <c r="H5076" s="1"/>
      <c r="I5076" s="33"/>
      <c r="J5076" s="33"/>
      <c r="K5076" s="28"/>
      <c r="L5076" s="28"/>
      <c r="M5076" s="1"/>
      <c r="N5076" s="1"/>
      <c r="O5076" s="1"/>
      <c r="P5076" s="51"/>
    </row>
    <row r="5077" spans="1:16" ht="16.5" customHeight="1" x14ac:dyDescent="0.25">
      <c r="A5077" s="8"/>
      <c r="B5077" s="1"/>
      <c r="C5077" s="1"/>
      <c r="D5077" s="1"/>
      <c r="E5077" s="1"/>
      <c r="F5077" s="1"/>
      <c r="G5077" s="1"/>
      <c r="H5077" s="1"/>
      <c r="I5077" s="33"/>
      <c r="J5077" s="33"/>
      <c r="K5077" s="28"/>
      <c r="L5077" s="28"/>
      <c r="M5077" s="1"/>
      <c r="N5077" s="1"/>
      <c r="O5077" s="1"/>
      <c r="P5077" s="51"/>
    </row>
    <row r="5078" spans="1:16" ht="16.5" customHeight="1" x14ac:dyDescent="0.25">
      <c r="A5078" s="8"/>
      <c r="B5078" s="1"/>
      <c r="C5078" s="1"/>
      <c r="D5078" s="1"/>
      <c r="E5078" s="1"/>
      <c r="F5078" s="1"/>
      <c r="G5078" s="1"/>
      <c r="H5078" s="1"/>
      <c r="I5078" s="33"/>
      <c r="J5078" s="33"/>
      <c r="K5078" s="28"/>
      <c r="L5078" s="28"/>
      <c r="M5078" s="1"/>
      <c r="N5078" s="35"/>
      <c r="O5078" s="1"/>
      <c r="P5078" s="51"/>
    </row>
    <row r="5079" spans="1:16" ht="16.5" customHeight="1" x14ac:dyDescent="0.25">
      <c r="A5079" s="8"/>
      <c r="B5079" s="1"/>
      <c r="C5079" s="1"/>
      <c r="D5079" s="1"/>
      <c r="E5079" s="1"/>
      <c r="F5079" s="1"/>
      <c r="G5079" s="1"/>
      <c r="H5079" s="1"/>
      <c r="I5079" s="33"/>
      <c r="J5079" s="33"/>
      <c r="K5079" s="28"/>
      <c r="L5079" s="28"/>
      <c r="M5079" s="1"/>
      <c r="N5079" s="1"/>
      <c r="O5079" s="1"/>
      <c r="P5079" s="51"/>
    </row>
    <row r="5080" spans="1:16" ht="16.5" customHeight="1" x14ac:dyDescent="0.25">
      <c r="A5080" s="8"/>
      <c r="B5080" s="1"/>
      <c r="C5080" s="1"/>
      <c r="D5080" s="1"/>
      <c r="E5080" s="1"/>
      <c r="F5080" s="1"/>
      <c r="G5080" s="1"/>
      <c r="H5080" s="1"/>
      <c r="I5080" s="33"/>
      <c r="J5080" s="33"/>
      <c r="K5080" s="28"/>
      <c r="L5080" s="28"/>
      <c r="M5080" s="1"/>
      <c r="N5080" s="1"/>
      <c r="O5080" s="1"/>
      <c r="P5080" s="51"/>
    </row>
    <row r="5081" spans="1:16" ht="16.5" customHeight="1" x14ac:dyDescent="0.25">
      <c r="A5081" s="8"/>
      <c r="B5081" s="1"/>
      <c r="C5081" s="1"/>
      <c r="D5081" s="1"/>
      <c r="E5081" s="1"/>
      <c r="F5081" s="1"/>
      <c r="G5081" s="1"/>
      <c r="H5081" s="1"/>
      <c r="I5081" s="33"/>
      <c r="J5081" s="33"/>
      <c r="K5081" s="28"/>
      <c r="L5081" s="28"/>
      <c r="M5081" s="1"/>
      <c r="N5081" s="1"/>
      <c r="O5081" s="1"/>
      <c r="P5081" s="51"/>
    </row>
    <row r="5082" spans="1:16" ht="16.5" customHeight="1" x14ac:dyDescent="0.25">
      <c r="A5082" s="8"/>
      <c r="B5082" s="1"/>
      <c r="C5082" s="1"/>
      <c r="D5082" s="1"/>
      <c r="E5082" s="1"/>
      <c r="F5082" s="1"/>
      <c r="G5082" s="1"/>
      <c r="H5082" s="1"/>
      <c r="I5082" s="33"/>
      <c r="J5082" s="33"/>
      <c r="K5082" s="28"/>
      <c r="L5082" s="28"/>
      <c r="M5082" s="1"/>
      <c r="N5082" s="1"/>
      <c r="O5082" s="1"/>
      <c r="P5082" s="51"/>
    </row>
    <row r="5083" spans="1:16" ht="16.5" customHeight="1" x14ac:dyDescent="0.25">
      <c r="A5083" s="8"/>
      <c r="B5083" s="1"/>
      <c r="C5083" s="1"/>
      <c r="D5083" s="1"/>
      <c r="E5083" s="1"/>
      <c r="F5083" s="1"/>
      <c r="G5083" s="1"/>
      <c r="H5083" s="1"/>
      <c r="I5083" s="33"/>
      <c r="J5083" s="33"/>
      <c r="K5083" s="28"/>
      <c r="L5083" s="28"/>
      <c r="M5083" s="1"/>
      <c r="N5083" s="1"/>
      <c r="O5083" s="1"/>
      <c r="P5083" s="51"/>
    </row>
    <row r="5084" spans="1:16" ht="16.5" customHeight="1" x14ac:dyDescent="0.25">
      <c r="A5084" s="8"/>
      <c r="B5084" s="1"/>
      <c r="C5084" s="1"/>
      <c r="D5084" s="1"/>
      <c r="E5084" s="1"/>
      <c r="F5084" s="1"/>
      <c r="G5084" s="1"/>
      <c r="H5084" s="1"/>
      <c r="I5084" s="33"/>
      <c r="J5084" s="33"/>
      <c r="K5084" s="28"/>
      <c r="L5084" s="28"/>
      <c r="M5084" s="1"/>
      <c r="N5084" s="1"/>
      <c r="O5084" s="1"/>
      <c r="P5084" s="51"/>
    </row>
    <row r="5085" spans="1:16" ht="16.5" customHeight="1" x14ac:dyDescent="0.25">
      <c r="A5085" s="8"/>
      <c r="B5085" s="1"/>
      <c r="C5085" s="1"/>
      <c r="D5085" s="1"/>
      <c r="E5085" s="1"/>
      <c r="F5085" s="1"/>
      <c r="G5085" s="1"/>
      <c r="H5085" s="1"/>
      <c r="I5085" s="33"/>
      <c r="J5085" s="33"/>
      <c r="K5085" s="28"/>
      <c r="L5085" s="28"/>
      <c r="M5085" s="1"/>
      <c r="N5085" s="1"/>
      <c r="O5085" s="1"/>
      <c r="P5085" s="51"/>
    </row>
    <row r="5086" spans="1:16" ht="16.5" customHeight="1" x14ac:dyDescent="0.25">
      <c r="A5086" s="8"/>
      <c r="B5086" s="1"/>
      <c r="C5086" s="1"/>
      <c r="D5086" s="1"/>
      <c r="E5086" s="1"/>
      <c r="F5086" s="1"/>
      <c r="G5086" s="1"/>
      <c r="H5086" s="1"/>
      <c r="I5086" s="33"/>
      <c r="J5086" s="33"/>
      <c r="K5086" s="28"/>
      <c r="L5086" s="28"/>
      <c r="M5086" s="1"/>
      <c r="N5086" s="1"/>
      <c r="O5086" s="1"/>
      <c r="P5086" s="51"/>
    </row>
    <row r="5087" spans="1:16" ht="16.5" customHeight="1" x14ac:dyDescent="0.25">
      <c r="A5087" s="8"/>
      <c r="B5087" s="1"/>
      <c r="C5087" s="1"/>
      <c r="D5087" s="1"/>
      <c r="E5087" s="1"/>
      <c r="F5087" s="1"/>
      <c r="G5087" s="1"/>
      <c r="H5087" s="1"/>
      <c r="I5087" s="33"/>
      <c r="J5087" s="33"/>
      <c r="K5087" s="28"/>
      <c r="L5087" s="28"/>
      <c r="M5087" s="1"/>
      <c r="N5087" s="1"/>
      <c r="O5087" s="1"/>
      <c r="P5087" s="51"/>
    </row>
    <row r="5088" spans="1:16" ht="16.5" customHeight="1" x14ac:dyDescent="0.25">
      <c r="A5088" s="8"/>
      <c r="B5088" s="1"/>
      <c r="C5088" s="1"/>
      <c r="D5088" s="1"/>
      <c r="E5088" s="1"/>
      <c r="F5088" s="1"/>
      <c r="G5088" s="1"/>
      <c r="H5088" s="1"/>
      <c r="I5088" s="33"/>
      <c r="J5088" s="33"/>
      <c r="K5088" s="28"/>
      <c r="L5088" s="28"/>
      <c r="M5088" s="1"/>
      <c r="N5088" s="1"/>
      <c r="O5088" s="1"/>
      <c r="P5088" s="51"/>
    </row>
    <row r="5089" spans="1:16" ht="16.5" customHeight="1" x14ac:dyDescent="0.25">
      <c r="A5089" s="8"/>
      <c r="B5089" s="1"/>
      <c r="C5089" s="1"/>
      <c r="D5089" s="1"/>
      <c r="E5089" s="1"/>
      <c r="F5089" s="1"/>
      <c r="G5089" s="1"/>
      <c r="H5089" s="1"/>
      <c r="I5089" s="33"/>
      <c r="J5089" s="33"/>
      <c r="K5089" s="28"/>
      <c r="L5089" s="28"/>
      <c r="M5089" s="1"/>
      <c r="N5089" s="1"/>
      <c r="O5089" s="1"/>
      <c r="P5089" s="51"/>
    </row>
    <row r="5090" spans="1:16" ht="16.5" customHeight="1" x14ac:dyDescent="0.25">
      <c r="A5090" s="8"/>
      <c r="B5090" s="1"/>
      <c r="C5090" s="1"/>
      <c r="D5090" s="1"/>
      <c r="E5090" s="1"/>
      <c r="F5090" s="1"/>
      <c r="G5090" s="1"/>
      <c r="H5090" s="1"/>
      <c r="I5090" s="33"/>
      <c r="J5090" s="33"/>
      <c r="K5090" s="28"/>
      <c r="L5090" s="28"/>
      <c r="M5090" s="1"/>
      <c r="N5090" s="1"/>
      <c r="O5090" s="1"/>
      <c r="P5090" s="51"/>
    </row>
    <row r="5091" spans="1:16" ht="16.5" customHeight="1" x14ac:dyDescent="0.25">
      <c r="A5091" s="8"/>
      <c r="B5091" s="1"/>
      <c r="C5091" s="1"/>
      <c r="D5091" s="1"/>
      <c r="E5091" s="1"/>
      <c r="F5091" s="1"/>
      <c r="G5091" s="1"/>
      <c r="H5091" s="1"/>
      <c r="I5091" s="33"/>
      <c r="J5091" s="33"/>
      <c r="K5091" s="28"/>
      <c r="L5091" s="28"/>
      <c r="M5091" s="1"/>
      <c r="N5091" s="1"/>
      <c r="O5091" s="1"/>
      <c r="P5091" s="51"/>
    </row>
    <row r="5092" spans="1:16" ht="16.5" customHeight="1" x14ac:dyDescent="0.25">
      <c r="A5092" s="8"/>
      <c r="B5092" s="1"/>
      <c r="C5092" s="1"/>
      <c r="D5092" s="1"/>
      <c r="E5092" s="1"/>
      <c r="F5092" s="1"/>
      <c r="G5092" s="1"/>
      <c r="H5092" s="1"/>
      <c r="I5092" s="33"/>
      <c r="J5092" s="33"/>
      <c r="K5092" s="28"/>
      <c r="L5092" s="28"/>
      <c r="M5092" s="1"/>
      <c r="N5092" s="1"/>
      <c r="O5092" s="1"/>
      <c r="P5092" s="51"/>
    </row>
    <row r="5093" spans="1:16" ht="16.5" customHeight="1" x14ac:dyDescent="0.25">
      <c r="A5093" s="8"/>
      <c r="B5093" s="1"/>
      <c r="C5093" s="1"/>
      <c r="D5093" s="1"/>
      <c r="E5093" s="1"/>
      <c r="F5093" s="1"/>
      <c r="G5093" s="1"/>
      <c r="H5093" s="1"/>
      <c r="I5093" s="33"/>
      <c r="J5093" s="33"/>
      <c r="K5093" s="28"/>
      <c r="L5093" s="28"/>
      <c r="M5093" s="1"/>
      <c r="N5093" s="1"/>
      <c r="O5093" s="1"/>
      <c r="P5093" s="51"/>
    </row>
    <row r="5094" spans="1:16" ht="16.5" customHeight="1" x14ac:dyDescent="0.25">
      <c r="A5094" s="8"/>
      <c r="B5094" s="1"/>
      <c r="C5094" s="1"/>
      <c r="D5094" s="1"/>
      <c r="E5094" s="1"/>
      <c r="F5094" s="1"/>
      <c r="G5094" s="1"/>
      <c r="H5094" s="1"/>
      <c r="I5094" s="33"/>
      <c r="J5094" s="33"/>
      <c r="K5094" s="28"/>
      <c r="L5094" s="28"/>
      <c r="M5094" s="1"/>
      <c r="N5094" s="1"/>
      <c r="O5094" s="1"/>
      <c r="P5094" s="51"/>
    </row>
    <row r="5095" spans="1:16" ht="16.5" customHeight="1" x14ac:dyDescent="0.25">
      <c r="A5095" s="8"/>
      <c r="B5095" s="1"/>
      <c r="C5095" s="1"/>
      <c r="D5095" s="1"/>
      <c r="E5095" s="1"/>
      <c r="F5095" s="1"/>
      <c r="G5095" s="1"/>
      <c r="H5095" s="1"/>
      <c r="I5095" s="33"/>
      <c r="J5095" s="33"/>
      <c r="K5095" s="28"/>
      <c r="L5095" s="28"/>
      <c r="M5095" s="1"/>
      <c r="N5095" s="1"/>
      <c r="O5095" s="1"/>
      <c r="P5095" s="51"/>
    </row>
    <row r="5096" spans="1:16" ht="16.5" customHeight="1" x14ac:dyDescent="0.25">
      <c r="A5096" s="8"/>
      <c r="B5096" s="1"/>
      <c r="C5096" s="1"/>
      <c r="D5096" s="1"/>
      <c r="E5096" s="1"/>
      <c r="F5096" s="1"/>
      <c r="G5096" s="1"/>
      <c r="H5096" s="1"/>
      <c r="I5096" s="33"/>
      <c r="J5096" s="33"/>
      <c r="K5096" s="28"/>
      <c r="L5096" s="28"/>
      <c r="M5096" s="1"/>
      <c r="N5096" s="1"/>
      <c r="O5096" s="1"/>
      <c r="P5096" s="51"/>
    </row>
    <row r="5097" spans="1:16" ht="16.5" customHeight="1" x14ac:dyDescent="0.25">
      <c r="A5097" s="8"/>
      <c r="B5097" s="1"/>
      <c r="C5097" s="1"/>
      <c r="D5097" s="1"/>
      <c r="E5097" s="1"/>
      <c r="F5097" s="1"/>
      <c r="G5097" s="1"/>
      <c r="H5097" s="1"/>
      <c r="I5097" s="33"/>
      <c r="J5097" s="33"/>
      <c r="K5097" s="28"/>
      <c r="L5097" s="28"/>
      <c r="M5097" s="1"/>
      <c r="N5097" s="1"/>
      <c r="O5097" s="1"/>
      <c r="P5097" s="51"/>
    </row>
    <row r="5098" spans="1:16" ht="16.5" customHeight="1" x14ac:dyDescent="0.25">
      <c r="A5098" s="8"/>
      <c r="B5098" s="1"/>
      <c r="C5098" s="1"/>
      <c r="D5098" s="1"/>
      <c r="E5098" s="1"/>
      <c r="F5098" s="1"/>
      <c r="G5098" s="1"/>
      <c r="H5098" s="1"/>
      <c r="I5098" s="33"/>
      <c r="J5098" s="33"/>
      <c r="K5098" s="28"/>
      <c r="L5098" s="28"/>
      <c r="M5098" s="1"/>
      <c r="N5098" s="1"/>
      <c r="O5098" s="1"/>
      <c r="P5098" s="51"/>
    </row>
    <row r="5099" spans="1:16" ht="16.5" customHeight="1" x14ac:dyDescent="0.25">
      <c r="A5099" s="8"/>
      <c r="B5099" s="1"/>
      <c r="C5099" s="1"/>
      <c r="D5099" s="1"/>
      <c r="E5099" s="1"/>
      <c r="F5099" s="1"/>
      <c r="G5099" s="1"/>
      <c r="H5099" s="1"/>
      <c r="I5099" s="33"/>
      <c r="J5099" s="33"/>
      <c r="K5099" s="28"/>
      <c r="L5099" s="28"/>
      <c r="M5099" s="1"/>
      <c r="N5099" s="1"/>
      <c r="O5099" s="1"/>
      <c r="P5099" s="51"/>
    </row>
    <row r="5100" spans="1:16" ht="16.5" customHeight="1" x14ac:dyDescent="0.25">
      <c r="A5100" s="8"/>
      <c r="B5100" s="1"/>
      <c r="C5100" s="1"/>
      <c r="D5100" s="1"/>
      <c r="E5100" s="1"/>
      <c r="F5100" s="1"/>
      <c r="G5100" s="1"/>
      <c r="H5100" s="1"/>
      <c r="I5100" s="33"/>
      <c r="J5100" s="33"/>
      <c r="K5100" s="28"/>
      <c r="L5100" s="28"/>
      <c r="M5100" s="1"/>
      <c r="N5100" s="1"/>
      <c r="O5100" s="1"/>
      <c r="P5100" s="51"/>
    </row>
    <row r="5101" spans="1:16" ht="16.5" customHeight="1" x14ac:dyDescent="0.25">
      <c r="A5101" s="8"/>
      <c r="B5101" s="1"/>
      <c r="C5101" s="1"/>
      <c r="D5101" s="1"/>
      <c r="E5101" s="1"/>
      <c r="F5101" s="1"/>
      <c r="G5101" s="1"/>
      <c r="H5101" s="1"/>
      <c r="I5101" s="33"/>
      <c r="J5101" s="33"/>
      <c r="K5101" s="28"/>
      <c r="L5101" s="28"/>
      <c r="M5101" s="1"/>
      <c r="N5101" s="1"/>
      <c r="O5101" s="1"/>
      <c r="P5101" s="51"/>
    </row>
    <row r="5102" spans="1:16" ht="16.5" customHeight="1" x14ac:dyDescent="0.25">
      <c r="A5102" s="8"/>
      <c r="B5102" s="1"/>
      <c r="C5102" s="1"/>
      <c r="D5102" s="1"/>
      <c r="E5102" s="1"/>
      <c r="F5102" s="1"/>
      <c r="G5102" s="1"/>
      <c r="H5102" s="1"/>
      <c r="I5102" s="33"/>
      <c r="J5102" s="33"/>
      <c r="K5102" s="28"/>
      <c r="L5102" s="28"/>
      <c r="M5102" s="1"/>
      <c r="N5102" s="1"/>
      <c r="O5102" s="1"/>
      <c r="P5102" s="51"/>
    </row>
    <row r="5103" spans="1:16" ht="16.5" customHeight="1" x14ac:dyDescent="0.25">
      <c r="A5103" s="8"/>
      <c r="B5103" s="1"/>
      <c r="C5103" s="1"/>
      <c r="D5103" s="1"/>
      <c r="E5103" s="1"/>
      <c r="F5103" s="1"/>
      <c r="G5103" s="1"/>
      <c r="H5103" s="1"/>
      <c r="I5103" s="33"/>
      <c r="J5103" s="33"/>
      <c r="K5103" s="28"/>
      <c r="L5103" s="28"/>
      <c r="M5103" s="1"/>
      <c r="N5103" s="1"/>
      <c r="O5103" s="1"/>
      <c r="P5103" s="51"/>
    </row>
    <row r="5104" spans="1:16" ht="16.5" customHeight="1" x14ac:dyDescent="0.25">
      <c r="A5104" s="8"/>
      <c r="B5104" s="1"/>
      <c r="C5104" s="1"/>
      <c r="D5104" s="1"/>
      <c r="E5104" s="1"/>
      <c r="F5104" s="1"/>
      <c r="G5104" s="1"/>
      <c r="H5104" s="1"/>
      <c r="I5104" s="33"/>
      <c r="J5104" s="33"/>
      <c r="K5104" s="28"/>
      <c r="L5104" s="28"/>
      <c r="M5104" s="1"/>
      <c r="N5104" s="1"/>
      <c r="O5104" s="1"/>
      <c r="P5104" s="51"/>
    </row>
    <row r="5105" spans="1:16" ht="16.5" customHeight="1" x14ac:dyDescent="0.25">
      <c r="A5105" s="8"/>
      <c r="B5105" s="1"/>
      <c r="C5105" s="1"/>
      <c r="D5105" s="1"/>
      <c r="E5105" s="1"/>
      <c r="F5105" s="1"/>
      <c r="G5105" s="1"/>
      <c r="H5105" s="1"/>
      <c r="I5105" s="33"/>
      <c r="J5105" s="33"/>
      <c r="K5105" s="28"/>
      <c r="L5105" s="28"/>
      <c r="M5105" s="1"/>
      <c r="N5105" s="1"/>
      <c r="O5105" s="1"/>
      <c r="P5105" s="51"/>
    </row>
    <row r="5106" spans="1:16" ht="16.5" customHeight="1" x14ac:dyDescent="0.25">
      <c r="A5106" s="8"/>
      <c r="B5106" s="1"/>
      <c r="C5106" s="1"/>
      <c r="D5106" s="1"/>
      <c r="E5106" s="1"/>
      <c r="F5106" s="1"/>
      <c r="G5106" s="1"/>
      <c r="H5106" s="1"/>
      <c r="I5106" s="33"/>
      <c r="J5106" s="33"/>
      <c r="K5106" s="28"/>
      <c r="L5106" s="28"/>
      <c r="M5106" s="1"/>
      <c r="N5106" s="1"/>
      <c r="O5106" s="1"/>
      <c r="P5106" s="51"/>
    </row>
    <row r="5107" spans="1:16" ht="16.5" customHeight="1" x14ac:dyDescent="0.25">
      <c r="A5107" s="8"/>
      <c r="B5107" s="1"/>
      <c r="C5107" s="1"/>
      <c r="D5107" s="1"/>
      <c r="E5107" s="1"/>
      <c r="F5107" s="1"/>
      <c r="G5107" s="1"/>
      <c r="H5107" s="1"/>
      <c r="I5107" s="33"/>
      <c r="J5107" s="33"/>
      <c r="K5107" s="28"/>
      <c r="L5107" s="28"/>
      <c r="M5107" s="1"/>
      <c r="N5107" s="1"/>
      <c r="O5107" s="1"/>
      <c r="P5107" s="51"/>
    </row>
    <row r="5108" spans="1:16" ht="16.5" customHeight="1" x14ac:dyDescent="0.25">
      <c r="A5108" s="8"/>
      <c r="B5108" s="1"/>
      <c r="C5108" s="1"/>
      <c r="D5108" s="1"/>
      <c r="E5108" s="1"/>
      <c r="F5108" s="1"/>
      <c r="G5108" s="1"/>
      <c r="H5108" s="1"/>
      <c r="I5108" s="33"/>
      <c r="J5108" s="33"/>
      <c r="K5108" s="28"/>
      <c r="L5108" s="28"/>
      <c r="M5108" s="1"/>
      <c r="N5108" s="1"/>
      <c r="O5108" s="1"/>
      <c r="P5108" s="51"/>
    </row>
    <row r="5109" spans="1:16" ht="16.5" customHeight="1" x14ac:dyDescent="0.25">
      <c r="A5109" s="8"/>
      <c r="B5109" s="1"/>
      <c r="C5109" s="1"/>
      <c r="D5109" s="1"/>
      <c r="E5109" s="1"/>
      <c r="F5109" s="1"/>
      <c r="G5109" s="1"/>
      <c r="H5109" s="1"/>
      <c r="I5109" s="33"/>
      <c r="J5109" s="33"/>
      <c r="K5109" s="28"/>
      <c r="L5109" s="28"/>
      <c r="M5109" s="1"/>
      <c r="N5109" s="35"/>
      <c r="O5109" s="1"/>
      <c r="P5109" s="51"/>
    </row>
    <row r="5110" spans="1:16" ht="16.5" customHeight="1" x14ac:dyDescent="0.25">
      <c r="A5110" s="8"/>
      <c r="B5110" s="1"/>
      <c r="C5110" s="1"/>
      <c r="D5110" s="1"/>
      <c r="E5110" s="1"/>
      <c r="F5110" s="1"/>
      <c r="G5110" s="1"/>
      <c r="H5110" s="1"/>
      <c r="I5110" s="33"/>
      <c r="J5110" s="33"/>
      <c r="K5110" s="28"/>
      <c r="L5110" s="28"/>
      <c r="M5110" s="1"/>
      <c r="N5110" s="1"/>
      <c r="O5110" s="1"/>
      <c r="P5110" s="51"/>
    </row>
    <row r="5111" spans="1:16" ht="16.5" customHeight="1" x14ac:dyDescent="0.25">
      <c r="A5111" s="8"/>
      <c r="B5111" s="1"/>
      <c r="C5111" s="1"/>
      <c r="D5111" s="1"/>
      <c r="E5111" s="1"/>
      <c r="F5111" s="1"/>
      <c r="G5111" s="1"/>
      <c r="H5111" s="1"/>
      <c r="I5111" s="33"/>
      <c r="J5111" s="33"/>
      <c r="K5111" s="28"/>
      <c r="L5111" s="28"/>
      <c r="M5111" s="1"/>
      <c r="N5111" s="1"/>
      <c r="O5111" s="1"/>
      <c r="P5111" s="51"/>
    </row>
    <row r="5112" spans="1:16" ht="16.5" customHeight="1" x14ac:dyDescent="0.25">
      <c r="A5112" s="8"/>
      <c r="B5112" s="1"/>
      <c r="C5112" s="1"/>
      <c r="D5112" s="1"/>
      <c r="E5112" s="1"/>
      <c r="F5112" s="1"/>
      <c r="G5112" s="1"/>
      <c r="H5112" s="1"/>
      <c r="I5112" s="33"/>
      <c r="J5112" s="33"/>
      <c r="K5112" s="28"/>
      <c r="L5112" s="28"/>
      <c r="M5112" s="1"/>
      <c r="N5112" s="1"/>
      <c r="O5112" s="1"/>
      <c r="P5112" s="51"/>
    </row>
    <row r="5113" spans="1:16" ht="16.5" customHeight="1" x14ac:dyDescent="0.25">
      <c r="A5113" s="8"/>
      <c r="B5113" s="1"/>
      <c r="C5113" s="1"/>
      <c r="D5113" s="1"/>
      <c r="E5113" s="1"/>
      <c r="F5113" s="1"/>
      <c r="G5113" s="1"/>
      <c r="H5113" s="1"/>
      <c r="I5113" s="33"/>
      <c r="J5113" s="33"/>
      <c r="K5113" s="28"/>
      <c r="L5113" s="28"/>
      <c r="M5113" s="1"/>
      <c r="N5113" s="1"/>
      <c r="O5113" s="1"/>
      <c r="P5113" s="51"/>
    </row>
    <row r="5114" spans="1:16" ht="16.5" customHeight="1" x14ac:dyDescent="0.25">
      <c r="A5114" s="8"/>
      <c r="B5114" s="1"/>
      <c r="C5114" s="1"/>
      <c r="D5114" s="1"/>
      <c r="E5114" s="1"/>
      <c r="F5114" s="1"/>
      <c r="G5114" s="1"/>
      <c r="H5114" s="1"/>
      <c r="I5114" s="33"/>
      <c r="J5114" s="33"/>
      <c r="K5114" s="28"/>
      <c r="L5114" s="28"/>
      <c r="M5114" s="1"/>
      <c r="N5114" s="1"/>
      <c r="O5114" s="1"/>
      <c r="P5114" s="51"/>
    </row>
    <row r="5115" spans="1:16" ht="16.5" customHeight="1" x14ac:dyDescent="0.25">
      <c r="A5115" s="8"/>
      <c r="B5115" s="1"/>
      <c r="C5115" s="1"/>
      <c r="D5115" s="1"/>
      <c r="E5115" s="1"/>
      <c r="F5115" s="1"/>
      <c r="G5115" s="1"/>
      <c r="H5115" s="1"/>
      <c r="I5115" s="33"/>
      <c r="J5115" s="33"/>
      <c r="K5115" s="28"/>
      <c r="L5115" s="28"/>
      <c r="M5115" s="1"/>
      <c r="N5115" s="1"/>
      <c r="O5115" s="1"/>
      <c r="P5115" s="51"/>
    </row>
    <row r="5116" spans="1:16" ht="16.5" customHeight="1" x14ac:dyDescent="0.25">
      <c r="A5116" s="8"/>
      <c r="B5116" s="1"/>
      <c r="C5116" s="1"/>
      <c r="D5116" s="1"/>
      <c r="E5116" s="1"/>
      <c r="F5116" s="1"/>
      <c r="G5116" s="1"/>
      <c r="H5116" s="1"/>
      <c r="I5116" s="33"/>
      <c r="J5116" s="33"/>
      <c r="K5116" s="28"/>
      <c r="L5116" s="28"/>
      <c r="M5116" s="1"/>
      <c r="N5116" s="1"/>
      <c r="O5116" s="1"/>
      <c r="P5116" s="51"/>
    </row>
    <row r="5117" spans="1:16" ht="16.5" customHeight="1" x14ac:dyDescent="0.25">
      <c r="A5117" s="8"/>
      <c r="B5117" s="1"/>
      <c r="C5117" s="1"/>
      <c r="D5117" s="1"/>
      <c r="E5117" s="1"/>
      <c r="F5117" s="1"/>
      <c r="G5117" s="1"/>
      <c r="H5117" s="1"/>
      <c r="I5117" s="33"/>
      <c r="J5117" s="33"/>
      <c r="K5117" s="28"/>
      <c r="L5117" s="28"/>
      <c r="M5117" s="1"/>
      <c r="N5117" s="35"/>
      <c r="O5117" s="1"/>
      <c r="P5117" s="51"/>
    </row>
    <row r="5118" spans="1:16" ht="16.5" customHeight="1" x14ac:dyDescent="0.25">
      <c r="A5118" s="8"/>
      <c r="B5118" s="1"/>
      <c r="C5118" s="1"/>
      <c r="D5118" s="1"/>
      <c r="E5118" s="1"/>
      <c r="F5118" s="1"/>
      <c r="G5118" s="1"/>
      <c r="H5118" s="1"/>
      <c r="I5118" s="33"/>
      <c r="J5118" s="33"/>
      <c r="K5118" s="28"/>
      <c r="L5118" s="28"/>
      <c r="M5118" s="1"/>
      <c r="N5118" s="35"/>
      <c r="O5118" s="1"/>
      <c r="P5118" s="51"/>
    </row>
    <row r="5119" spans="1:16" ht="16.5" customHeight="1" x14ac:dyDescent="0.25">
      <c r="A5119" s="8"/>
      <c r="B5119" s="1"/>
      <c r="C5119" s="1"/>
      <c r="D5119" s="1"/>
      <c r="E5119" s="1"/>
      <c r="F5119" s="1"/>
      <c r="G5119" s="1"/>
      <c r="H5119" s="1"/>
      <c r="I5119" s="33"/>
      <c r="J5119" s="33"/>
      <c r="K5119" s="28"/>
      <c r="L5119" s="28"/>
      <c r="M5119" s="1"/>
      <c r="N5119" s="1"/>
      <c r="O5119" s="1"/>
      <c r="P5119" s="51"/>
    </row>
    <row r="5120" spans="1:16" ht="16.5" customHeight="1" x14ac:dyDescent="0.25">
      <c r="A5120" s="8"/>
      <c r="B5120" s="1"/>
      <c r="C5120" s="1"/>
      <c r="D5120" s="1"/>
      <c r="E5120" s="1"/>
      <c r="F5120" s="1"/>
      <c r="G5120" s="1"/>
      <c r="H5120" s="1"/>
      <c r="I5120" s="33"/>
      <c r="J5120" s="33"/>
      <c r="K5120" s="28"/>
      <c r="L5120" s="28"/>
      <c r="M5120" s="1"/>
      <c r="N5120" s="1"/>
      <c r="O5120" s="1"/>
      <c r="P5120" s="51"/>
    </row>
    <row r="5121" spans="1:16" ht="16.5" customHeight="1" x14ac:dyDescent="0.25">
      <c r="A5121" s="8"/>
      <c r="B5121" s="1"/>
      <c r="C5121" s="1"/>
      <c r="D5121" s="1"/>
      <c r="E5121" s="1"/>
      <c r="F5121" s="1"/>
      <c r="G5121" s="1"/>
      <c r="H5121" s="1"/>
      <c r="I5121" s="33"/>
      <c r="J5121" s="33"/>
      <c r="K5121" s="28"/>
      <c r="L5121" s="28"/>
      <c r="M5121" s="1"/>
      <c r="N5121" s="1"/>
      <c r="O5121" s="1"/>
      <c r="P5121" s="51"/>
    </row>
    <row r="5122" spans="1:16" ht="16.5" customHeight="1" x14ac:dyDescent="0.25">
      <c r="A5122" s="8"/>
      <c r="B5122" s="1"/>
      <c r="C5122" s="1"/>
      <c r="D5122" s="1"/>
      <c r="E5122" s="1"/>
      <c r="F5122" s="1"/>
      <c r="G5122" s="1"/>
      <c r="H5122" s="1"/>
      <c r="I5122" s="33"/>
      <c r="J5122" s="33"/>
      <c r="K5122" s="28"/>
      <c r="L5122" s="28"/>
      <c r="M5122" s="1"/>
      <c r="N5122" s="1"/>
      <c r="O5122" s="1"/>
      <c r="P5122" s="51"/>
    </row>
    <row r="5123" spans="1:16" ht="16.5" customHeight="1" x14ac:dyDescent="0.25">
      <c r="A5123" s="8"/>
      <c r="B5123" s="1"/>
      <c r="C5123" s="1"/>
      <c r="D5123" s="1"/>
      <c r="E5123" s="1"/>
      <c r="F5123" s="1"/>
      <c r="G5123" s="1"/>
      <c r="H5123" s="1"/>
      <c r="I5123" s="33"/>
      <c r="J5123" s="33"/>
      <c r="K5123" s="28"/>
      <c r="L5123" s="28"/>
      <c r="M5123" s="1"/>
      <c r="N5123" s="1"/>
      <c r="O5123" s="1"/>
      <c r="P5123" s="51"/>
    </row>
    <row r="5124" spans="1:16" ht="16.5" customHeight="1" x14ac:dyDescent="0.25">
      <c r="A5124" s="8"/>
      <c r="B5124" s="1"/>
      <c r="C5124" s="1"/>
      <c r="D5124" s="1"/>
      <c r="E5124" s="1"/>
      <c r="F5124" s="1"/>
      <c r="G5124" s="1"/>
      <c r="H5124" s="1"/>
      <c r="I5124" s="33"/>
      <c r="J5124" s="33"/>
      <c r="K5124" s="28"/>
      <c r="L5124" s="28"/>
      <c r="M5124" s="1"/>
      <c r="N5124" s="1"/>
      <c r="O5124" s="1"/>
      <c r="P5124" s="51"/>
    </row>
    <row r="5125" spans="1:16" ht="16.5" customHeight="1" x14ac:dyDescent="0.25">
      <c r="A5125" s="8"/>
      <c r="B5125" s="1"/>
      <c r="C5125" s="1"/>
      <c r="D5125" s="1"/>
      <c r="E5125" s="1"/>
      <c r="F5125" s="1"/>
      <c r="G5125" s="1"/>
      <c r="H5125" s="1"/>
      <c r="I5125" s="33"/>
      <c r="J5125" s="33"/>
      <c r="K5125" s="28"/>
      <c r="L5125" s="28"/>
      <c r="M5125" s="1"/>
      <c r="N5125" s="1"/>
      <c r="O5125" s="1"/>
      <c r="P5125" s="51"/>
    </row>
    <row r="5126" spans="1:16" ht="16.5" customHeight="1" x14ac:dyDescent="0.25">
      <c r="A5126" s="8"/>
      <c r="B5126" s="1"/>
      <c r="C5126" s="1"/>
      <c r="D5126" s="1"/>
      <c r="E5126" s="1"/>
      <c r="F5126" s="1"/>
      <c r="G5126" s="1"/>
      <c r="H5126" s="1"/>
      <c r="I5126" s="33"/>
      <c r="J5126" s="33"/>
      <c r="K5126" s="28"/>
      <c r="L5126" s="28"/>
      <c r="M5126" s="1"/>
      <c r="N5126" s="1"/>
      <c r="O5126" s="1"/>
      <c r="P5126" s="51"/>
    </row>
    <row r="5127" spans="1:16" ht="16.5" customHeight="1" x14ac:dyDescent="0.25">
      <c r="A5127" s="8"/>
      <c r="B5127" s="1"/>
      <c r="C5127" s="1"/>
      <c r="D5127" s="1"/>
      <c r="E5127" s="1"/>
      <c r="F5127" s="1"/>
      <c r="G5127" s="1"/>
      <c r="H5127" s="1"/>
      <c r="I5127" s="33"/>
      <c r="J5127" s="33"/>
      <c r="K5127" s="28"/>
      <c r="L5127" s="28"/>
      <c r="M5127" s="1"/>
      <c r="N5127" s="1"/>
      <c r="O5127" s="1"/>
      <c r="P5127" s="51"/>
    </row>
    <row r="5128" spans="1:16" ht="16.5" customHeight="1" x14ac:dyDescent="0.25">
      <c r="A5128" s="8"/>
      <c r="B5128" s="1"/>
      <c r="C5128" s="1"/>
      <c r="D5128" s="1"/>
      <c r="E5128" s="1"/>
      <c r="F5128" s="1"/>
      <c r="G5128" s="1"/>
      <c r="H5128" s="1"/>
      <c r="I5128" s="33"/>
      <c r="J5128" s="33"/>
      <c r="K5128" s="28"/>
      <c r="L5128" s="28"/>
      <c r="M5128" s="1"/>
      <c r="N5128" s="1"/>
      <c r="O5128" s="1"/>
      <c r="P5128" s="51"/>
    </row>
    <row r="5129" spans="1:16" ht="16.5" customHeight="1" x14ac:dyDescent="0.25">
      <c r="A5129" s="8"/>
      <c r="B5129" s="1"/>
      <c r="C5129" s="1"/>
      <c r="D5129" s="1"/>
      <c r="E5129" s="1"/>
      <c r="F5129" s="1"/>
      <c r="G5129" s="1"/>
      <c r="H5129" s="1"/>
      <c r="I5129" s="33"/>
      <c r="J5129" s="33"/>
      <c r="K5129" s="28"/>
      <c r="L5129" s="28"/>
      <c r="M5129" s="1"/>
      <c r="N5129" s="1"/>
      <c r="O5129" s="1"/>
      <c r="P5129" s="51"/>
    </row>
    <row r="5130" spans="1:16" ht="16.5" customHeight="1" x14ac:dyDescent="0.25">
      <c r="A5130" s="8"/>
      <c r="B5130" s="1"/>
      <c r="C5130" s="1"/>
      <c r="D5130" s="1"/>
      <c r="E5130" s="1"/>
      <c r="F5130" s="1"/>
      <c r="G5130" s="1"/>
      <c r="H5130" s="1"/>
      <c r="I5130" s="33"/>
      <c r="J5130" s="33"/>
      <c r="K5130" s="28"/>
      <c r="L5130" s="28"/>
      <c r="M5130" s="1"/>
      <c r="N5130" s="1"/>
      <c r="O5130" s="1"/>
      <c r="P5130" s="51"/>
    </row>
    <row r="5131" spans="1:16" ht="16.5" customHeight="1" x14ac:dyDescent="0.25">
      <c r="A5131" s="8"/>
      <c r="B5131" s="1"/>
      <c r="C5131" s="1"/>
      <c r="D5131" s="1"/>
      <c r="E5131" s="1"/>
      <c r="F5131" s="1"/>
      <c r="G5131" s="1"/>
      <c r="H5131" s="1"/>
      <c r="I5131" s="33"/>
      <c r="J5131" s="33"/>
      <c r="K5131" s="28"/>
      <c r="L5131" s="28"/>
      <c r="M5131" s="1"/>
      <c r="N5131" s="1"/>
      <c r="O5131" s="1"/>
      <c r="P5131" s="51"/>
    </row>
    <row r="5132" spans="1:16" ht="16.5" customHeight="1" x14ac:dyDescent="0.25">
      <c r="A5132" s="8"/>
      <c r="B5132" s="1"/>
      <c r="C5132" s="1"/>
      <c r="D5132" s="1"/>
      <c r="E5132" s="1"/>
      <c r="F5132" s="1"/>
      <c r="G5132" s="1"/>
      <c r="H5132" s="1"/>
      <c r="I5132" s="33"/>
      <c r="J5132" s="33"/>
      <c r="K5132" s="28"/>
      <c r="L5132" s="28"/>
      <c r="M5132" s="1"/>
      <c r="N5132" s="1"/>
      <c r="O5132" s="1"/>
      <c r="P5132" s="51"/>
    </row>
    <row r="5133" spans="1:16" ht="16.5" customHeight="1" x14ac:dyDescent="0.25">
      <c r="A5133" s="8"/>
      <c r="B5133" s="1"/>
      <c r="C5133" s="1"/>
      <c r="D5133" s="1"/>
      <c r="E5133" s="1"/>
      <c r="F5133" s="1"/>
      <c r="G5133" s="1"/>
      <c r="H5133" s="1"/>
      <c r="I5133" s="33"/>
      <c r="J5133" s="33"/>
      <c r="K5133" s="28"/>
      <c r="L5133" s="28"/>
      <c r="M5133" s="1"/>
      <c r="N5133" s="1"/>
      <c r="O5133" s="1"/>
      <c r="P5133" s="51"/>
    </row>
    <row r="5134" spans="1:16" ht="16.5" customHeight="1" x14ac:dyDescent="0.25">
      <c r="A5134" s="8"/>
      <c r="B5134" s="1"/>
      <c r="C5134" s="1"/>
      <c r="D5134" s="1"/>
      <c r="E5134" s="1"/>
      <c r="F5134" s="1"/>
      <c r="G5134" s="1"/>
      <c r="H5134" s="1"/>
      <c r="I5134" s="33"/>
      <c r="J5134" s="33"/>
      <c r="K5134" s="28"/>
      <c r="L5134" s="28"/>
      <c r="M5134" s="1"/>
      <c r="N5134" s="35"/>
      <c r="O5134" s="1"/>
      <c r="P5134" s="51"/>
    </row>
    <row r="5135" spans="1:16" ht="16.5" customHeight="1" x14ac:dyDescent="0.25">
      <c r="A5135" s="8"/>
      <c r="B5135" s="1"/>
      <c r="C5135" s="1"/>
      <c r="D5135" s="1"/>
      <c r="E5135" s="1"/>
      <c r="F5135" s="1"/>
      <c r="G5135" s="1"/>
      <c r="H5135" s="1"/>
      <c r="I5135" s="33"/>
      <c r="J5135" s="33"/>
      <c r="K5135" s="28"/>
      <c r="L5135" s="28"/>
      <c r="M5135" s="1"/>
      <c r="N5135" s="1"/>
      <c r="O5135" s="1"/>
      <c r="P5135" s="51"/>
    </row>
    <row r="5136" spans="1:16" ht="16.5" customHeight="1" x14ac:dyDescent="0.25">
      <c r="A5136" s="8"/>
      <c r="B5136" s="1"/>
      <c r="C5136" s="1"/>
      <c r="D5136" s="1"/>
      <c r="E5136" s="1"/>
      <c r="F5136" s="1"/>
      <c r="G5136" s="1"/>
      <c r="H5136" s="1"/>
      <c r="I5136" s="33"/>
      <c r="J5136" s="33"/>
      <c r="K5136" s="28"/>
      <c r="L5136" s="28"/>
      <c r="M5136" s="1"/>
      <c r="N5136" s="1"/>
      <c r="O5136" s="1"/>
      <c r="P5136" s="51"/>
    </row>
    <row r="5137" spans="1:16" ht="16.5" customHeight="1" x14ac:dyDescent="0.25">
      <c r="A5137" s="8"/>
      <c r="B5137" s="1"/>
      <c r="C5137" s="1"/>
      <c r="D5137" s="1"/>
      <c r="E5137" s="1"/>
      <c r="F5137" s="1"/>
      <c r="G5137" s="1"/>
      <c r="H5137" s="1"/>
      <c r="I5137" s="33"/>
      <c r="J5137" s="33"/>
      <c r="K5137" s="28"/>
      <c r="L5137" s="28"/>
      <c r="M5137" s="1"/>
      <c r="N5137" s="1"/>
      <c r="O5137" s="1"/>
      <c r="P5137" s="51"/>
    </row>
    <row r="5138" spans="1:16" ht="16.5" customHeight="1" x14ac:dyDescent="0.25">
      <c r="A5138" s="8"/>
      <c r="B5138" s="1"/>
      <c r="C5138" s="1"/>
      <c r="D5138" s="1"/>
      <c r="E5138" s="1"/>
      <c r="F5138" s="1"/>
      <c r="G5138" s="1"/>
      <c r="H5138" s="1"/>
      <c r="I5138" s="33"/>
      <c r="J5138" s="33"/>
      <c r="K5138" s="28"/>
      <c r="L5138" s="28"/>
      <c r="M5138" s="1"/>
      <c r="N5138" s="1"/>
      <c r="O5138" s="1"/>
      <c r="P5138" s="51"/>
    </row>
    <row r="5139" spans="1:16" ht="16.5" customHeight="1" x14ac:dyDescent="0.25">
      <c r="A5139" s="8"/>
      <c r="B5139" s="1"/>
      <c r="C5139" s="1"/>
      <c r="D5139" s="1"/>
      <c r="E5139" s="1"/>
      <c r="F5139" s="1"/>
      <c r="G5139" s="1"/>
      <c r="H5139" s="1"/>
      <c r="I5139" s="33"/>
      <c r="J5139" s="33"/>
      <c r="K5139" s="28"/>
      <c r="L5139" s="28"/>
      <c r="M5139" s="1"/>
      <c r="N5139" s="1"/>
      <c r="O5139" s="1"/>
      <c r="P5139" s="51"/>
    </row>
    <row r="5140" spans="1:16" ht="16.5" customHeight="1" x14ac:dyDescent="0.25">
      <c r="A5140" s="8"/>
      <c r="B5140" s="1"/>
      <c r="C5140" s="1"/>
      <c r="D5140" s="1"/>
      <c r="E5140" s="1"/>
      <c r="F5140" s="1"/>
      <c r="G5140" s="1"/>
      <c r="H5140" s="1"/>
      <c r="I5140" s="33"/>
      <c r="J5140" s="33"/>
      <c r="K5140" s="28"/>
      <c r="L5140" s="28"/>
      <c r="M5140" s="1"/>
      <c r="N5140" s="1"/>
      <c r="O5140" s="1"/>
      <c r="P5140" s="51"/>
    </row>
    <row r="5141" spans="1:16" ht="16.5" customHeight="1" x14ac:dyDescent="0.25">
      <c r="A5141" s="8"/>
      <c r="B5141" s="1"/>
      <c r="C5141" s="1"/>
      <c r="D5141" s="1"/>
      <c r="E5141" s="1"/>
      <c r="F5141" s="1"/>
      <c r="G5141" s="1"/>
      <c r="H5141" s="1"/>
      <c r="I5141" s="33"/>
      <c r="J5141" s="33"/>
      <c r="K5141" s="28"/>
      <c r="L5141" s="28"/>
      <c r="M5141" s="1"/>
      <c r="N5141" s="1"/>
      <c r="O5141" s="1"/>
      <c r="P5141" s="51"/>
    </row>
    <row r="5142" spans="1:16" ht="16.5" customHeight="1" x14ac:dyDescent="0.25">
      <c r="A5142" s="8"/>
      <c r="B5142" s="1"/>
      <c r="C5142" s="1"/>
      <c r="D5142" s="1"/>
      <c r="E5142" s="1"/>
      <c r="F5142" s="1"/>
      <c r="G5142" s="1"/>
      <c r="H5142" s="1"/>
      <c r="I5142" s="33"/>
      <c r="J5142" s="33"/>
      <c r="K5142" s="28"/>
      <c r="L5142" s="28"/>
      <c r="M5142" s="1"/>
      <c r="N5142" s="1"/>
      <c r="O5142" s="1"/>
      <c r="P5142" s="51"/>
    </row>
    <row r="5143" spans="1:16" ht="16.5" customHeight="1" x14ac:dyDescent="0.25">
      <c r="A5143" s="8"/>
      <c r="B5143" s="1"/>
      <c r="C5143" s="1"/>
      <c r="D5143" s="1"/>
      <c r="E5143" s="1"/>
      <c r="F5143" s="1"/>
      <c r="G5143" s="1"/>
      <c r="H5143" s="1"/>
      <c r="I5143" s="33"/>
      <c r="J5143" s="33"/>
      <c r="K5143" s="28"/>
      <c r="L5143" s="28"/>
      <c r="M5143" s="1"/>
      <c r="N5143" s="1"/>
      <c r="O5143" s="1"/>
      <c r="P5143" s="51"/>
    </row>
    <row r="5144" spans="1:16" ht="16.5" customHeight="1" x14ac:dyDescent="0.25">
      <c r="A5144" s="8"/>
      <c r="B5144" s="1"/>
      <c r="C5144" s="1"/>
      <c r="D5144" s="1"/>
      <c r="E5144" s="1"/>
      <c r="F5144" s="1"/>
      <c r="G5144" s="1"/>
      <c r="H5144" s="1"/>
      <c r="I5144" s="33"/>
      <c r="J5144" s="33"/>
      <c r="K5144" s="28"/>
      <c r="L5144" s="28"/>
      <c r="M5144" s="1"/>
      <c r="N5144" s="1"/>
      <c r="O5144" s="1"/>
      <c r="P5144" s="51"/>
    </row>
    <row r="5145" spans="1:16" ht="16.5" customHeight="1" x14ac:dyDescent="0.25">
      <c r="A5145" s="8"/>
      <c r="B5145" s="1"/>
      <c r="C5145" s="1"/>
      <c r="D5145" s="1"/>
      <c r="E5145" s="1"/>
      <c r="F5145" s="1"/>
      <c r="G5145" s="1"/>
      <c r="H5145" s="1"/>
      <c r="I5145" s="33"/>
      <c r="J5145" s="33"/>
      <c r="K5145" s="28"/>
      <c r="L5145" s="28"/>
      <c r="M5145" s="1"/>
      <c r="N5145" s="1"/>
      <c r="O5145" s="1"/>
      <c r="P5145" s="51"/>
    </row>
    <row r="5146" spans="1:16" ht="16.5" customHeight="1" x14ac:dyDescent="0.25">
      <c r="A5146" s="8"/>
      <c r="B5146" s="1"/>
      <c r="C5146" s="1"/>
      <c r="D5146" s="1"/>
      <c r="E5146" s="1"/>
      <c r="F5146" s="1"/>
      <c r="G5146" s="1"/>
      <c r="H5146" s="1"/>
      <c r="I5146" s="33"/>
      <c r="J5146" s="33"/>
      <c r="K5146" s="28"/>
      <c r="L5146" s="28"/>
      <c r="M5146" s="1"/>
      <c r="N5146" s="1"/>
      <c r="O5146" s="1"/>
      <c r="P5146" s="51"/>
    </row>
    <row r="5147" spans="1:16" ht="16.5" customHeight="1" x14ac:dyDescent="0.25">
      <c r="A5147" s="8"/>
      <c r="B5147" s="1"/>
      <c r="C5147" s="1"/>
      <c r="D5147" s="1"/>
      <c r="E5147" s="1"/>
      <c r="F5147" s="1"/>
      <c r="G5147" s="1"/>
      <c r="H5147" s="1"/>
      <c r="I5147" s="33"/>
      <c r="J5147" s="33"/>
      <c r="K5147" s="28"/>
      <c r="L5147" s="28"/>
      <c r="M5147" s="1"/>
      <c r="N5147" s="1"/>
      <c r="O5147" s="1"/>
      <c r="P5147" s="51"/>
    </row>
    <row r="5148" spans="1:16" ht="16.5" customHeight="1" x14ac:dyDescent="0.25">
      <c r="A5148" s="8"/>
      <c r="B5148" s="1"/>
      <c r="C5148" s="1"/>
      <c r="D5148" s="1"/>
      <c r="E5148" s="1"/>
      <c r="F5148" s="1"/>
      <c r="G5148" s="1"/>
      <c r="H5148" s="1"/>
      <c r="I5148" s="33"/>
      <c r="J5148" s="33"/>
      <c r="K5148" s="28"/>
      <c r="L5148" s="28"/>
      <c r="M5148" s="1"/>
      <c r="N5148" s="1"/>
      <c r="O5148" s="1"/>
      <c r="P5148" s="51"/>
    </row>
    <row r="5149" spans="1:16" ht="16.5" customHeight="1" x14ac:dyDescent="0.25">
      <c r="A5149" s="8"/>
      <c r="B5149" s="1"/>
      <c r="C5149" s="1"/>
      <c r="D5149" s="1"/>
      <c r="E5149" s="1"/>
      <c r="F5149" s="1"/>
      <c r="G5149" s="1"/>
      <c r="H5149" s="1"/>
      <c r="I5149" s="33"/>
      <c r="J5149" s="33"/>
      <c r="K5149" s="28"/>
      <c r="L5149" s="28"/>
      <c r="M5149" s="1"/>
      <c r="N5149" s="1"/>
      <c r="O5149" s="1"/>
      <c r="P5149" s="51"/>
    </row>
    <row r="5150" spans="1:16" ht="16.5" customHeight="1" x14ac:dyDescent="0.25">
      <c r="A5150" s="8"/>
      <c r="B5150" s="1"/>
      <c r="C5150" s="1"/>
      <c r="D5150" s="1"/>
      <c r="E5150" s="1"/>
      <c r="F5150" s="1"/>
      <c r="G5150" s="1"/>
      <c r="H5150" s="1"/>
      <c r="I5150" s="33"/>
      <c r="J5150" s="33"/>
      <c r="K5150" s="28"/>
      <c r="L5150" s="28"/>
      <c r="M5150" s="1"/>
      <c r="N5150" s="1"/>
      <c r="O5150" s="1"/>
      <c r="P5150" s="51"/>
    </row>
    <row r="5151" spans="1:16" ht="16.5" customHeight="1" x14ac:dyDescent="0.25">
      <c r="A5151" s="8"/>
      <c r="B5151" s="1"/>
      <c r="C5151" s="1"/>
      <c r="D5151" s="1"/>
      <c r="E5151" s="1"/>
      <c r="F5151" s="1"/>
      <c r="G5151" s="1"/>
      <c r="H5151" s="1"/>
      <c r="I5151" s="33"/>
      <c r="J5151" s="33"/>
      <c r="K5151" s="28"/>
      <c r="L5151" s="28"/>
      <c r="M5151" s="1"/>
      <c r="N5151" s="1"/>
      <c r="O5151" s="1"/>
      <c r="P5151" s="51"/>
    </row>
    <row r="5152" spans="1:16" ht="16.5" customHeight="1" x14ac:dyDescent="0.25">
      <c r="A5152" s="8"/>
      <c r="B5152" s="1"/>
      <c r="C5152" s="1"/>
      <c r="D5152" s="1"/>
      <c r="E5152" s="1"/>
      <c r="F5152" s="1"/>
      <c r="G5152" s="1"/>
      <c r="H5152" s="1"/>
      <c r="I5152" s="33"/>
      <c r="J5152" s="33"/>
      <c r="K5152" s="28"/>
      <c r="L5152" s="28"/>
      <c r="M5152" s="1"/>
      <c r="N5152" s="1"/>
      <c r="O5152" s="1"/>
      <c r="P5152" s="51"/>
    </row>
    <row r="5153" spans="1:16" ht="16.5" customHeight="1" x14ac:dyDescent="0.25">
      <c r="A5153" s="8"/>
      <c r="B5153" s="1"/>
      <c r="C5153" s="1"/>
      <c r="D5153" s="1"/>
      <c r="E5153" s="1"/>
      <c r="F5153" s="1"/>
      <c r="G5153" s="1"/>
      <c r="H5153" s="1"/>
      <c r="I5153" s="33"/>
      <c r="J5153" s="33"/>
      <c r="K5153" s="28"/>
      <c r="L5153" s="28"/>
      <c r="M5153" s="1"/>
      <c r="N5153" s="1"/>
      <c r="O5153" s="1"/>
      <c r="P5153" s="51"/>
    </row>
    <row r="5154" spans="1:16" ht="16.5" customHeight="1" x14ac:dyDescent="0.25">
      <c r="A5154" s="8"/>
      <c r="B5154" s="1"/>
      <c r="C5154" s="1"/>
      <c r="D5154" s="1"/>
      <c r="E5154" s="1"/>
      <c r="F5154" s="1"/>
      <c r="G5154" s="1"/>
      <c r="H5154" s="1"/>
      <c r="I5154" s="33"/>
      <c r="J5154" s="33"/>
      <c r="K5154" s="28"/>
      <c r="L5154" s="28"/>
      <c r="M5154" s="1"/>
      <c r="N5154" s="1"/>
      <c r="O5154" s="1"/>
      <c r="P5154" s="51"/>
    </row>
    <row r="5155" spans="1:16" ht="16.5" customHeight="1" x14ac:dyDescent="0.25">
      <c r="A5155" s="8"/>
      <c r="B5155" s="1"/>
      <c r="C5155" s="1"/>
      <c r="D5155" s="1"/>
      <c r="E5155" s="1"/>
      <c r="F5155" s="1"/>
      <c r="G5155" s="1"/>
      <c r="H5155" s="1"/>
      <c r="I5155" s="33"/>
      <c r="J5155" s="33"/>
      <c r="K5155" s="28"/>
      <c r="L5155" s="28"/>
      <c r="M5155" s="1"/>
      <c r="N5155" s="35"/>
      <c r="O5155" s="1"/>
      <c r="P5155" s="51"/>
    </row>
    <row r="5156" spans="1:16" ht="16.5" customHeight="1" x14ac:dyDescent="0.25">
      <c r="A5156" s="8"/>
      <c r="B5156" s="1"/>
      <c r="C5156" s="1"/>
      <c r="D5156" s="1"/>
      <c r="E5156" s="1"/>
      <c r="F5156" s="1"/>
      <c r="G5156" s="1"/>
      <c r="H5156" s="1"/>
      <c r="I5156" s="33"/>
      <c r="J5156" s="33"/>
      <c r="K5156" s="28"/>
      <c r="L5156" s="28"/>
      <c r="M5156" s="1"/>
      <c r="N5156" s="1"/>
      <c r="O5156" s="1"/>
      <c r="P5156" s="51"/>
    </row>
    <row r="5157" spans="1:16" ht="16.5" customHeight="1" x14ac:dyDescent="0.25">
      <c r="A5157" s="8"/>
      <c r="B5157" s="1"/>
      <c r="C5157" s="1"/>
      <c r="D5157" s="1"/>
      <c r="E5157" s="1"/>
      <c r="F5157" s="1"/>
      <c r="G5157" s="1"/>
      <c r="H5157" s="1"/>
      <c r="I5157" s="33"/>
      <c r="J5157" s="33"/>
      <c r="K5157" s="28"/>
      <c r="L5157" s="28"/>
      <c r="M5157" s="1"/>
      <c r="N5157" s="1"/>
      <c r="O5157" s="1"/>
      <c r="P5157" s="51"/>
    </row>
    <row r="5158" spans="1:16" ht="16.5" customHeight="1" x14ac:dyDescent="0.25">
      <c r="A5158" s="8"/>
      <c r="B5158" s="1"/>
      <c r="C5158" s="1"/>
      <c r="D5158" s="1"/>
      <c r="E5158" s="1"/>
      <c r="F5158" s="1"/>
      <c r="G5158" s="1"/>
      <c r="H5158" s="1"/>
      <c r="I5158" s="33"/>
      <c r="J5158" s="33"/>
      <c r="K5158" s="28"/>
      <c r="L5158" s="28"/>
      <c r="M5158" s="1"/>
      <c r="N5158" s="1"/>
      <c r="O5158" s="1"/>
      <c r="P5158" s="51"/>
    </row>
    <row r="5159" spans="1:16" ht="16.5" customHeight="1" x14ac:dyDescent="0.25">
      <c r="A5159" s="8"/>
      <c r="B5159" s="1"/>
      <c r="C5159" s="1"/>
      <c r="D5159" s="1"/>
      <c r="E5159" s="1"/>
      <c r="F5159" s="1"/>
      <c r="G5159" s="1"/>
      <c r="H5159" s="1"/>
      <c r="I5159" s="33"/>
      <c r="J5159" s="33"/>
      <c r="K5159" s="28"/>
      <c r="L5159" s="28"/>
      <c r="M5159" s="1"/>
      <c r="N5159" s="1"/>
      <c r="O5159" s="1"/>
      <c r="P5159" s="51"/>
    </row>
    <row r="5160" spans="1:16" ht="16.5" customHeight="1" x14ac:dyDescent="0.25">
      <c r="A5160" s="8"/>
      <c r="B5160" s="1"/>
      <c r="C5160" s="1"/>
      <c r="D5160" s="1"/>
      <c r="E5160" s="1"/>
      <c r="F5160" s="1"/>
      <c r="G5160" s="1"/>
      <c r="H5160" s="1"/>
      <c r="I5160" s="33"/>
      <c r="J5160" s="33"/>
      <c r="K5160" s="28"/>
      <c r="L5160" s="28"/>
      <c r="M5160" s="1"/>
      <c r="N5160" s="1"/>
      <c r="O5160" s="1"/>
      <c r="P5160" s="51"/>
    </row>
    <row r="5161" spans="1:16" ht="16.5" customHeight="1" x14ac:dyDescent="0.25">
      <c r="A5161" s="8"/>
      <c r="B5161" s="1"/>
      <c r="C5161" s="1"/>
      <c r="D5161" s="1"/>
      <c r="E5161" s="1"/>
      <c r="F5161" s="1"/>
      <c r="G5161" s="1"/>
      <c r="H5161" s="1"/>
      <c r="I5161" s="33"/>
      <c r="J5161" s="33"/>
      <c r="K5161" s="28"/>
      <c r="L5161" s="28"/>
      <c r="M5161" s="1"/>
      <c r="N5161" s="1"/>
      <c r="O5161" s="1"/>
      <c r="P5161" s="51"/>
    </row>
    <row r="5162" spans="1:16" ht="16.5" customHeight="1" x14ac:dyDescent="0.25">
      <c r="A5162" s="8"/>
      <c r="B5162" s="1"/>
      <c r="C5162" s="1"/>
      <c r="D5162" s="1"/>
      <c r="E5162" s="1"/>
      <c r="F5162" s="1"/>
      <c r="G5162" s="1"/>
      <c r="H5162" s="1"/>
      <c r="I5162" s="33"/>
      <c r="J5162" s="33"/>
      <c r="K5162" s="28"/>
      <c r="L5162" s="28"/>
      <c r="M5162" s="1"/>
      <c r="N5162" s="1"/>
      <c r="O5162" s="1"/>
      <c r="P5162" s="51"/>
    </row>
    <row r="5163" spans="1:16" ht="16.5" customHeight="1" x14ac:dyDescent="0.25">
      <c r="A5163" s="8"/>
      <c r="B5163" s="1"/>
      <c r="C5163" s="1"/>
      <c r="D5163" s="1"/>
      <c r="E5163" s="1"/>
      <c r="F5163" s="1"/>
      <c r="G5163" s="1"/>
      <c r="H5163" s="1"/>
      <c r="I5163" s="33"/>
      <c r="J5163" s="33"/>
      <c r="K5163" s="28"/>
      <c r="L5163" s="28"/>
      <c r="M5163" s="1"/>
      <c r="N5163" s="1"/>
      <c r="O5163" s="1"/>
      <c r="P5163" s="51"/>
    </row>
    <row r="5164" spans="1:16" ht="16.5" customHeight="1" x14ac:dyDescent="0.25">
      <c r="A5164" s="8"/>
      <c r="B5164" s="1"/>
      <c r="C5164" s="1"/>
      <c r="D5164" s="1"/>
      <c r="E5164" s="1"/>
      <c r="F5164" s="1"/>
      <c r="G5164" s="1"/>
      <c r="H5164" s="1"/>
      <c r="I5164" s="33"/>
      <c r="J5164" s="33"/>
      <c r="K5164" s="28"/>
      <c r="L5164" s="28"/>
      <c r="M5164" s="1"/>
      <c r="N5164" s="1"/>
      <c r="O5164" s="1"/>
      <c r="P5164" s="51"/>
    </row>
    <row r="5165" spans="1:16" ht="16.5" customHeight="1" x14ac:dyDescent="0.25">
      <c r="A5165" s="8"/>
      <c r="B5165" s="1"/>
      <c r="C5165" s="1"/>
      <c r="D5165" s="1"/>
      <c r="E5165" s="1"/>
      <c r="F5165" s="1"/>
      <c r="G5165" s="1"/>
      <c r="H5165" s="1"/>
      <c r="I5165" s="33"/>
      <c r="J5165" s="33"/>
      <c r="K5165" s="28"/>
      <c r="L5165" s="28"/>
      <c r="M5165" s="1"/>
      <c r="N5165" s="1"/>
      <c r="O5165" s="1"/>
      <c r="P5165" s="51"/>
    </row>
    <row r="5166" spans="1:16" ht="16.5" customHeight="1" x14ac:dyDescent="0.25">
      <c r="A5166" s="8"/>
      <c r="B5166" s="1"/>
      <c r="C5166" s="1"/>
      <c r="D5166" s="1"/>
      <c r="E5166" s="1"/>
      <c r="F5166" s="1"/>
      <c r="G5166" s="1"/>
      <c r="H5166" s="1"/>
      <c r="I5166" s="33"/>
      <c r="J5166" s="33"/>
      <c r="K5166" s="28"/>
      <c r="L5166" s="28"/>
      <c r="M5166" s="1"/>
      <c r="N5166" s="1"/>
      <c r="O5166" s="1"/>
      <c r="P5166" s="51"/>
    </row>
    <row r="5167" spans="1:16" ht="16.5" customHeight="1" x14ac:dyDescent="0.25">
      <c r="A5167" s="8"/>
      <c r="B5167" s="1"/>
      <c r="C5167" s="1"/>
      <c r="D5167" s="1"/>
      <c r="E5167" s="1"/>
      <c r="F5167" s="1"/>
      <c r="G5167" s="1"/>
      <c r="H5167" s="1"/>
      <c r="I5167" s="33"/>
      <c r="J5167" s="33"/>
      <c r="K5167" s="28"/>
      <c r="L5167" s="28"/>
      <c r="M5167" s="1"/>
      <c r="N5167" s="1"/>
      <c r="O5167" s="1"/>
      <c r="P5167" s="51"/>
    </row>
    <row r="5168" spans="1:16" ht="16.5" customHeight="1" x14ac:dyDescent="0.25">
      <c r="A5168" s="8"/>
      <c r="B5168" s="1"/>
      <c r="C5168" s="1"/>
      <c r="D5168" s="1"/>
      <c r="E5168" s="1"/>
      <c r="F5168" s="1"/>
      <c r="G5168" s="1"/>
      <c r="H5168" s="1"/>
      <c r="I5168" s="33"/>
      <c r="J5168" s="33"/>
      <c r="K5168" s="28"/>
      <c r="L5168" s="28"/>
      <c r="M5168" s="1"/>
      <c r="N5168" s="1"/>
      <c r="O5168" s="1"/>
      <c r="P5168" s="51"/>
    </row>
    <row r="5169" spans="1:16" ht="16.5" customHeight="1" x14ac:dyDescent="0.25">
      <c r="A5169" s="8"/>
      <c r="B5169" s="1"/>
      <c r="C5169" s="1"/>
      <c r="D5169" s="1"/>
      <c r="E5169" s="1"/>
      <c r="F5169" s="1"/>
      <c r="G5169" s="1"/>
      <c r="H5169" s="1"/>
      <c r="I5169" s="33"/>
      <c r="J5169" s="33"/>
      <c r="K5169" s="28"/>
      <c r="L5169" s="28"/>
      <c r="M5169" s="1"/>
      <c r="N5169" s="1"/>
      <c r="O5169" s="1"/>
      <c r="P5169" s="51"/>
    </row>
    <row r="5170" spans="1:16" ht="16.5" customHeight="1" x14ac:dyDescent="0.25">
      <c r="A5170" s="8"/>
      <c r="B5170" s="1"/>
      <c r="C5170" s="1"/>
      <c r="D5170" s="1"/>
      <c r="E5170" s="1"/>
      <c r="F5170" s="1"/>
      <c r="G5170" s="1"/>
      <c r="H5170" s="1"/>
      <c r="I5170" s="33"/>
      <c r="J5170" s="33"/>
      <c r="K5170" s="28"/>
      <c r="L5170" s="28"/>
      <c r="M5170" s="1"/>
      <c r="N5170" s="1"/>
      <c r="O5170" s="1"/>
      <c r="P5170" s="51"/>
    </row>
    <row r="5171" spans="1:16" ht="16.5" customHeight="1" x14ac:dyDescent="0.25">
      <c r="A5171" s="8"/>
      <c r="B5171" s="1"/>
      <c r="C5171" s="1"/>
      <c r="D5171" s="1"/>
      <c r="E5171" s="1"/>
      <c r="F5171" s="1"/>
      <c r="G5171" s="1"/>
      <c r="H5171" s="1"/>
      <c r="I5171" s="33"/>
      <c r="J5171" s="33"/>
      <c r="K5171" s="28"/>
      <c r="L5171" s="28"/>
      <c r="M5171" s="1"/>
      <c r="N5171" s="1"/>
      <c r="O5171" s="1"/>
      <c r="P5171" s="51"/>
    </row>
    <row r="5172" spans="1:16" ht="16.5" customHeight="1" x14ac:dyDescent="0.25">
      <c r="A5172" s="8"/>
      <c r="B5172" s="1"/>
      <c r="C5172" s="1"/>
      <c r="D5172" s="1"/>
      <c r="E5172" s="1"/>
      <c r="F5172" s="1"/>
      <c r="G5172" s="1"/>
      <c r="H5172" s="1"/>
      <c r="I5172" s="33"/>
      <c r="J5172" s="33"/>
      <c r="K5172" s="28"/>
      <c r="L5172" s="28"/>
      <c r="M5172" s="1"/>
      <c r="N5172" s="1"/>
      <c r="O5172" s="1"/>
      <c r="P5172" s="51"/>
    </row>
    <row r="5173" spans="1:16" ht="16.5" customHeight="1" x14ac:dyDescent="0.25">
      <c r="A5173" s="8"/>
      <c r="B5173" s="1"/>
      <c r="C5173" s="1"/>
      <c r="D5173" s="1"/>
      <c r="E5173" s="1"/>
      <c r="F5173" s="1"/>
      <c r="G5173" s="1"/>
      <c r="H5173" s="1"/>
      <c r="I5173" s="33"/>
      <c r="J5173" s="33"/>
      <c r="K5173" s="28"/>
      <c r="L5173" s="28"/>
      <c r="M5173" s="1"/>
      <c r="N5173" s="1"/>
      <c r="O5173" s="1"/>
      <c r="P5173" s="51"/>
    </row>
    <row r="5174" spans="1:16" ht="16.5" customHeight="1" x14ac:dyDescent="0.25">
      <c r="A5174" s="8"/>
      <c r="B5174" s="1"/>
      <c r="C5174" s="1"/>
      <c r="D5174" s="1"/>
      <c r="E5174" s="1"/>
      <c r="F5174" s="1"/>
      <c r="G5174" s="1"/>
      <c r="H5174" s="1"/>
      <c r="I5174" s="33"/>
      <c r="J5174" s="33"/>
      <c r="K5174" s="28"/>
      <c r="L5174" s="28"/>
      <c r="M5174" s="1"/>
      <c r="N5174" s="1"/>
      <c r="O5174" s="1"/>
      <c r="P5174" s="51"/>
    </row>
    <row r="5175" spans="1:16" ht="16.5" customHeight="1" x14ac:dyDescent="0.25">
      <c r="A5175" s="8"/>
      <c r="B5175" s="1"/>
      <c r="C5175" s="1"/>
      <c r="D5175" s="1"/>
      <c r="E5175" s="1"/>
      <c r="F5175" s="1"/>
      <c r="G5175" s="1"/>
      <c r="H5175" s="1"/>
      <c r="I5175" s="33"/>
      <c r="J5175" s="33"/>
      <c r="K5175" s="28"/>
      <c r="L5175" s="28"/>
      <c r="M5175" s="1"/>
      <c r="N5175" s="1"/>
      <c r="O5175" s="1"/>
      <c r="P5175" s="51"/>
    </row>
    <row r="5176" spans="1:16" ht="16.5" customHeight="1" x14ac:dyDescent="0.25">
      <c r="A5176" s="8"/>
      <c r="B5176" s="1"/>
      <c r="C5176" s="1"/>
      <c r="D5176" s="1"/>
      <c r="E5176" s="1"/>
      <c r="F5176" s="1"/>
      <c r="G5176" s="1"/>
      <c r="H5176" s="1"/>
      <c r="I5176" s="33"/>
      <c r="J5176" s="33"/>
      <c r="K5176" s="28"/>
      <c r="L5176" s="28"/>
      <c r="M5176" s="1"/>
      <c r="N5176" s="1"/>
      <c r="O5176" s="1"/>
      <c r="P5176" s="51"/>
    </row>
    <row r="5177" spans="1:16" ht="16.5" customHeight="1" x14ac:dyDescent="0.25">
      <c r="A5177" s="8"/>
      <c r="B5177" s="1"/>
      <c r="C5177" s="1"/>
      <c r="D5177" s="1"/>
      <c r="E5177" s="1"/>
      <c r="F5177" s="1"/>
      <c r="G5177" s="1"/>
      <c r="H5177" s="1"/>
      <c r="I5177" s="33"/>
      <c r="J5177" s="33"/>
      <c r="K5177" s="28"/>
      <c r="L5177" s="28"/>
      <c r="M5177" s="1"/>
      <c r="N5177" s="1"/>
      <c r="O5177" s="1"/>
      <c r="P5177" s="51"/>
    </row>
    <row r="5178" spans="1:16" ht="16.5" customHeight="1" x14ac:dyDescent="0.25">
      <c r="A5178" s="8"/>
      <c r="B5178" s="1"/>
      <c r="C5178" s="1"/>
      <c r="D5178" s="1"/>
      <c r="E5178" s="1"/>
      <c r="F5178" s="1"/>
      <c r="G5178" s="1"/>
      <c r="H5178" s="1"/>
      <c r="I5178" s="33"/>
      <c r="J5178" s="33"/>
      <c r="K5178" s="28"/>
      <c r="L5178" s="28"/>
      <c r="M5178" s="1"/>
      <c r="N5178" s="1"/>
      <c r="O5178" s="1"/>
      <c r="P5178" s="51"/>
    </row>
    <row r="5179" spans="1:16" ht="16.5" customHeight="1" x14ac:dyDescent="0.25">
      <c r="A5179" s="8"/>
      <c r="B5179" s="1"/>
      <c r="C5179" s="1"/>
      <c r="D5179" s="1"/>
      <c r="E5179" s="1"/>
      <c r="F5179" s="1"/>
      <c r="G5179" s="1"/>
      <c r="H5179" s="1"/>
      <c r="I5179" s="33"/>
      <c r="J5179" s="33"/>
      <c r="K5179" s="28"/>
      <c r="L5179" s="28"/>
      <c r="M5179" s="1"/>
      <c r="N5179" s="1"/>
      <c r="O5179" s="1"/>
      <c r="P5179" s="51"/>
    </row>
    <row r="5180" spans="1:16" ht="16.5" customHeight="1" x14ac:dyDescent="0.25">
      <c r="A5180" s="8"/>
      <c r="B5180" s="1"/>
      <c r="C5180" s="1"/>
      <c r="D5180" s="1"/>
      <c r="E5180" s="1"/>
      <c r="F5180" s="1"/>
      <c r="G5180" s="1"/>
      <c r="H5180" s="1"/>
      <c r="I5180" s="33"/>
      <c r="J5180" s="33"/>
      <c r="K5180" s="28"/>
      <c r="L5180" s="28"/>
      <c r="M5180" s="1"/>
      <c r="N5180" s="1"/>
      <c r="O5180" s="1"/>
      <c r="P5180" s="51"/>
    </row>
    <row r="5181" spans="1:16" ht="16.5" customHeight="1" x14ac:dyDescent="0.25">
      <c r="A5181" s="8"/>
      <c r="B5181" s="1"/>
      <c r="C5181" s="1"/>
      <c r="D5181" s="1"/>
      <c r="E5181" s="1"/>
      <c r="F5181" s="1"/>
      <c r="G5181" s="1"/>
      <c r="H5181" s="1"/>
      <c r="I5181" s="33"/>
      <c r="J5181" s="33"/>
      <c r="K5181" s="28"/>
      <c r="L5181" s="28"/>
      <c r="M5181" s="1"/>
      <c r="N5181" s="1"/>
      <c r="O5181" s="1"/>
      <c r="P5181" s="51"/>
    </row>
    <row r="5182" spans="1:16" ht="16.5" customHeight="1" x14ac:dyDescent="0.25">
      <c r="A5182" s="8"/>
      <c r="B5182" s="1"/>
      <c r="C5182" s="1"/>
      <c r="D5182" s="1"/>
      <c r="E5182" s="1"/>
      <c r="F5182" s="1"/>
      <c r="G5182" s="1"/>
      <c r="H5182" s="1"/>
      <c r="I5182" s="33"/>
      <c r="J5182" s="33"/>
      <c r="K5182" s="28"/>
      <c r="L5182" s="28"/>
      <c r="M5182" s="1"/>
      <c r="N5182" s="1"/>
      <c r="O5182" s="1"/>
      <c r="P5182" s="51"/>
    </row>
    <row r="5183" spans="1:16" ht="16.5" customHeight="1" x14ac:dyDescent="0.25">
      <c r="A5183" s="8"/>
      <c r="B5183" s="1"/>
      <c r="C5183" s="1"/>
      <c r="D5183" s="1"/>
      <c r="E5183" s="1"/>
      <c r="F5183" s="1"/>
      <c r="G5183" s="1"/>
      <c r="H5183" s="1"/>
      <c r="I5183" s="33"/>
      <c r="J5183" s="33"/>
      <c r="K5183" s="28"/>
      <c r="L5183" s="28"/>
      <c r="M5183" s="1"/>
      <c r="N5183" s="1"/>
      <c r="O5183" s="1"/>
      <c r="P5183" s="51"/>
    </row>
    <row r="5184" spans="1:16" ht="16.5" customHeight="1" x14ac:dyDescent="0.25">
      <c r="A5184" s="8"/>
      <c r="B5184" s="1"/>
      <c r="C5184" s="1"/>
      <c r="D5184" s="1"/>
      <c r="E5184" s="1"/>
      <c r="F5184" s="1"/>
      <c r="G5184" s="1"/>
      <c r="H5184" s="1"/>
      <c r="I5184" s="33"/>
      <c r="J5184" s="33"/>
      <c r="K5184" s="28"/>
      <c r="L5184" s="28"/>
      <c r="M5184" s="1"/>
      <c r="N5184" s="35"/>
      <c r="O5184" s="1"/>
      <c r="P5184" s="51"/>
    </row>
    <row r="5185" spans="1:16" ht="16.5" customHeight="1" x14ac:dyDescent="0.25">
      <c r="A5185" s="8"/>
      <c r="B5185" s="1"/>
      <c r="C5185" s="1"/>
      <c r="D5185" s="1"/>
      <c r="E5185" s="1"/>
      <c r="F5185" s="1"/>
      <c r="G5185" s="1"/>
      <c r="H5185" s="1"/>
      <c r="I5185" s="33"/>
      <c r="J5185" s="33"/>
      <c r="K5185" s="28"/>
      <c r="L5185" s="28"/>
      <c r="M5185" s="1"/>
      <c r="N5185" s="1"/>
      <c r="O5185" s="1"/>
      <c r="P5185" s="51"/>
    </row>
    <row r="5186" spans="1:16" ht="16.5" customHeight="1" x14ac:dyDescent="0.25">
      <c r="A5186" s="8"/>
      <c r="B5186" s="1"/>
      <c r="C5186" s="1"/>
      <c r="D5186" s="1"/>
      <c r="E5186" s="1"/>
      <c r="F5186" s="1"/>
      <c r="G5186" s="1"/>
      <c r="H5186" s="1"/>
      <c r="I5186" s="33"/>
      <c r="J5186" s="33"/>
      <c r="K5186" s="28"/>
      <c r="L5186" s="28"/>
      <c r="M5186" s="1"/>
      <c r="N5186" s="1"/>
      <c r="O5186" s="1"/>
      <c r="P5186" s="51"/>
    </row>
    <row r="5187" spans="1:16" ht="16.5" customHeight="1" x14ac:dyDescent="0.25">
      <c r="A5187" s="8"/>
      <c r="B5187" s="1"/>
      <c r="C5187" s="1"/>
      <c r="D5187" s="1"/>
      <c r="E5187" s="1"/>
      <c r="F5187" s="1"/>
      <c r="G5187" s="1"/>
      <c r="H5187" s="1"/>
      <c r="I5187" s="33"/>
      <c r="J5187" s="33"/>
      <c r="K5187" s="28"/>
      <c r="L5187" s="28"/>
      <c r="M5187" s="1"/>
      <c r="N5187" s="35"/>
      <c r="O5187" s="1"/>
      <c r="P5187" s="51"/>
    </row>
    <row r="5188" spans="1:16" ht="16.5" customHeight="1" x14ac:dyDescent="0.25">
      <c r="A5188" s="8"/>
      <c r="B5188" s="1"/>
      <c r="C5188" s="1"/>
      <c r="D5188" s="1"/>
      <c r="E5188" s="1"/>
      <c r="F5188" s="1"/>
      <c r="G5188" s="1"/>
      <c r="H5188" s="1"/>
      <c r="I5188" s="33"/>
      <c r="J5188" s="33"/>
      <c r="K5188" s="28"/>
      <c r="L5188" s="28"/>
      <c r="M5188" s="1"/>
      <c r="N5188" s="1"/>
      <c r="O5188" s="1"/>
      <c r="P5188" s="51"/>
    </row>
    <row r="5189" spans="1:16" ht="16.5" customHeight="1" x14ac:dyDescent="0.25">
      <c r="A5189" s="8"/>
      <c r="B5189" s="1"/>
      <c r="C5189" s="1"/>
      <c r="D5189" s="1"/>
      <c r="E5189" s="1"/>
      <c r="F5189" s="1"/>
      <c r="G5189" s="1"/>
      <c r="H5189" s="1"/>
      <c r="I5189" s="33"/>
      <c r="J5189" s="33"/>
      <c r="K5189" s="28"/>
      <c r="L5189" s="28"/>
      <c r="M5189" s="1"/>
      <c r="N5189" s="1"/>
      <c r="O5189" s="1"/>
      <c r="P5189" s="51"/>
    </row>
    <row r="5190" spans="1:16" ht="16.5" customHeight="1" x14ac:dyDescent="0.25">
      <c r="A5190" s="8"/>
      <c r="B5190" s="1"/>
      <c r="C5190" s="1"/>
      <c r="D5190" s="1"/>
      <c r="E5190" s="1"/>
      <c r="F5190" s="1"/>
      <c r="G5190" s="1"/>
      <c r="H5190" s="1"/>
      <c r="I5190" s="33"/>
      <c r="J5190" s="33"/>
      <c r="K5190" s="28"/>
      <c r="L5190" s="28"/>
      <c r="M5190" s="1"/>
      <c r="N5190" s="1"/>
      <c r="O5190" s="1"/>
      <c r="P5190" s="51"/>
    </row>
    <row r="5191" spans="1:16" ht="16.5" customHeight="1" x14ac:dyDescent="0.25">
      <c r="A5191" s="8"/>
      <c r="B5191" s="1"/>
      <c r="C5191" s="1"/>
      <c r="D5191" s="1"/>
      <c r="E5191" s="1"/>
      <c r="F5191" s="1"/>
      <c r="G5191" s="1"/>
      <c r="H5191" s="1"/>
      <c r="I5191" s="33"/>
      <c r="J5191" s="33"/>
      <c r="K5191" s="28"/>
      <c r="L5191" s="28"/>
      <c r="M5191" s="1"/>
      <c r="N5191" s="1"/>
      <c r="O5191" s="1"/>
      <c r="P5191" s="51"/>
    </row>
    <row r="5192" spans="1:16" ht="16.5" customHeight="1" x14ac:dyDescent="0.25">
      <c r="A5192" s="8"/>
      <c r="B5192" s="1"/>
      <c r="C5192" s="1"/>
      <c r="D5192" s="1"/>
      <c r="E5192" s="1"/>
      <c r="F5192" s="1"/>
      <c r="G5192" s="1"/>
      <c r="H5192" s="1"/>
      <c r="I5192" s="33"/>
      <c r="J5192" s="33"/>
      <c r="K5192" s="28"/>
      <c r="L5192" s="28"/>
      <c r="M5192" s="1"/>
      <c r="N5192" s="1"/>
      <c r="O5192" s="1"/>
      <c r="P5192" s="51"/>
    </row>
    <row r="5193" spans="1:16" ht="16.5" customHeight="1" x14ac:dyDescent="0.25">
      <c r="A5193" s="8"/>
      <c r="B5193" s="1"/>
      <c r="C5193" s="1"/>
      <c r="D5193" s="1"/>
      <c r="E5193" s="1"/>
      <c r="F5193" s="1"/>
      <c r="G5193" s="1"/>
      <c r="H5193" s="1"/>
      <c r="I5193" s="33"/>
      <c r="J5193" s="33"/>
      <c r="K5193" s="28"/>
      <c r="L5193" s="28"/>
      <c r="M5193" s="1"/>
      <c r="N5193" s="1"/>
      <c r="O5193" s="1"/>
      <c r="P5193" s="51"/>
    </row>
    <row r="5194" spans="1:16" ht="16.5" customHeight="1" x14ac:dyDescent="0.25">
      <c r="A5194" s="8"/>
      <c r="B5194" s="1"/>
      <c r="C5194" s="1"/>
      <c r="D5194" s="1"/>
      <c r="E5194" s="1"/>
      <c r="F5194" s="1"/>
      <c r="G5194" s="1"/>
      <c r="H5194" s="1"/>
      <c r="I5194" s="33"/>
      <c r="J5194" s="33"/>
      <c r="K5194" s="28"/>
      <c r="L5194" s="28"/>
      <c r="M5194" s="1"/>
      <c r="N5194" s="1"/>
      <c r="O5194" s="1"/>
      <c r="P5194" s="51"/>
    </row>
    <row r="5195" spans="1:16" ht="16.5" customHeight="1" x14ac:dyDescent="0.25">
      <c r="A5195" s="8"/>
      <c r="B5195" s="1"/>
      <c r="C5195" s="1"/>
      <c r="D5195" s="1"/>
      <c r="E5195" s="1"/>
      <c r="F5195" s="1"/>
      <c r="G5195" s="1"/>
      <c r="H5195" s="1"/>
      <c r="I5195" s="33"/>
      <c r="J5195" s="33"/>
      <c r="K5195" s="28"/>
      <c r="L5195" s="28"/>
      <c r="M5195" s="1"/>
      <c r="N5195" s="1"/>
      <c r="O5195" s="1"/>
      <c r="P5195" s="51"/>
    </row>
    <row r="5196" spans="1:16" ht="16.5" customHeight="1" x14ac:dyDescent="0.25">
      <c r="A5196" s="8"/>
      <c r="B5196" s="1"/>
      <c r="C5196" s="1"/>
      <c r="D5196" s="1"/>
      <c r="E5196" s="1"/>
      <c r="F5196" s="1"/>
      <c r="G5196" s="1"/>
      <c r="H5196" s="1"/>
      <c r="I5196" s="33"/>
      <c r="J5196" s="33"/>
      <c r="K5196" s="28"/>
      <c r="L5196" s="28"/>
      <c r="M5196" s="1"/>
      <c r="N5196" s="1"/>
      <c r="O5196" s="1"/>
      <c r="P5196" s="51"/>
    </row>
    <row r="5197" spans="1:16" ht="16.5" customHeight="1" x14ac:dyDescent="0.25">
      <c r="A5197" s="8"/>
      <c r="B5197" s="1"/>
      <c r="C5197" s="1"/>
      <c r="D5197" s="1"/>
      <c r="E5197" s="1"/>
      <c r="F5197" s="1"/>
      <c r="G5197" s="1"/>
      <c r="H5197" s="1"/>
      <c r="I5197" s="33"/>
      <c r="J5197" s="33"/>
      <c r="K5197" s="28"/>
      <c r="L5197" s="28"/>
      <c r="M5197" s="1"/>
      <c r="N5197" s="1"/>
      <c r="O5197" s="1"/>
      <c r="P5197" s="51"/>
    </row>
    <row r="5198" spans="1:16" ht="16.5" customHeight="1" x14ac:dyDescent="0.25">
      <c r="A5198" s="8"/>
      <c r="B5198" s="1"/>
      <c r="C5198" s="1"/>
      <c r="D5198" s="1"/>
      <c r="E5198" s="1"/>
      <c r="F5198" s="1"/>
      <c r="G5198" s="1"/>
      <c r="H5198" s="1"/>
      <c r="I5198" s="33"/>
      <c r="J5198" s="33"/>
      <c r="K5198" s="28"/>
      <c r="L5198" s="28"/>
      <c r="M5198" s="1"/>
      <c r="N5198" s="1"/>
      <c r="O5198" s="1"/>
      <c r="P5198" s="51"/>
    </row>
    <row r="5199" spans="1:16" ht="16.5" customHeight="1" x14ac:dyDescent="0.25">
      <c r="A5199" s="8"/>
      <c r="B5199" s="1"/>
      <c r="C5199" s="1"/>
      <c r="D5199" s="1"/>
      <c r="E5199" s="1"/>
      <c r="F5199" s="1"/>
      <c r="G5199" s="1"/>
      <c r="H5199" s="1"/>
      <c r="I5199" s="33"/>
      <c r="J5199" s="33"/>
      <c r="K5199" s="28"/>
      <c r="L5199" s="28"/>
      <c r="M5199" s="1"/>
      <c r="N5199" s="1"/>
      <c r="O5199" s="1"/>
      <c r="P5199" s="51"/>
    </row>
    <row r="5200" spans="1:16" ht="16.5" customHeight="1" x14ac:dyDescent="0.25">
      <c r="A5200" s="8"/>
      <c r="B5200" s="1"/>
      <c r="C5200" s="1"/>
      <c r="D5200" s="1"/>
      <c r="E5200" s="1"/>
      <c r="F5200" s="1"/>
      <c r="G5200" s="1"/>
      <c r="H5200" s="1"/>
      <c r="I5200" s="33"/>
      <c r="J5200" s="33"/>
      <c r="K5200" s="28"/>
      <c r="L5200" s="28"/>
      <c r="M5200" s="1"/>
      <c r="N5200" s="1"/>
      <c r="O5200" s="1"/>
      <c r="P5200" s="51"/>
    </row>
    <row r="5201" spans="1:16" ht="16.5" customHeight="1" x14ac:dyDescent="0.25">
      <c r="A5201" s="8"/>
      <c r="B5201" s="1"/>
      <c r="C5201" s="1"/>
      <c r="D5201" s="1"/>
      <c r="E5201" s="1"/>
      <c r="F5201" s="1"/>
      <c r="G5201" s="1"/>
      <c r="H5201" s="1"/>
      <c r="I5201" s="33"/>
      <c r="J5201" s="33"/>
      <c r="K5201" s="28"/>
      <c r="L5201" s="28"/>
      <c r="M5201" s="1"/>
      <c r="N5201" s="1"/>
      <c r="O5201" s="1"/>
      <c r="P5201" s="51"/>
    </row>
    <row r="5202" spans="1:16" ht="16.5" customHeight="1" x14ac:dyDescent="0.25">
      <c r="A5202" s="8"/>
      <c r="B5202" s="1"/>
      <c r="C5202" s="1"/>
      <c r="D5202" s="1"/>
      <c r="E5202" s="1"/>
      <c r="F5202" s="1"/>
      <c r="G5202" s="1"/>
      <c r="H5202" s="1"/>
      <c r="I5202" s="33"/>
      <c r="J5202" s="33"/>
      <c r="K5202" s="28"/>
      <c r="L5202" s="28"/>
      <c r="M5202" s="1"/>
      <c r="N5202" s="1"/>
      <c r="O5202" s="1"/>
      <c r="P5202" s="51"/>
    </row>
    <row r="5203" spans="1:16" ht="16.5" customHeight="1" x14ac:dyDescent="0.25">
      <c r="A5203" s="8"/>
      <c r="B5203" s="1"/>
      <c r="C5203" s="1"/>
      <c r="D5203" s="1"/>
      <c r="E5203" s="1"/>
      <c r="F5203" s="1"/>
      <c r="G5203" s="1"/>
      <c r="H5203" s="1"/>
      <c r="I5203" s="33"/>
      <c r="J5203" s="33"/>
      <c r="K5203" s="28"/>
      <c r="L5203" s="28"/>
      <c r="M5203" s="1"/>
      <c r="N5203" s="1"/>
      <c r="O5203" s="1"/>
      <c r="P5203" s="51"/>
    </row>
    <row r="5204" spans="1:16" ht="16.5" customHeight="1" x14ac:dyDescent="0.25">
      <c r="A5204" s="8"/>
      <c r="B5204" s="1"/>
      <c r="C5204" s="1"/>
      <c r="D5204" s="1"/>
      <c r="E5204" s="1"/>
      <c r="F5204" s="1"/>
      <c r="G5204" s="1"/>
      <c r="H5204" s="1"/>
      <c r="I5204" s="33"/>
      <c r="J5204" s="33"/>
      <c r="K5204" s="28"/>
      <c r="L5204" s="28"/>
      <c r="M5204" s="1"/>
      <c r="N5204" s="1"/>
      <c r="O5204" s="1"/>
      <c r="P5204" s="51"/>
    </row>
    <row r="5205" spans="1:16" ht="16.5" customHeight="1" x14ac:dyDescent="0.25">
      <c r="A5205" s="8"/>
      <c r="B5205" s="1"/>
      <c r="C5205" s="1"/>
      <c r="D5205" s="1"/>
      <c r="E5205" s="1"/>
      <c r="F5205" s="1"/>
      <c r="G5205" s="1"/>
      <c r="H5205" s="1"/>
      <c r="I5205" s="33"/>
      <c r="J5205" s="33"/>
      <c r="K5205" s="28"/>
      <c r="L5205" s="28"/>
      <c r="M5205" s="1"/>
      <c r="N5205" s="35"/>
      <c r="O5205" s="1"/>
      <c r="P5205" s="51"/>
    </row>
    <row r="5206" spans="1:16" ht="16.5" customHeight="1" x14ac:dyDescent="0.25">
      <c r="A5206" s="8"/>
      <c r="B5206" s="1"/>
      <c r="C5206" s="1"/>
      <c r="D5206" s="1"/>
      <c r="E5206" s="1"/>
      <c r="F5206" s="1"/>
      <c r="G5206" s="1"/>
      <c r="H5206" s="1"/>
      <c r="I5206" s="33"/>
      <c r="J5206" s="33"/>
      <c r="K5206" s="28"/>
      <c r="L5206" s="28"/>
      <c r="M5206" s="1"/>
      <c r="N5206" s="1"/>
      <c r="O5206" s="1"/>
      <c r="P5206" s="51"/>
    </row>
    <row r="5207" spans="1:16" ht="16.5" customHeight="1" x14ac:dyDescent="0.25">
      <c r="A5207" s="8"/>
      <c r="B5207" s="1"/>
      <c r="C5207" s="1"/>
      <c r="D5207" s="1"/>
      <c r="E5207" s="1"/>
      <c r="F5207" s="1"/>
      <c r="G5207" s="1"/>
      <c r="H5207" s="1"/>
      <c r="I5207" s="33"/>
      <c r="J5207" s="33"/>
      <c r="K5207" s="28"/>
      <c r="L5207" s="28"/>
      <c r="M5207" s="1"/>
      <c r="N5207" s="1"/>
      <c r="O5207" s="1"/>
      <c r="P5207" s="51"/>
    </row>
    <row r="5208" spans="1:16" ht="16.5" customHeight="1" x14ac:dyDescent="0.25">
      <c r="A5208" s="8"/>
      <c r="B5208" s="1"/>
      <c r="C5208" s="1"/>
      <c r="D5208" s="1"/>
      <c r="E5208" s="1"/>
      <c r="F5208" s="1"/>
      <c r="G5208" s="1"/>
      <c r="H5208" s="1"/>
      <c r="I5208" s="33"/>
      <c r="J5208" s="33"/>
      <c r="K5208" s="28"/>
      <c r="L5208" s="28"/>
      <c r="M5208" s="1"/>
      <c r="N5208" s="1"/>
      <c r="O5208" s="1"/>
      <c r="P5208" s="51"/>
    </row>
    <row r="5209" spans="1:16" ht="16.5" customHeight="1" x14ac:dyDescent="0.25">
      <c r="A5209" s="8"/>
      <c r="B5209" s="1"/>
      <c r="C5209" s="1"/>
      <c r="D5209" s="1"/>
      <c r="E5209" s="1"/>
      <c r="F5209" s="1"/>
      <c r="G5209" s="1"/>
      <c r="H5209" s="1"/>
      <c r="I5209" s="33"/>
      <c r="J5209" s="33"/>
      <c r="K5209" s="28"/>
      <c r="L5209" s="28"/>
      <c r="M5209" s="1"/>
      <c r="N5209" s="1"/>
      <c r="O5209" s="1"/>
      <c r="P5209" s="51"/>
    </row>
    <row r="5210" spans="1:16" ht="16.5" customHeight="1" x14ac:dyDescent="0.25">
      <c r="A5210" s="8"/>
      <c r="B5210" s="1"/>
      <c r="C5210" s="1"/>
      <c r="D5210" s="1"/>
      <c r="E5210" s="1"/>
      <c r="F5210" s="1"/>
      <c r="G5210" s="1"/>
      <c r="H5210" s="1"/>
      <c r="I5210" s="33"/>
      <c r="J5210" s="33"/>
      <c r="K5210" s="28"/>
      <c r="L5210" s="28"/>
      <c r="M5210" s="1"/>
      <c r="N5210" s="1"/>
      <c r="O5210" s="1"/>
      <c r="P5210" s="51"/>
    </row>
    <row r="5211" spans="1:16" ht="16.5" customHeight="1" x14ac:dyDescent="0.25">
      <c r="A5211" s="8"/>
      <c r="B5211" s="1"/>
      <c r="C5211" s="1"/>
      <c r="D5211" s="1"/>
      <c r="E5211" s="1"/>
      <c r="F5211" s="1"/>
      <c r="G5211" s="1"/>
      <c r="H5211" s="1"/>
      <c r="I5211" s="33"/>
      <c r="J5211" s="33"/>
      <c r="K5211" s="28"/>
      <c r="L5211" s="28"/>
      <c r="M5211" s="1"/>
      <c r="N5211" s="1"/>
      <c r="O5211" s="1"/>
      <c r="P5211" s="51"/>
    </row>
    <row r="5212" spans="1:16" ht="16.5" customHeight="1" x14ac:dyDescent="0.25">
      <c r="A5212" s="8"/>
      <c r="B5212" s="1"/>
      <c r="C5212" s="1"/>
      <c r="D5212" s="1"/>
      <c r="E5212" s="1"/>
      <c r="F5212" s="1"/>
      <c r="G5212" s="1"/>
      <c r="H5212" s="1"/>
      <c r="I5212" s="33"/>
      <c r="J5212" s="33"/>
      <c r="K5212" s="28"/>
      <c r="L5212" s="28"/>
      <c r="M5212" s="1"/>
      <c r="N5212" s="1"/>
      <c r="O5212" s="1"/>
      <c r="P5212" s="51"/>
    </row>
    <row r="5213" spans="1:16" ht="16.5" customHeight="1" x14ac:dyDescent="0.25">
      <c r="A5213" s="8"/>
      <c r="B5213" s="1"/>
      <c r="C5213" s="1"/>
      <c r="D5213" s="1"/>
      <c r="E5213" s="1"/>
      <c r="F5213" s="1"/>
      <c r="G5213" s="1"/>
      <c r="H5213" s="1"/>
      <c r="I5213" s="33"/>
      <c r="J5213" s="33"/>
      <c r="K5213" s="28"/>
      <c r="L5213" s="28"/>
      <c r="M5213" s="1"/>
      <c r="N5213" s="1"/>
      <c r="O5213" s="1"/>
      <c r="P5213" s="51"/>
    </row>
    <row r="5214" spans="1:16" ht="16.5" customHeight="1" x14ac:dyDescent="0.25">
      <c r="A5214" s="8"/>
      <c r="B5214" s="1"/>
      <c r="C5214" s="1"/>
      <c r="D5214" s="1"/>
      <c r="E5214" s="1"/>
      <c r="F5214" s="1"/>
      <c r="G5214" s="1"/>
      <c r="H5214" s="1"/>
      <c r="I5214" s="33"/>
      <c r="J5214" s="33"/>
      <c r="K5214" s="28"/>
      <c r="L5214" s="28"/>
      <c r="M5214" s="1"/>
      <c r="N5214" s="1"/>
      <c r="O5214" s="1"/>
      <c r="P5214" s="51"/>
    </row>
    <row r="5215" spans="1:16" ht="16.5" customHeight="1" x14ac:dyDescent="0.25">
      <c r="A5215" s="8"/>
      <c r="B5215" s="1"/>
      <c r="C5215" s="1"/>
      <c r="D5215" s="1"/>
      <c r="E5215" s="1"/>
      <c r="F5215" s="1"/>
      <c r="G5215" s="1"/>
      <c r="H5215" s="1"/>
      <c r="I5215" s="33"/>
      <c r="J5215" s="33"/>
      <c r="K5215" s="28"/>
      <c r="L5215" s="28"/>
      <c r="M5215" s="1"/>
      <c r="N5215" s="1"/>
      <c r="O5215" s="1"/>
      <c r="P5215" s="51"/>
    </row>
    <row r="5216" spans="1:16" ht="16.5" customHeight="1" x14ac:dyDescent="0.25">
      <c r="A5216" s="8"/>
      <c r="B5216" s="1"/>
      <c r="C5216" s="1"/>
      <c r="D5216" s="1"/>
      <c r="E5216" s="1"/>
      <c r="F5216" s="1"/>
      <c r="G5216" s="1"/>
      <c r="H5216" s="1"/>
      <c r="I5216" s="33"/>
      <c r="J5216" s="33"/>
      <c r="K5216" s="28"/>
      <c r="L5216" s="28"/>
      <c r="M5216" s="1"/>
      <c r="N5216" s="35"/>
      <c r="O5216" s="1"/>
      <c r="P5216" s="51"/>
    </row>
    <row r="5217" spans="1:16" ht="16.5" customHeight="1" x14ac:dyDescent="0.25">
      <c r="A5217" s="8"/>
      <c r="B5217" s="1"/>
      <c r="C5217" s="1"/>
      <c r="D5217" s="1"/>
      <c r="E5217" s="1"/>
      <c r="F5217" s="1"/>
      <c r="G5217" s="1"/>
      <c r="H5217" s="1"/>
      <c r="I5217" s="33"/>
      <c r="J5217" s="33"/>
      <c r="K5217" s="28"/>
      <c r="L5217" s="28"/>
      <c r="M5217" s="1"/>
      <c r="N5217" s="1"/>
      <c r="O5217" s="1"/>
      <c r="P5217" s="51"/>
    </row>
    <row r="5218" spans="1:16" ht="16.5" customHeight="1" x14ac:dyDescent="0.25">
      <c r="A5218" s="8"/>
      <c r="B5218" s="1"/>
      <c r="C5218" s="1"/>
      <c r="D5218" s="1"/>
      <c r="E5218" s="1"/>
      <c r="F5218" s="1"/>
      <c r="G5218" s="1"/>
      <c r="H5218" s="1"/>
      <c r="I5218" s="33"/>
      <c r="J5218" s="33"/>
      <c r="K5218" s="28"/>
      <c r="L5218" s="28"/>
      <c r="M5218" s="1"/>
      <c r="N5218" s="1"/>
      <c r="O5218" s="1"/>
      <c r="P5218" s="51"/>
    </row>
    <row r="5219" spans="1:16" ht="16.5" customHeight="1" x14ac:dyDescent="0.25">
      <c r="A5219" s="8"/>
      <c r="B5219" s="1"/>
      <c r="C5219" s="1"/>
      <c r="D5219" s="1"/>
      <c r="E5219" s="1"/>
      <c r="F5219" s="1"/>
      <c r="G5219" s="1"/>
      <c r="H5219" s="1"/>
      <c r="I5219" s="33"/>
      <c r="J5219" s="33"/>
      <c r="K5219" s="28"/>
      <c r="L5219" s="28"/>
      <c r="M5219" s="1"/>
      <c r="N5219" s="1"/>
      <c r="O5219" s="1"/>
      <c r="P5219" s="51"/>
    </row>
    <row r="5220" spans="1:16" ht="16.5" customHeight="1" x14ac:dyDescent="0.25">
      <c r="A5220" s="8"/>
      <c r="B5220" s="1"/>
      <c r="C5220" s="1"/>
      <c r="D5220" s="1"/>
      <c r="E5220" s="1"/>
      <c r="F5220" s="1"/>
      <c r="G5220" s="1"/>
      <c r="H5220" s="1"/>
      <c r="I5220" s="33"/>
      <c r="J5220" s="33"/>
      <c r="K5220" s="28"/>
      <c r="L5220" s="28"/>
      <c r="M5220" s="1"/>
      <c r="N5220" s="1"/>
      <c r="O5220" s="1"/>
      <c r="P5220" s="51"/>
    </row>
    <row r="5221" spans="1:16" ht="16.5" customHeight="1" x14ac:dyDescent="0.25">
      <c r="A5221" s="8"/>
      <c r="B5221" s="1"/>
      <c r="C5221" s="1"/>
      <c r="D5221" s="1"/>
      <c r="E5221" s="1"/>
      <c r="F5221" s="1"/>
      <c r="G5221" s="1"/>
      <c r="H5221" s="1"/>
      <c r="I5221" s="33"/>
      <c r="J5221" s="33"/>
      <c r="K5221" s="28"/>
      <c r="L5221" s="28"/>
      <c r="M5221" s="1"/>
      <c r="N5221" s="1"/>
      <c r="O5221" s="1"/>
      <c r="P5221" s="51"/>
    </row>
    <row r="5222" spans="1:16" ht="16.5" customHeight="1" x14ac:dyDescent="0.25">
      <c r="A5222" s="8"/>
      <c r="B5222" s="1"/>
      <c r="C5222" s="1"/>
      <c r="D5222" s="1"/>
      <c r="E5222" s="1"/>
      <c r="F5222" s="1"/>
      <c r="G5222" s="1"/>
      <c r="H5222" s="1"/>
      <c r="I5222" s="33"/>
      <c r="J5222" s="33"/>
      <c r="K5222" s="28"/>
      <c r="L5222" s="28"/>
      <c r="M5222" s="1"/>
      <c r="N5222" s="1"/>
      <c r="O5222" s="1"/>
      <c r="P5222" s="51"/>
    </row>
    <row r="5223" spans="1:16" ht="16.5" customHeight="1" x14ac:dyDescent="0.25">
      <c r="A5223" s="8"/>
      <c r="B5223" s="1"/>
      <c r="C5223" s="1"/>
      <c r="D5223" s="1"/>
      <c r="E5223" s="1"/>
      <c r="F5223" s="1"/>
      <c r="G5223" s="1"/>
      <c r="H5223" s="1"/>
      <c r="I5223" s="33"/>
      <c r="J5223" s="33"/>
      <c r="K5223" s="28"/>
      <c r="L5223" s="28"/>
      <c r="M5223" s="1"/>
      <c r="N5223" s="1"/>
      <c r="O5223" s="1"/>
      <c r="P5223" s="51"/>
    </row>
    <row r="5224" spans="1:16" ht="16.5" customHeight="1" x14ac:dyDescent="0.25">
      <c r="A5224" s="8"/>
      <c r="B5224" s="1"/>
      <c r="C5224" s="1"/>
      <c r="D5224" s="1"/>
      <c r="E5224" s="1"/>
      <c r="F5224" s="1"/>
      <c r="G5224" s="1"/>
      <c r="H5224" s="1"/>
      <c r="I5224" s="33"/>
      <c r="J5224" s="33"/>
      <c r="K5224" s="28"/>
      <c r="L5224" s="28"/>
      <c r="M5224" s="1"/>
      <c r="N5224" s="1"/>
      <c r="O5224" s="1"/>
      <c r="P5224" s="51"/>
    </row>
    <row r="5225" spans="1:16" ht="16.5" customHeight="1" x14ac:dyDescent="0.25">
      <c r="A5225" s="8"/>
      <c r="B5225" s="1"/>
      <c r="C5225" s="1"/>
      <c r="D5225" s="1"/>
      <c r="E5225" s="1"/>
      <c r="F5225" s="1"/>
      <c r="G5225" s="1"/>
      <c r="H5225" s="1"/>
      <c r="I5225" s="33"/>
      <c r="J5225" s="33"/>
      <c r="K5225" s="28"/>
      <c r="L5225" s="28"/>
      <c r="M5225" s="1"/>
      <c r="N5225" s="1"/>
      <c r="O5225" s="1"/>
      <c r="P5225" s="51"/>
    </row>
    <row r="5226" spans="1:16" ht="16.5" customHeight="1" x14ac:dyDescent="0.25">
      <c r="A5226" s="8"/>
      <c r="B5226" s="1"/>
      <c r="C5226" s="1"/>
      <c r="D5226" s="1"/>
      <c r="E5226" s="1"/>
      <c r="F5226" s="1"/>
      <c r="G5226" s="1"/>
      <c r="H5226" s="1"/>
      <c r="I5226" s="33"/>
      <c r="J5226" s="33"/>
      <c r="K5226" s="28"/>
      <c r="L5226" s="28"/>
      <c r="M5226" s="1"/>
      <c r="N5226" s="1"/>
      <c r="O5226" s="1"/>
      <c r="P5226" s="51"/>
    </row>
    <row r="5227" spans="1:16" ht="16.5" customHeight="1" x14ac:dyDescent="0.25">
      <c r="A5227" s="8"/>
      <c r="B5227" s="1"/>
      <c r="C5227" s="1"/>
      <c r="D5227" s="1"/>
      <c r="E5227" s="1"/>
      <c r="F5227" s="1"/>
      <c r="G5227" s="1"/>
      <c r="H5227" s="1"/>
      <c r="I5227" s="33"/>
      <c r="J5227" s="33"/>
      <c r="K5227" s="28"/>
      <c r="L5227" s="28"/>
      <c r="M5227" s="1"/>
      <c r="N5227" s="1"/>
      <c r="O5227" s="1"/>
      <c r="P5227" s="51"/>
    </row>
    <row r="5228" spans="1:16" ht="16.5" customHeight="1" x14ac:dyDescent="0.25">
      <c r="A5228" s="8"/>
      <c r="B5228" s="1"/>
      <c r="C5228" s="1"/>
      <c r="D5228" s="1"/>
      <c r="E5228" s="1"/>
      <c r="F5228" s="1"/>
      <c r="G5228" s="1"/>
      <c r="H5228" s="1"/>
      <c r="I5228" s="33"/>
      <c r="J5228" s="33"/>
      <c r="K5228" s="28"/>
      <c r="L5228" s="28"/>
      <c r="M5228" s="1"/>
      <c r="N5228" s="1"/>
      <c r="O5228" s="1"/>
      <c r="P5228" s="51"/>
    </row>
    <row r="5229" spans="1:16" ht="16.5" customHeight="1" x14ac:dyDescent="0.25">
      <c r="A5229" s="8"/>
      <c r="B5229" s="1"/>
      <c r="C5229" s="1"/>
      <c r="D5229" s="1"/>
      <c r="E5229" s="1"/>
      <c r="F5229" s="1"/>
      <c r="G5229" s="1"/>
      <c r="H5229" s="1"/>
      <c r="I5229" s="33"/>
      <c r="J5229" s="33"/>
      <c r="K5229" s="28"/>
      <c r="L5229" s="28"/>
      <c r="M5229" s="1"/>
      <c r="N5229" s="1"/>
      <c r="O5229" s="1"/>
      <c r="P5229" s="51"/>
    </row>
    <row r="5230" spans="1:16" ht="16.5" customHeight="1" x14ac:dyDescent="0.25">
      <c r="A5230" s="8"/>
      <c r="B5230" s="1"/>
      <c r="C5230" s="1"/>
      <c r="D5230" s="1"/>
      <c r="E5230" s="1"/>
      <c r="F5230" s="1"/>
      <c r="G5230" s="1"/>
      <c r="H5230" s="1"/>
      <c r="I5230" s="33"/>
      <c r="J5230" s="33"/>
      <c r="K5230" s="28"/>
      <c r="L5230" s="28"/>
      <c r="M5230" s="1"/>
      <c r="N5230" s="1"/>
      <c r="O5230" s="1"/>
      <c r="P5230" s="51"/>
    </row>
    <row r="5231" spans="1:16" ht="16.5" customHeight="1" x14ac:dyDescent="0.25">
      <c r="A5231" s="8"/>
      <c r="B5231" s="1"/>
      <c r="C5231" s="1"/>
      <c r="D5231" s="1"/>
      <c r="E5231" s="1"/>
      <c r="F5231" s="1"/>
      <c r="G5231" s="1"/>
      <c r="H5231" s="1"/>
      <c r="I5231" s="33"/>
      <c r="J5231" s="33"/>
      <c r="K5231" s="28"/>
      <c r="L5231" s="28"/>
      <c r="M5231" s="1"/>
      <c r="N5231" s="1"/>
      <c r="O5231" s="1"/>
      <c r="P5231" s="51"/>
    </row>
    <row r="5232" spans="1:16" ht="16.5" customHeight="1" x14ac:dyDescent="0.25">
      <c r="A5232" s="8"/>
      <c r="B5232" s="1"/>
      <c r="C5232" s="1"/>
      <c r="D5232" s="1"/>
      <c r="E5232" s="1"/>
      <c r="F5232" s="1"/>
      <c r="G5232" s="1"/>
      <c r="H5232" s="1"/>
      <c r="I5232" s="33"/>
      <c r="J5232" s="33"/>
      <c r="K5232" s="28"/>
      <c r="L5232" s="28"/>
      <c r="M5232" s="1"/>
      <c r="N5232" s="1"/>
      <c r="O5232" s="1"/>
      <c r="P5232" s="51"/>
    </row>
    <row r="5233" spans="1:16" ht="16.5" customHeight="1" x14ac:dyDescent="0.25">
      <c r="A5233" s="8"/>
      <c r="B5233" s="1"/>
      <c r="C5233" s="1"/>
      <c r="D5233" s="1"/>
      <c r="E5233" s="1"/>
      <c r="F5233" s="1"/>
      <c r="G5233" s="1"/>
      <c r="H5233" s="1"/>
      <c r="I5233" s="33"/>
      <c r="J5233" s="33"/>
      <c r="K5233" s="28"/>
      <c r="L5233" s="28"/>
      <c r="M5233" s="1"/>
      <c r="N5233" s="1"/>
      <c r="O5233" s="1"/>
      <c r="P5233" s="51"/>
    </row>
    <row r="5234" spans="1:16" ht="16.5" customHeight="1" x14ac:dyDescent="0.25">
      <c r="A5234" s="8"/>
      <c r="B5234" s="1"/>
      <c r="C5234" s="1"/>
      <c r="D5234" s="1"/>
      <c r="E5234" s="1"/>
      <c r="F5234" s="1"/>
      <c r="G5234" s="1"/>
      <c r="H5234" s="1"/>
      <c r="I5234" s="33"/>
      <c r="J5234" s="33"/>
      <c r="K5234" s="28"/>
      <c r="L5234" s="28"/>
      <c r="M5234" s="1"/>
      <c r="N5234" s="1"/>
      <c r="O5234" s="1"/>
      <c r="P5234" s="51"/>
    </row>
    <row r="5235" spans="1:16" ht="16.5" customHeight="1" x14ac:dyDescent="0.25">
      <c r="A5235" s="8"/>
      <c r="B5235" s="1"/>
      <c r="C5235" s="1"/>
      <c r="D5235" s="1"/>
      <c r="E5235" s="1"/>
      <c r="F5235" s="1"/>
      <c r="G5235" s="1"/>
      <c r="H5235" s="1"/>
      <c r="I5235" s="33"/>
      <c r="J5235" s="33"/>
      <c r="K5235" s="28"/>
      <c r="L5235" s="28"/>
      <c r="M5235" s="1"/>
      <c r="N5235" s="1"/>
      <c r="O5235" s="1"/>
      <c r="P5235" s="51"/>
    </row>
    <row r="5236" spans="1:16" ht="16.5" customHeight="1" x14ac:dyDescent="0.25">
      <c r="A5236" s="8"/>
      <c r="B5236" s="1"/>
      <c r="C5236" s="1"/>
      <c r="D5236" s="1"/>
      <c r="E5236" s="1"/>
      <c r="F5236" s="1"/>
      <c r="G5236" s="1"/>
      <c r="H5236" s="1"/>
      <c r="I5236" s="33"/>
      <c r="J5236" s="33"/>
      <c r="K5236" s="28"/>
      <c r="L5236" s="28"/>
      <c r="M5236" s="1"/>
      <c r="N5236" s="1"/>
      <c r="O5236" s="1"/>
      <c r="P5236" s="51"/>
    </row>
    <row r="5237" spans="1:16" ht="16.5" customHeight="1" x14ac:dyDescent="0.25">
      <c r="A5237" s="8"/>
      <c r="B5237" s="1"/>
      <c r="C5237" s="1"/>
      <c r="D5237" s="1"/>
      <c r="E5237" s="1"/>
      <c r="F5237" s="1"/>
      <c r="G5237" s="1"/>
      <c r="H5237" s="1"/>
      <c r="I5237" s="33"/>
      <c r="J5237" s="33"/>
      <c r="K5237" s="28"/>
      <c r="L5237" s="28"/>
      <c r="M5237" s="1"/>
      <c r="N5237" s="1"/>
      <c r="O5237" s="1"/>
      <c r="P5237" s="51"/>
    </row>
    <row r="5238" spans="1:16" ht="16.5" customHeight="1" x14ac:dyDescent="0.25">
      <c r="A5238" s="8"/>
      <c r="B5238" s="1"/>
      <c r="C5238" s="1"/>
      <c r="D5238" s="1"/>
      <c r="E5238" s="1"/>
      <c r="F5238" s="1"/>
      <c r="G5238" s="1"/>
      <c r="H5238" s="1"/>
      <c r="I5238" s="33"/>
      <c r="J5238" s="33"/>
      <c r="K5238" s="28"/>
      <c r="L5238" s="28"/>
      <c r="M5238" s="1"/>
      <c r="N5238" s="1"/>
      <c r="O5238" s="1"/>
      <c r="P5238" s="51"/>
    </row>
    <row r="5239" spans="1:16" ht="16.5" customHeight="1" x14ac:dyDescent="0.25">
      <c r="A5239" s="8"/>
      <c r="B5239" s="1"/>
      <c r="C5239" s="1"/>
      <c r="D5239" s="1"/>
      <c r="E5239" s="1"/>
      <c r="F5239" s="1"/>
      <c r="G5239" s="1"/>
      <c r="H5239" s="1"/>
      <c r="I5239" s="33"/>
      <c r="J5239" s="33"/>
      <c r="K5239" s="28"/>
      <c r="L5239" s="28"/>
      <c r="M5239" s="1"/>
      <c r="N5239" s="1"/>
      <c r="O5239" s="1"/>
      <c r="P5239" s="51"/>
    </row>
    <row r="5240" spans="1:16" ht="16.5" customHeight="1" x14ac:dyDescent="0.25">
      <c r="A5240" s="8"/>
      <c r="B5240" s="1"/>
      <c r="C5240" s="1"/>
      <c r="D5240" s="1"/>
      <c r="E5240" s="1"/>
      <c r="F5240" s="1"/>
      <c r="G5240" s="1"/>
      <c r="H5240" s="1"/>
      <c r="I5240" s="33"/>
      <c r="J5240" s="33"/>
      <c r="K5240" s="28"/>
      <c r="L5240" s="28"/>
      <c r="M5240" s="1"/>
      <c r="N5240" s="1"/>
      <c r="O5240" s="1"/>
      <c r="P5240" s="51"/>
    </row>
    <row r="5241" spans="1:16" ht="16.5" customHeight="1" x14ac:dyDescent="0.25">
      <c r="A5241" s="8"/>
      <c r="B5241" s="1"/>
      <c r="C5241" s="1"/>
      <c r="D5241" s="1"/>
      <c r="E5241" s="1"/>
      <c r="F5241" s="1"/>
      <c r="G5241" s="1"/>
      <c r="H5241" s="1"/>
      <c r="I5241" s="33"/>
      <c r="J5241" s="33"/>
      <c r="K5241" s="28"/>
      <c r="L5241" s="28"/>
      <c r="M5241" s="1"/>
      <c r="N5241" s="1"/>
      <c r="O5241" s="1"/>
      <c r="P5241" s="51"/>
    </row>
    <row r="5242" spans="1:16" ht="16.5" customHeight="1" x14ac:dyDescent="0.25">
      <c r="A5242" s="8"/>
      <c r="B5242" s="1"/>
      <c r="C5242" s="1"/>
      <c r="D5242" s="1"/>
      <c r="E5242" s="1"/>
      <c r="F5242" s="1"/>
      <c r="G5242" s="1"/>
      <c r="H5242" s="1"/>
      <c r="I5242" s="33"/>
      <c r="J5242" s="33"/>
      <c r="K5242" s="28"/>
      <c r="L5242" s="28"/>
      <c r="M5242" s="1"/>
      <c r="N5242" s="1"/>
      <c r="O5242" s="1"/>
      <c r="P5242" s="51"/>
    </row>
    <row r="5243" spans="1:16" ht="16.5" customHeight="1" x14ac:dyDescent="0.25">
      <c r="A5243" s="8"/>
      <c r="B5243" s="1"/>
      <c r="C5243" s="1"/>
      <c r="D5243" s="1"/>
      <c r="E5243" s="1"/>
      <c r="F5243" s="1"/>
      <c r="G5243" s="1"/>
      <c r="H5243" s="1"/>
      <c r="I5243" s="33"/>
      <c r="J5243" s="33"/>
      <c r="K5243" s="28"/>
      <c r="L5243" s="28"/>
      <c r="M5243" s="1"/>
      <c r="N5243" s="1"/>
      <c r="O5243" s="1"/>
      <c r="P5243" s="51"/>
    </row>
    <row r="5244" spans="1:16" ht="16.5" customHeight="1" x14ac:dyDescent="0.25">
      <c r="A5244" s="8"/>
      <c r="B5244" s="1"/>
      <c r="C5244" s="1"/>
      <c r="D5244" s="1"/>
      <c r="E5244" s="1"/>
      <c r="F5244" s="1"/>
      <c r="G5244" s="1"/>
      <c r="H5244" s="1"/>
      <c r="I5244" s="33"/>
      <c r="J5244" s="33"/>
      <c r="K5244" s="28"/>
      <c r="L5244" s="28"/>
      <c r="M5244" s="1"/>
      <c r="N5244" s="1"/>
      <c r="O5244" s="1"/>
      <c r="P5244" s="51"/>
    </row>
    <row r="5245" spans="1:16" ht="16.5" customHeight="1" x14ac:dyDescent="0.25">
      <c r="A5245" s="8"/>
      <c r="B5245" s="1"/>
      <c r="C5245" s="1"/>
      <c r="D5245" s="1"/>
      <c r="E5245" s="1"/>
      <c r="F5245" s="1"/>
      <c r="G5245" s="1"/>
      <c r="H5245" s="1"/>
      <c r="I5245" s="33"/>
      <c r="J5245" s="33"/>
      <c r="K5245" s="28"/>
      <c r="L5245" s="28"/>
      <c r="M5245" s="1"/>
      <c r="N5245" s="1"/>
      <c r="O5245" s="1"/>
      <c r="P5245" s="51"/>
    </row>
    <row r="5246" spans="1:16" ht="16.5" customHeight="1" x14ac:dyDescent="0.25">
      <c r="A5246" s="8"/>
      <c r="B5246" s="1"/>
      <c r="C5246" s="1"/>
      <c r="D5246" s="1"/>
      <c r="E5246" s="1"/>
      <c r="F5246" s="1"/>
      <c r="G5246" s="1"/>
      <c r="H5246" s="1"/>
      <c r="I5246" s="33"/>
      <c r="J5246" s="33"/>
      <c r="K5246" s="28"/>
      <c r="L5246" s="28"/>
      <c r="M5246" s="1"/>
      <c r="N5246" s="1"/>
      <c r="O5246" s="1"/>
      <c r="P5246" s="51"/>
    </row>
    <row r="5247" spans="1:16" ht="16.5" customHeight="1" x14ac:dyDescent="0.25">
      <c r="A5247" s="8"/>
      <c r="B5247" s="1"/>
      <c r="C5247" s="1"/>
      <c r="D5247" s="1"/>
      <c r="E5247" s="1"/>
      <c r="F5247" s="1"/>
      <c r="G5247" s="1"/>
      <c r="H5247" s="1"/>
      <c r="I5247" s="33"/>
      <c r="J5247" s="33"/>
      <c r="K5247" s="28"/>
      <c r="L5247" s="28"/>
      <c r="M5247" s="1"/>
      <c r="N5247" s="1"/>
      <c r="O5247" s="1"/>
      <c r="P5247" s="51"/>
    </row>
    <row r="5248" spans="1:16" ht="16.5" customHeight="1" x14ac:dyDescent="0.25">
      <c r="A5248" s="8"/>
      <c r="B5248" s="1"/>
      <c r="C5248" s="1"/>
      <c r="D5248" s="1"/>
      <c r="E5248" s="1"/>
      <c r="F5248" s="1"/>
      <c r="G5248" s="1"/>
      <c r="H5248" s="1"/>
      <c r="I5248" s="33"/>
      <c r="J5248" s="33"/>
      <c r="K5248" s="28"/>
      <c r="L5248" s="28"/>
      <c r="M5248" s="1"/>
      <c r="N5248" s="1"/>
      <c r="O5248" s="1"/>
      <c r="P5248" s="51"/>
    </row>
    <row r="5249" spans="1:16" ht="16.5" customHeight="1" x14ac:dyDescent="0.25">
      <c r="A5249" s="8"/>
      <c r="B5249" s="1"/>
      <c r="C5249" s="1"/>
      <c r="D5249" s="1"/>
      <c r="E5249" s="1"/>
      <c r="F5249" s="1"/>
      <c r="G5249" s="1"/>
      <c r="H5249" s="1"/>
      <c r="I5249" s="33"/>
      <c r="J5249" s="33"/>
      <c r="K5249" s="28"/>
      <c r="L5249" s="28"/>
      <c r="M5249" s="1"/>
      <c r="N5249" s="1"/>
      <c r="O5249" s="1"/>
      <c r="P5249" s="51"/>
    </row>
    <row r="5250" spans="1:16" ht="16.5" customHeight="1" x14ac:dyDescent="0.25">
      <c r="A5250" s="8"/>
      <c r="B5250" s="1"/>
      <c r="C5250" s="1"/>
      <c r="D5250" s="1"/>
      <c r="E5250" s="1"/>
      <c r="F5250" s="1"/>
      <c r="G5250" s="1"/>
      <c r="H5250" s="1"/>
      <c r="I5250" s="33"/>
      <c r="J5250" s="33"/>
      <c r="K5250" s="28"/>
      <c r="L5250" s="28"/>
      <c r="M5250" s="1"/>
      <c r="N5250" s="1"/>
      <c r="O5250" s="1"/>
      <c r="P5250" s="51"/>
    </row>
    <row r="5251" spans="1:16" ht="16.5" customHeight="1" x14ac:dyDescent="0.25">
      <c r="A5251" s="8"/>
      <c r="B5251" s="1"/>
      <c r="C5251" s="1"/>
      <c r="D5251" s="1"/>
      <c r="E5251" s="1"/>
      <c r="F5251" s="1"/>
      <c r="G5251" s="1"/>
      <c r="H5251" s="1"/>
      <c r="I5251" s="33"/>
      <c r="J5251" s="33"/>
      <c r="K5251" s="28"/>
      <c r="L5251" s="28"/>
      <c r="M5251" s="1"/>
      <c r="N5251" s="35"/>
      <c r="O5251" s="1"/>
      <c r="P5251" s="51"/>
    </row>
    <row r="5252" spans="1:16" ht="16.5" customHeight="1" x14ac:dyDescent="0.25">
      <c r="A5252" s="8"/>
      <c r="B5252" s="1"/>
      <c r="C5252" s="1"/>
      <c r="D5252" s="1"/>
      <c r="E5252" s="1"/>
      <c r="F5252" s="1"/>
      <c r="G5252" s="1"/>
      <c r="H5252" s="1"/>
      <c r="I5252" s="33"/>
      <c r="J5252" s="33"/>
      <c r="K5252" s="28"/>
      <c r="L5252" s="28"/>
      <c r="M5252" s="1"/>
      <c r="N5252" s="35"/>
      <c r="O5252" s="1"/>
      <c r="P5252" s="51"/>
    </row>
    <row r="5253" spans="1:16" ht="16.5" customHeight="1" x14ac:dyDescent="0.25">
      <c r="A5253" s="8"/>
      <c r="B5253" s="1"/>
      <c r="C5253" s="1"/>
      <c r="D5253" s="1"/>
      <c r="E5253" s="1"/>
      <c r="F5253" s="1"/>
      <c r="G5253" s="1"/>
      <c r="H5253" s="1"/>
      <c r="I5253" s="33"/>
      <c r="J5253" s="33"/>
      <c r="K5253" s="28"/>
      <c r="L5253" s="28"/>
      <c r="M5253" s="1"/>
      <c r="N5253" s="35"/>
      <c r="O5253" s="1"/>
      <c r="P5253" s="51"/>
    </row>
    <row r="5254" spans="1:16" ht="16.5" customHeight="1" x14ac:dyDescent="0.25">
      <c r="A5254" s="8"/>
      <c r="B5254" s="1"/>
      <c r="C5254" s="1"/>
      <c r="D5254" s="1"/>
      <c r="E5254" s="1"/>
      <c r="F5254" s="1"/>
      <c r="G5254" s="1"/>
      <c r="H5254" s="1"/>
      <c r="I5254" s="33"/>
      <c r="J5254" s="33"/>
      <c r="K5254" s="28"/>
      <c r="L5254" s="28"/>
      <c r="M5254" s="1"/>
      <c r="N5254" s="1"/>
      <c r="O5254" s="1"/>
      <c r="P5254" s="51"/>
    </row>
    <row r="5255" spans="1:16" ht="16.5" customHeight="1" x14ac:dyDescent="0.25">
      <c r="A5255" s="8"/>
      <c r="B5255" s="1"/>
      <c r="C5255" s="1"/>
      <c r="D5255" s="1"/>
      <c r="E5255" s="1"/>
      <c r="F5255" s="1"/>
      <c r="G5255" s="1"/>
      <c r="H5255" s="1"/>
      <c r="I5255" s="33"/>
      <c r="J5255" s="33"/>
      <c r="K5255" s="28"/>
      <c r="L5255" s="28"/>
      <c r="M5255" s="1"/>
      <c r="N5255" s="1"/>
      <c r="O5255" s="1"/>
      <c r="P5255" s="51"/>
    </row>
    <row r="5256" spans="1:16" ht="16.5" customHeight="1" x14ac:dyDescent="0.25">
      <c r="A5256" s="8"/>
      <c r="B5256" s="1"/>
      <c r="C5256" s="1"/>
      <c r="D5256" s="1"/>
      <c r="E5256" s="1"/>
      <c r="F5256" s="1"/>
      <c r="G5256" s="1"/>
      <c r="H5256" s="1"/>
      <c r="I5256" s="33"/>
      <c r="J5256" s="33"/>
      <c r="K5256" s="28"/>
      <c r="L5256" s="28"/>
      <c r="M5256" s="1"/>
      <c r="N5256" s="1"/>
      <c r="O5256" s="1"/>
      <c r="P5256" s="51"/>
    </row>
    <row r="5257" spans="1:16" ht="16.5" customHeight="1" x14ac:dyDescent="0.25">
      <c r="A5257" s="8"/>
      <c r="B5257" s="1"/>
      <c r="C5257" s="1"/>
      <c r="D5257" s="1"/>
      <c r="E5257" s="1"/>
      <c r="F5257" s="1"/>
      <c r="G5257" s="1"/>
      <c r="H5257" s="1"/>
      <c r="I5257" s="33"/>
      <c r="J5257" s="33"/>
      <c r="K5257" s="28"/>
      <c r="L5257" s="28"/>
      <c r="M5257" s="1"/>
      <c r="N5257" s="1"/>
      <c r="O5257" s="1"/>
      <c r="P5257" s="51"/>
    </row>
    <row r="5258" spans="1:16" ht="16.5" customHeight="1" x14ac:dyDescent="0.25">
      <c r="A5258" s="8"/>
      <c r="B5258" s="1"/>
      <c r="C5258" s="1"/>
      <c r="D5258" s="1"/>
      <c r="E5258" s="1"/>
      <c r="F5258" s="1"/>
      <c r="G5258" s="1"/>
      <c r="H5258" s="1"/>
      <c r="I5258" s="33"/>
      <c r="J5258" s="33"/>
      <c r="K5258" s="28"/>
      <c r="L5258" s="28"/>
      <c r="M5258" s="1"/>
      <c r="N5258" s="1"/>
      <c r="O5258" s="1"/>
      <c r="P5258" s="51"/>
    </row>
    <row r="5259" spans="1:16" ht="16.5" customHeight="1" x14ac:dyDescent="0.25">
      <c r="A5259" s="8"/>
      <c r="B5259" s="1"/>
      <c r="C5259" s="1"/>
      <c r="D5259" s="1"/>
      <c r="E5259" s="1"/>
      <c r="F5259" s="1"/>
      <c r="G5259" s="1"/>
      <c r="H5259" s="1"/>
      <c r="I5259" s="33"/>
      <c r="J5259" s="33"/>
      <c r="K5259" s="28"/>
      <c r="L5259" s="28"/>
      <c r="M5259" s="1"/>
      <c r="N5259" s="1"/>
      <c r="O5259" s="1"/>
      <c r="P5259" s="51"/>
    </row>
    <row r="5260" spans="1:16" ht="16.5" customHeight="1" x14ac:dyDescent="0.25">
      <c r="A5260" s="8"/>
      <c r="B5260" s="1"/>
      <c r="C5260" s="1"/>
      <c r="D5260" s="1"/>
      <c r="E5260" s="1"/>
      <c r="F5260" s="1"/>
      <c r="G5260" s="1"/>
      <c r="H5260" s="1"/>
      <c r="I5260" s="33"/>
      <c r="J5260" s="33"/>
      <c r="K5260" s="28"/>
      <c r="L5260" s="28"/>
      <c r="M5260" s="1"/>
      <c r="N5260" s="35"/>
      <c r="O5260" s="1"/>
      <c r="P5260" s="51"/>
    </row>
    <row r="5261" spans="1:16" ht="16.5" customHeight="1" x14ac:dyDescent="0.25">
      <c r="A5261" s="8"/>
      <c r="B5261" s="1"/>
      <c r="C5261" s="1"/>
      <c r="D5261" s="1"/>
      <c r="E5261" s="1"/>
      <c r="F5261" s="1"/>
      <c r="G5261" s="1"/>
      <c r="H5261" s="1"/>
      <c r="I5261" s="33"/>
      <c r="J5261" s="33"/>
      <c r="K5261" s="28"/>
      <c r="L5261" s="28"/>
      <c r="M5261" s="1"/>
      <c r="N5261" s="35"/>
      <c r="O5261" s="1"/>
      <c r="P5261" s="51"/>
    </row>
    <row r="5262" spans="1:16" ht="16.5" customHeight="1" x14ac:dyDescent="0.25">
      <c r="A5262" s="8"/>
      <c r="B5262" s="1"/>
      <c r="C5262" s="1"/>
      <c r="D5262" s="1"/>
      <c r="E5262" s="1"/>
      <c r="F5262" s="1"/>
      <c r="G5262" s="1"/>
      <c r="H5262" s="1"/>
      <c r="I5262" s="33"/>
      <c r="J5262" s="33"/>
      <c r="K5262" s="28"/>
      <c r="L5262" s="28"/>
      <c r="M5262" s="1"/>
      <c r="N5262" s="35"/>
      <c r="O5262" s="1"/>
      <c r="P5262" s="51"/>
    </row>
    <row r="5263" spans="1:16" ht="16.5" customHeight="1" x14ac:dyDescent="0.25">
      <c r="A5263" s="8"/>
      <c r="B5263" s="1"/>
      <c r="C5263" s="1"/>
      <c r="D5263" s="1"/>
      <c r="E5263" s="1"/>
      <c r="F5263" s="1"/>
      <c r="G5263" s="1"/>
      <c r="H5263" s="1"/>
      <c r="I5263" s="33"/>
      <c r="J5263" s="33"/>
      <c r="K5263" s="28"/>
      <c r="L5263" s="28"/>
      <c r="M5263" s="1"/>
      <c r="N5263" s="35"/>
      <c r="O5263" s="1"/>
      <c r="P5263" s="51"/>
    </row>
    <row r="5264" spans="1:16" ht="16.5" customHeight="1" x14ac:dyDescent="0.25">
      <c r="A5264" s="8"/>
      <c r="B5264" s="1"/>
      <c r="C5264" s="1"/>
      <c r="D5264" s="1"/>
      <c r="E5264" s="1"/>
      <c r="F5264" s="1"/>
      <c r="G5264" s="1"/>
      <c r="H5264" s="1"/>
      <c r="I5264" s="33"/>
      <c r="J5264" s="33"/>
      <c r="K5264" s="28"/>
      <c r="L5264" s="28"/>
      <c r="M5264" s="1"/>
      <c r="N5264" s="35"/>
      <c r="O5264" s="1"/>
      <c r="P5264" s="51"/>
    </row>
    <row r="5265" spans="1:16" ht="16.5" customHeight="1" x14ac:dyDescent="0.25">
      <c r="A5265" s="8"/>
      <c r="B5265" s="1"/>
      <c r="C5265" s="1"/>
      <c r="D5265" s="1"/>
      <c r="E5265" s="1"/>
      <c r="F5265" s="1"/>
      <c r="G5265" s="1"/>
      <c r="H5265" s="1"/>
      <c r="I5265" s="33"/>
      <c r="J5265" s="33"/>
      <c r="K5265" s="28"/>
      <c r="L5265" s="28"/>
      <c r="M5265" s="1"/>
      <c r="N5265" s="35"/>
      <c r="O5265" s="1"/>
      <c r="P5265" s="51"/>
    </row>
    <row r="5266" spans="1:16" ht="16.5" customHeight="1" x14ac:dyDescent="0.25">
      <c r="A5266" s="8"/>
      <c r="B5266" s="1"/>
      <c r="C5266" s="1"/>
      <c r="D5266" s="1"/>
      <c r="E5266" s="1"/>
      <c r="F5266" s="1"/>
      <c r="G5266" s="1"/>
      <c r="H5266" s="1"/>
      <c r="I5266" s="33"/>
      <c r="J5266" s="33"/>
      <c r="K5266" s="28"/>
      <c r="L5266" s="28"/>
      <c r="M5266" s="1"/>
      <c r="N5266" s="1"/>
      <c r="O5266" s="1"/>
      <c r="P5266" s="51"/>
    </row>
    <row r="5267" spans="1:16" ht="16.5" customHeight="1" x14ac:dyDescent="0.25">
      <c r="A5267" s="8"/>
      <c r="B5267" s="1"/>
      <c r="C5267" s="1"/>
      <c r="D5267" s="1"/>
      <c r="E5267" s="1"/>
      <c r="F5267" s="1"/>
      <c r="G5267" s="1"/>
      <c r="H5267" s="1"/>
      <c r="I5267" s="33"/>
      <c r="J5267" s="33"/>
      <c r="K5267" s="28"/>
      <c r="L5267" s="28"/>
      <c r="M5267" s="1"/>
      <c r="N5267" s="1"/>
      <c r="O5267" s="1"/>
      <c r="P5267" s="51"/>
    </row>
    <row r="5268" spans="1:16" ht="16.5" customHeight="1" x14ac:dyDescent="0.25">
      <c r="A5268" s="8"/>
      <c r="B5268" s="1"/>
      <c r="C5268" s="1"/>
      <c r="D5268" s="1"/>
      <c r="E5268" s="1"/>
      <c r="F5268" s="1"/>
      <c r="G5268" s="1"/>
      <c r="H5268" s="1"/>
      <c r="I5268" s="33"/>
      <c r="J5268" s="33"/>
      <c r="K5268" s="28"/>
      <c r="L5268" s="28"/>
      <c r="M5268" s="1"/>
      <c r="N5268" s="1"/>
      <c r="O5268" s="1"/>
      <c r="P5268" s="51"/>
    </row>
    <row r="5269" spans="1:16" ht="16.5" customHeight="1" x14ac:dyDescent="0.25">
      <c r="A5269" s="8"/>
      <c r="B5269" s="1"/>
      <c r="C5269" s="1"/>
      <c r="D5269" s="1"/>
      <c r="E5269" s="1"/>
      <c r="F5269" s="1"/>
      <c r="G5269" s="1"/>
      <c r="H5269" s="1"/>
      <c r="I5269" s="33"/>
      <c r="J5269" s="33"/>
      <c r="K5269" s="28"/>
      <c r="L5269" s="28"/>
      <c r="M5269" s="1"/>
      <c r="N5269" s="1"/>
      <c r="O5269" s="1"/>
      <c r="P5269" s="51"/>
    </row>
    <row r="5270" spans="1:16" ht="16.5" customHeight="1" x14ac:dyDescent="0.25">
      <c r="A5270" s="8"/>
      <c r="B5270" s="1"/>
      <c r="C5270" s="1"/>
      <c r="D5270" s="1"/>
      <c r="E5270" s="1"/>
      <c r="F5270" s="1"/>
      <c r="G5270" s="1"/>
      <c r="H5270" s="1"/>
      <c r="I5270" s="33"/>
      <c r="J5270" s="33"/>
      <c r="K5270" s="28"/>
      <c r="L5270" s="28"/>
      <c r="M5270" s="1"/>
      <c r="N5270" s="1"/>
      <c r="O5270" s="1"/>
      <c r="P5270" s="51"/>
    </row>
    <row r="5271" spans="1:16" ht="16.5" customHeight="1" x14ac:dyDescent="0.25">
      <c r="A5271" s="8"/>
      <c r="B5271" s="1"/>
      <c r="C5271" s="1"/>
      <c r="D5271" s="1"/>
      <c r="E5271" s="1"/>
      <c r="F5271" s="1"/>
      <c r="G5271" s="1"/>
      <c r="H5271" s="1"/>
      <c r="I5271" s="33"/>
      <c r="J5271" s="33"/>
      <c r="K5271" s="28"/>
      <c r="L5271" s="28"/>
      <c r="M5271" s="1"/>
      <c r="N5271" s="1"/>
      <c r="O5271" s="1"/>
      <c r="P5271" s="51"/>
    </row>
    <row r="5272" spans="1:16" ht="16.5" customHeight="1" x14ac:dyDescent="0.25">
      <c r="A5272" s="8"/>
      <c r="B5272" s="1"/>
      <c r="C5272" s="1"/>
      <c r="D5272" s="1"/>
      <c r="E5272" s="1"/>
      <c r="F5272" s="1"/>
      <c r="G5272" s="1"/>
      <c r="H5272" s="1"/>
      <c r="I5272" s="33"/>
      <c r="J5272" s="33"/>
      <c r="K5272" s="28"/>
      <c r="L5272" s="28"/>
      <c r="M5272" s="1"/>
      <c r="N5272" s="1"/>
      <c r="O5272" s="1"/>
      <c r="P5272" s="51"/>
    </row>
    <row r="5273" spans="1:16" ht="16.5" customHeight="1" x14ac:dyDescent="0.25">
      <c r="A5273" s="8"/>
      <c r="B5273" s="1"/>
      <c r="C5273" s="1"/>
      <c r="D5273" s="1"/>
      <c r="E5273" s="1"/>
      <c r="F5273" s="1"/>
      <c r="G5273" s="1"/>
      <c r="H5273" s="1"/>
      <c r="I5273" s="33"/>
      <c r="J5273" s="33"/>
      <c r="K5273" s="28"/>
      <c r="L5273" s="28"/>
      <c r="M5273" s="1"/>
      <c r="N5273" s="1"/>
      <c r="O5273" s="1"/>
      <c r="P5273" s="51"/>
    </row>
    <row r="5274" spans="1:16" ht="16.5" customHeight="1" x14ac:dyDescent="0.25">
      <c r="A5274" s="8"/>
      <c r="B5274" s="1"/>
      <c r="C5274" s="1"/>
      <c r="D5274" s="1"/>
      <c r="E5274" s="1"/>
      <c r="F5274" s="1"/>
      <c r="G5274" s="1"/>
      <c r="H5274" s="1"/>
      <c r="I5274" s="33"/>
      <c r="J5274" s="33"/>
      <c r="K5274" s="28"/>
      <c r="L5274" s="28"/>
      <c r="M5274" s="1"/>
      <c r="N5274" s="1"/>
      <c r="O5274" s="1"/>
      <c r="P5274" s="51"/>
    </row>
    <row r="5275" spans="1:16" ht="16.5" customHeight="1" x14ac:dyDescent="0.25">
      <c r="A5275" s="8"/>
      <c r="B5275" s="1"/>
      <c r="C5275" s="1"/>
      <c r="D5275" s="1"/>
      <c r="E5275" s="1"/>
      <c r="F5275" s="1"/>
      <c r="G5275" s="1"/>
      <c r="H5275" s="1"/>
      <c r="I5275" s="33"/>
      <c r="J5275" s="33"/>
      <c r="K5275" s="28"/>
      <c r="L5275" s="28"/>
      <c r="M5275" s="1"/>
      <c r="N5275" s="1"/>
      <c r="O5275" s="1"/>
      <c r="P5275" s="51"/>
    </row>
    <row r="5276" spans="1:16" ht="16.5" customHeight="1" x14ac:dyDescent="0.25">
      <c r="A5276" s="8"/>
      <c r="B5276" s="1"/>
      <c r="C5276" s="1"/>
      <c r="D5276" s="1"/>
      <c r="E5276" s="1"/>
      <c r="F5276" s="1"/>
      <c r="G5276" s="1"/>
      <c r="H5276" s="1"/>
      <c r="I5276" s="33"/>
      <c r="J5276" s="33"/>
      <c r="K5276" s="28"/>
      <c r="L5276" s="28"/>
      <c r="M5276" s="1"/>
      <c r="N5276" s="1"/>
      <c r="O5276" s="1"/>
      <c r="P5276" s="51"/>
    </row>
    <row r="5277" spans="1:16" ht="16.5" customHeight="1" x14ac:dyDescent="0.25">
      <c r="A5277" s="8"/>
      <c r="B5277" s="1"/>
      <c r="C5277" s="1"/>
      <c r="D5277" s="1"/>
      <c r="E5277" s="1"/>
      <c r="F5277" s="1"/>
      <c r="G5277" s="1"/>
      <c r="H5277" s="1"/>
      <c r="I5277" s="33"/>
      <c r="J5277" s="33"/>
      <c r="K5277" s="28"/>
      <c r="L5277" s="28"/>
      <c r="M5277" s="1"/>
      <c r="N5277" s="1"/>
      <c r="O5277" s="1"/>
      <c r="P5277" s="51"/>
    </row>
    <row r="5278" spans="1:16" ht="16.5" customHeight="1" x14ac:dyDescent="0.25">
      <c r="A5278" s="8"/>
      <c r="B5278" s="1"/>
      <c r="C5278" s="1"/>
      <c r="D5278" s="1"/>
      <c r="E5278" s="1"/>
      <c r="F5278" s="1"/>
      <c r="G5278" s="1"/>
      <c r="H5278" s="1"/>
      <c r="I5278" s="33"/>
      <c r="J5278" s="33"/>
      <c r="K5278" s="28"/>
      <c r="L5278" s="28"/>
      <c r="M5278" s="1"/>
      <c r="N5278" s="1"/>
      <c r="O5278" s="1"/>
      <c r="P5278" s="51"/>
    </row>
    <row r="5279" spans="1:16" ht="16.5" customHeight="1" x14ac:dyDescent="0.25">
      <c r="A5279" s="8"/>
      <c r="B5279" s="1"/>
      <c r="C5279" s="1"/>
      <c r="D5279" s="1"/>
      <c r="E5279" s="1"/>
      <c r="F5279" s="1"/>
      <c r="G5279" s="1"/>
      <c r="H5279" s="1"/>
      <c r="I5279" s="33"/>
      <c r="J5279" s="33"/>
      <c r="K5279" s="28"/>
      <c r="L5279" s="28"/>
      <c r="M5279" s="1"/>
      <c r="N5279" s="1"/>
      <c r="O5279" s="1"/>
      <c r="P5279" s="51"/>
    </row>
    <row r="5280" spans="1:16" ht="16.5" customHeight="1" x14ac:dyDescent="0.25">
      <c r="A5280" s="8"/>
      <c r="B5280" s="1"/>
      <c r="C5280" s="1"/>
      <c r="D5280" s="1"/>
      <c r="E5280" s="1"/>
      <c r="F5280" s="1"/>
      <c r="G5280" s="1"/>
      <c r="H5280" s="1"/>
      <c r="I5280" s="33"/>
      <c r="J5280" s="33"/>
      <c r="K5280" s="28"/>
      <c r="L5280" s="28"/>
      <c r="M5280" s="1"/>
      <c r="N5280" s="1"/>
      <c r="O5280" s="1"/>
      <c r="P5280" s="51"/>
    </row>
    <row r="5281" spans="1:16" ht="16.5" customHeight="1" x14ac:dyDescent="0.25">
      <c r="A5281" s="8"/>
      <c r="B5281" s="1"/>
      <c r="C5281" s="1"/>
      <c r="D5281" s="1"/>
      <c r="E5281" s="1"/>
      <c r="F5281" s="1"/>
      <c r="G5281" s="1"/>
      <c r="H5281" s="1"/>
      <c r="I5281" s="33"/>
      <c r="J5281" s="33"/>
      <c r="K5281" s="28"/>
      <c r="L5281" s="28"/>
      <c r="M5281" s="1"/>
      <c r="N5281" s="1"/>
      <c r="O5281" s="1"/>
      <c r="P5281" s="51"/>
    </row>
    <row r="5282" spans="1:16" ht="16.5" customHeight="1" x14ac:dyDescent="0.25">
      <c r="A5282" s="8"/>
      <c r="B5282" s="1"/>
      <c r="C5282" s="1"/>
      <c r="D5282" s="1"/>
      <c r="E5282" s="1"/>
      <c r="F5282" s="1"/>
      <c r="G5282" s="1"/>
      <c r="H5282" s="1"/>
      <c r="I5282" s="33"/>
      <c r="J5282" s="33"/>
      <c r="K5282" s="28"/>
      <c r="L5282" s="28"/>
      <c r="M5282" s="1"/>
      <c r="N5282" s="1"/>
      <c r="O5282" s="1"/>
      <c r="P5282" s="51"/>
    </row>
    <row r="5283" spans="1:16" ht="16.5" customHeight="1" x14ac:dyDescent="0.25">
      <c r="A5283" s="8"/>
      <c r="B5283" s="1"/>
      <c r="C5283" s="1"/>
      <c r="D5283" s="1"/>
      <c r="E5283" s="1"/>
      <c r="F5283" s="1"/>
      <c r="G5283" s="1"/>
      <c r="H5283" s="1"/>
      <c r="I5283" s="33"/>
      <c r="J5283" s="33"/>
      <c r="K5283" s="28"/>
      <c r="L5283" s="28"/>
      <c r="M5283" s="1"/>
      <c r="N5283" s="1"/>
      <c r="O5283" s="1"/>
      <c r="P5283" s="51"/>
    </row>
    <row r="5284" spans="1:16" ht="16.5" customHeight="1" x14ac:dyDescent="0.25">
      <c r="A5284" s="8"/>
      <c r="B5284" s="1"/>
      <c r="C5284" s="1"/>
      <c r="D5284" s="1"/>
      <c r="E5284" s="1"/>
      <c r="F5284" s="1"/>
      <c r="G5284" s="1"/>
      <c r="H5284" s="1"/>
      <c r="I5284" s="33"/>
      <c r="J5284" s="33"/>
      <c r="K5284" s="28"/>
      <c r="L5284" s="28"/>
      <c r="M5284" s="1"/>
      <c r="N5284" s="1"/>
      <c r="O5284" s="1"/>
      <c r="P5284" s="51"/>
    </row>
    <row r="5285" spans="1:16" ht="16.5" customHeight="1" x14ac:dyDescent="0.25">
      <c r="A5285" s="8"/>
      <c r="B5285" s="1"/>
      <c r="C5285" s="1"/>
      <c r="D5285" s="1"/>
      <c r="E5285" s="1"/>
      <c r="F5285" s="1"/>
      <c r="G5285" s="1"/>
      <c r="H5285" s="1"/>
      <c r="I5285" s="33"/>
      <c r="J5285" s="33"/>
      <c r="K5285" s="28"/>
      <c r="L5285" s="28"/>
      <c r="M5285" s="1"/>
      <c r="N5285" s="1"/>
      <c r="O5285" s="1"/>
      <c r="P5285" s="51"/>
    </row>
    <row r="5286" spans="1:16" ht="16.5" customHeight="1" x14ac:dyDescent="0.25">
      <c r="A5286" s="8"/>
      <c r="B5286" s="1"/>
      <c r="C5286" s="1"/>
      <c r="D5286" s="1"/>
      <c r="E5286" s="1"/>
      <c r="F5286" s="1"/>
      <c r="G5286" s="1"/>
      <c r="H5286" s="1"/>
      <c r="I5286" s="33"/>
      <c r="J5286" s="33"/>
      <c r="K5286" s="28"/>
      <c r="L5286" s="28"/>
      <c r="M5286" s="1"/>
      <c r="N5286" s="1"/>
      <c r="O5286" s="1"/>
      <c r="P5286" s="51"/>
    </row>
    <row r="5287" spans="1:16" ht="16.5" customHeight="1" x14ac:dyDescent="0.25">
      <c r="A5287" s="8"/>
      <c r="B5287" s="1"/>
      <c r="C5287" s="1"/>
      <c r="D5287" s="1"/>
      <c r="E5287" s="1"/>
      <c r="F5287" s="1"/>
      <c r="G5287" s="1"/>
      <c r="H5287" s="1"/>
      <c r="I5287" s="33"/>
      <c r="J5287" s="33"/>
      <c r="K5287" s="28"/>
      <c r="L5287" s="28"/>
      <c r="M5287" s="1"/>
      <c r="N5287" s="1"/>
      <c r="O5287" s="1"/>
      <c r="P5287" s="51"/>
    </row>
    <row r="5288" spans="1:16" ht="16.5" customHeight="1" x14ac:dyDescent="0.25">
      <c r="A5288" s="8"/>
      <c r="B5288" s="1"/>
      <c r="C5288" s="1"/>
      <c r="D5288" s="1"/>
      <c r="E5288" s="1"/>
      <c r="F5288" s="1"/>
      <c r="G5288" s="1"/>
      <c r="H5288" s="1"/>
      <c r="I5288" s="33"/>
      <c r="J5288" s="33"/>
      <c r="K5288" s="28"/>
      <c r="L5288" s="28"/>
      <c r="M5288" s="1"/>
      <c r="N5288" s="1"/>
      <c r="O5288" s="1"/>
      <c r="P5288" s="51"/>
    </row>
    <row r="5289" spans="1:16" ht="16.5" customHeight="1" x14ac:dyDescent="0.25">
      <c r="A5289" s="8"/>
      <c r="B5289" s="1"/>
      <c r="C5289" s="1"/>
      <c r="D5289" s="1"/>
      <c r="E5289" s="1"/>
      <c r="F5289" s="1"/>
      <c r="G5289" s="1"/>
      <c r="H5289" s="1"/>
      <c r="I5289" s="33"/>
      <c r="J5289" s="33"/>
      <c r="K5289" s="28"/>
      <c r="L5289" s="28"/>
      <c r="M5289" s="1"/>
      <c r="N5289" s="1"/>
      <c r="O5289" s="1"/>
      <c r="P5289" s="51"/>
    </row>
    <row r="5290" spans="1:16" ht="16.5" customHeight="1" x14ac:dyDescent="0.25">
      <c r="A5290" s="8"/>
      <c r="B5290" s="1"/>
      <c r="C5290" s="1"/>
      <c r="D5290" s="1"/>
      <c r="E5290" s="1"/>
      <c r="F5290" s="1"/>
      <c r="G5290" s="1"/>
      <c r="H5290" s="1"/>
      <c r="I5290" s="33"/>
      <c r="J5290" s="33"/>
      <c r="K5290" s="28"/>
      <c r="L5290" s="28"/>
      <c r="M5290" s="1"/>
      <c r="N5290" s="1"/>
      <c r="O5290" s="1"/>
      <c r="P5290" s="51"/>
    </row>
    <row r="5291" spans="1:16" ht="16.5" customHeight="1" x14ac:dyDescent="0.25">
      <c r="A5291" s="8"/>
      <c r="B5291" s="1"/>
      <c r="C5291" s="1"/>
      <c r="D5291" s="1"/>
      <c r="E5291" s="1"/>
      <c r="F5291" s="1"/>
      <c r="G5291" s="1"/>
      <c r="H5291" s="1"/>
      <c r="I5291" s="33"/>
      <c r="J5291" s="33"/>
      <c r="K5291" s="28"/>
      <c r="L5291" s="28"/>
      <c r="M5291" s="1"/>
      <c r="N5291" s="1"/>
      <c r="O5291" s="1"/>
      <c r="P5291" s="51"/>
    </row>
    <row r="5292" spans="1:16" ht="16.5" customHeight="1" x14ac:dyDescent="0.25">
      <c r="A5292" s="8"/>
      <c r="B5292" s="1"/>
      <c r="C5292" s="1"/>
      <c r="D5292" s="1"/>
      <c r="E5292" s="1"/>
      <c r="F5292" s="1"/>
      <c r="G5292" s="1"/>
      <c r="H5292" s="1"/>
      <c r="I5292" s="33"/>
      <c r="J5292" s="33"/>
      <c r="K5292" s="28"/>
      <c r="L5292" s="28"/>
      <c r="M5292" s="1"/>
      <c r="N5292" s="1"/>
      <c r="O5292" s="1"/>
      <c r="P5292" s="51"/>
    </row>
    <row r="5293" spans="1:16" ht="16.5" customHeight="1" x14ac:dyDescent="0.25">
      <c r="A5293" s="8"/>
      <c r="B5293" s="1"/>
      <c r="C5293" s="1"/>
      <c r="D5293" s="1"/>
      <c r="E5293" s="1"/>
      <c r="F5293" s="1"/>
      <c r="G5293" s="1"/>
      <c r="H5293" s="1"/>
      <c r="I5293" s="33"/>
      <c r="J5293" s="33"/>
      <c r="K5293" s="28"/>
      <c r="L5293" s="28"/>
      <c r="M5293" s="1"/>
      <c r="N5293" s="1"/>
      <c r="O5293" s="1"/>
      <c r="P5293" s="51"/>
    </row>
    <row r="5294" spans="1:16" ht="16.5" customHeight="1" x14ac:dyDescent="0.25">
      <c r="A5294" s="8"/>
      <c r="B5294" s="1"/>
      <c r="C5294" s="1"/>
      <c r="D5294" s="1"/>
      <c r="E5294" s="1"/>
      <c r="F5294" s="1"/>
      <c r="G5294" s="1"/>
      <c r="H5294" s="1"/>
      <c r="I5294" s="33"/>
      <c r="J5294" s="33"/>
      <c r="K5294" s="28"/>
      <c r="L5294" s="28"/>
      <c r="M5294" s="1"/>
      <c r="N5294" s="35"/>
      <c r="O5294" s="1"/>
      <c r="P5294" s="51"/>
    </row>
    <row r="5295" spans="1:16" ht="16.5" customHeight="1" x14ac:dyDescent="0.25">
      <c r="A5295" s="8"/>
      <c r="B5295" s="1"/>
      <c r="C5295" s="1"/>
      <c r="D5295" s="1"/>
      <c r="E5295" s="1"/>
      <c r="F5295" s="1"/>
      <c r="G5295" s="1"/>
      <c r="H5295" s="1"/>
      <c r="I5295" s="33"/>
      <c r="J5295" s="33"/>
      <c r="K5295" s="28"/>
      <c r="L5295" s="28"/>
      <c r="M5295" s="1"/>
      <c r="N5295" s="35"/>
      <c r="O5295" s="1"/>
      <c r="P5295" s="51"/>
    </row>
    <row r="5296" spans="1:16" ht="16.5" customHeight="1" x14ac:dyDescent="0.25">
      <c r="A5296" s="8"/>
      <c r="B5296" s="1"/>
      <c r="C5296" s="1"/>
      <c r="D5296" s="1"/>
      <c r="E5296" s="1"/>
      <c r="F5296" s="1"/>
      <c r="G5296" s="1"/>
      <c r="H5296" s="1"/>
      <c r="I5296" s="33"/>
      <c r="J5296" s="33"/>
      <c r="K5296" s="28"/>
      <c r="L5296" s="28"/>
      <c r="M5296" s="1"/>
      <c r="N5296" s="35"/>
      <c r="O5296" s="1"/>
      <c r="P5296" s="51"/>
    </row>
    <row r="5297" spans="1:16" ht="16.5" customHeight="1" x14ac:dyDescent="0.25">
      <c r="A5297" s="8"/>
      <c r="B5297" s="1"/>
      <c r="C5297" s="1"/>
      <c r="D5297" s="1"/>
      <c r="E5297" s="1"/>
      <c r="F5297" s="1"/>
      <c r="G5297" s="1"/>
      <c r="H5297" s="1"/>
      <c r="I5297" s="33"/>
      <c r="J5297" s="33"/>
      <c r="K5297" s="28"/>
      <c r="L5297" s="28"/>
      <c r="M5297" s="1"/>
      <c r="N5297" s="35"/>
      <c r="O5297" s="1"/>
      <c r="P5297" s="51"/>
    </row>
    <row r="5298" spans="1:16" ht="16.5" customHeight="1" x14ac:dyDescent="0.25">
      <c r="A5298" s="8"/>
      <c r="B5298" s="1"/>
      <c r="C5298" s="1"/>
      <c r="D5298" s="1"/>
      <c r="E5298" s="1"/>
      <c r="F5298" s="1"/>
      <c r="G5298" s="1"/>
      <c r="H5298" s="1"/>
      <c r="I5298" s="33"/>
      <c r="J5298" s="33"/>
      <c r="K5298" s="28"/>
      <c r="L5298" s="28"/>
      <c r="M5298" s="1"/>
      <c r="N5298" s="35"/>
      <c r="O5298" s="1"/>
      <c r="P5298" s="51"/>
    </row>
    <row r="5299" spans="1:16" ht="16.5" customHeight="1" x14ac:dyDescent="0.25">
      <c r="A5299" s="8"/>
      <c r="B5299" s="1"/>
      <c r="C5299" s="1"/>
      <c r="D5299" s="1"/>
      <c r="E5299" s="1"/>
      <c r="F5299" s="1"/>
      <c r="G5299" s="1"/>
      <c r="H5299" s="1"/>
      <c r="I5299" s="33"/>
      <c r="J5299" s="33"/>
      <c r="K5299" s="28"/>
      <c r="L5299" s="28"/>
      <c r="M5299" s="1"/>
      <c r="N5299" s="35"/>
      <c r="O5299" s="1"/>
      <c r="P5299" s="51"/>
    </row>
    <row r="5300" spans="1:16" ht="16.5" customHeight="1" x14ac:dyDescent="0.25">
      <c r="A5300" s="8"/>
      <c r="B5300" s="1"/>
      <c r="C5300" s="1"/>
      <c r="D5300" s="1"/>
      <c r="E5300" s="1"/>
      <c r="F5300" s="1"/>
      <c r="G5300" s="1"/>
      <c r="H5300" s="1"/>
      <c r="I5300" s="33"/>
      <c r="J5300" s="33"/>
      <c r="K5300" s="28"/>
      <c r="L5300" s="28"/>
      <c r="M5300" s="1"/>
      <c r="N5300" s="35"/>
      <c r="O5300" s="1"/>
      <c r="P5300" s="51"/>
    </row>
    <row r="5301" spans="1:16" ht="16.5" customHeight="1" x14ac:dyDescent="0.25">
      <c r="A5301" s="8"/>
      <c r="B5301" s="1"/>
      <c r="C5301" s="1"/>
      <c r="D5301" s="1"/>
      <c r="E5301" s="1"/>
      <c r="F5301" s="1"/>
      <c r="G5301" s="1"/>
      <c r="H5301" s="1"/>
      <c r="I5301" s="33"/>
      <c r="J5301" s="33"/>
      <c r="K5301" s="28"/>
      <c r="L5301" s="28"/>
      <c r="M5301" s="1"/>
      <c r="N5301" s="35"/>
      <c r="O5301" s="1"/>
      <c r="P5301" s="51"/>
    </row>
    <row r="5302" spans="1:16" ht="16.5" customHeight="1" x14ac:dyDescent="0.25">
      <c r="A5302" s="8"/>
      <c r="B5302" s="1"/>
      <c r="C5302" s="1"/>
      <c r="D5302" s="1"/>
      <c r="E5302" s="1"/>
      <c r="F5302" s="1"/>
      <c r="G5302" s="1"/>
      <c r="H5302" s="1"/>
      <c r="I5302" s="33"/>
      <c r="J5302" s="33"/>
      <c r="K5302" s="28"/>
      <c r="L5302" s="28"/>
      <c r="M5302" s="1"/>
      <c r="N5302" s="35"/>
      <c r="O5302" s="1"/>
      <c r="P5302" s="51"/>
    </row>
    <row r="5303" spans="1:16" ht="16.5" customHeight="1" x14ac:dyDescent="0.25">
      <c r="A5303" s="8"/>
      <c r="B5303" s="1"/>
      <c r="C5303" s="1"/>
      <c r="D5303" s="1"/>
      <c r="E5303" s="1"/>
      <c r="F5303" s="1"/>
      <c r="G5303" s="1"/>
      <c r="H5303" s="1"/>
      <c r="I5303" s="33"/>
      <c r="J5303" s="33"/>
      <c r="K5303" s="28"/>
      <c r="L5303" s="28"/>
      <c r="M5303" s="1"/>
      <c r="N5303" s="35"/>
      <c r="O5303" s="1"/>
      <c r="P5303" s="51"/>
    </row>
    <row r="5304" spans="1:16" ht="16.5" customHeight="1" x14ac:dyDescent="0.25">
      <c r="A5304" s="8"/>
      <c r="B5304" s="1"/>
      <c r="C5304" s="1"/>
      <c r="D5304" s="1"/>
      <c r="E5304" s="1"/>
      <c r="F5304" s="1"/>
      <c r="G5304" s="1"/>
      <c r="H5304" s="1"/>
      <c r="I5304" s="33"/>
      <c r="J5304" s="33"/>
      <c r="K5304" s="28"/>
      <c r="L5304" s="28"/>
      <c r="M5304" s="1"/>
      <c r="N5304" s="35"/>
      <c r="O5304" s="1"/>
      <c r="P5304" s="51"/>
    </row>
    <row r="5305" spans="1:16" ht="16.5" customHeight="1" x14ac:dyDescent="0.25">
      <c r="A5305" s="8"/>
      <c r="B5305" s="1"/>
      <c r="C5305" s="1"/>
      <c r="D5305" s="1"/>
      <c r="E5305" s="1"/>
      <c r="F5305" s="1"/>
      <c r="G5305" s="1"/>
      <c r="H5305" s="1"/>
      <c r="I5305" s="33"/>
      <c r="J5305" s="33"/>
      <c r="K5305" s="28"/>
      <c r="L5305" s="28"/>
      <c r="M5305" s="1"/>
      <c r="N5305" s="35"/>
      <c r="O5305" s="1"/>
      <c r="P5305" s="51"/>
    </row>
    <row r="5306" spans="1:16" ht="16.5" customHeight="1" x14ac:dyDescent="0.25">
      <c r="A5306" s="8"/>
      <c r="B5306" s="1"/>
      <c r="C5306" s="1"/>
      <c r="D5306" s="1"/>
      <c r="E5306" s="1"/>
      <c r="F5306" s="1"/>
      <c r="G5306" s="1"/>
      <c r="H5306" s="1"/>
      <c r="I5306" s="33"/>
      <c r="J5306" s="33"/>
      <c r="K5306" s="28"/>
      <c r="L5306" s="28"/>
      <c r="M5306" s="1"/>
      <c r="N5306" s="35"/>
      <c r="O5306" s="1"/>
      <c r="P5306" s="51"/>
    </row>
    <row r="5307" spans="1:16" ht="16.5" customHeight="1" x14ac:dyDescent="0.25">
      <c r="A5307" s="8"/>
      <c r="B5307" s="1"/>
      <c r="C5307" s="1"/>
      <c r="D5307" s="1"/>
      <c r="E5307" s="1"/>
      <c r="F5307" s="1"/>
      <c r="G5307" s="1"/>
      <c r="H5307" s="1"/>
      <c r="I5307" s="33"/>
      <c r="J5307" s="33"/>
      <c r="K5307" s="28"/>
      <c r="L5307" s="28"/>
      <c r="M5307" s="1"/>
      <c r="N5307" s="35"/>
      <c r="O5307" s="1"/>
      <c r="P5307" s="51"/>
    </row>
    <row r="5308" spans="1:16" ht="16.5" customHeight="1" x14ac:dyDescent="0.25">
      <c r="A5308" s="8"/>
      <c r="B5308" s="1"/>
      <c r="C5308" s="1"/>
      <c r="D5308" s="1"/>
      <c r="E5308" s="1"/>
      <c r="F5308" s="1"/>
      <c r="G5308" s="1"/>
      <c r="H5308" s="1"/>
      <c r="I5308" s="33"/>
      <c r="J5308" s="33"/>
      <c r="K5308" s="28"/>
      <c r="L5308" s="28"/>
      <c r="M5308" s="1"/>
      <c r="N5308" s="35"/>
      <c r="O5308" s="1"/>
      <c r="P5308" s="51"/>
    </row>
    <row r="5309" spans="1:16" ht="16.5" customHeight="1" x14ac:dyDescent="0.25">
      <c r="A5309" s="8"/>
      <c r="B5309" s="1"/>
      <c r="C5309" s="1"/>
      <c r="D5309" s="1"/>
      <c r="E5309" s="1"/>
      <c r="F5309" s="1"/>
      <c r="G5309" s="1"/>
      <c r="H5309" s="1"/>
      <c r="I5309" s="33"/>
      <c r="J5309" s="33"/>
      <c r="K5309" s="28"/>
      <c r="L5309" s="28"/>
      <c r="M5309" s="1"/>
      <c r="N5309" s="35"/>
      <c r="O5309" s="1"/>
      <c r="P5309" s="51"/>
    </row>
    <row r="5310" spans="1:16" ht="16.5" customHeight="1" x14ac:dyDescent="0.25">
      <c r="A5310" s="8"/>
      <c r="B5310" s="1"/>
      <c r="C5310" s="1"/>
      <c r="D5310" s="1"/>
      <c r="E5310" s="1"/>
      <c r="F5310" s="1"/>
      <c r="G5310" s="1"/>
      <c r="H5310" s="1"/>
      <c r="I5310" s="33"/>
      <c r="J5310" s="33"/>
      <c r="K5310" s="28"/>
      <c r="L5310" s="28"/>
      <c r="M5310" s="1"/>
      <c r="N5310" s="35"/>
      <c r="O5310" s="1"/>
      <c r="P5310" s="51"/>
    </row>
    <row r="5311" spans="1:16" ht="16.5" customHeight="1" x14ac:dyDescent="0.25">
      <c r="A5311" s="8"/>
      <c r="B5311" s="1"/>
      <c r="C5311" s="1"/>
      <c r="D5311" s="1"/>
      <c r="E5311" s="1"/>
      <c r="F5311" s="1"/>
      <c r="G5311" s="1"/>
      <c r="H5311" s="1"/>
      <c r="I5311" s="33"/>
      <c r="J5311" s="33"/>
      <c r="K5311" s="28"/>
      <c r="L5311" s="28"/>
      <c r="M5311" s="1"/>
      <c r="N5311" s="35"/>
      <c r="O5311" s="1"/>
      <c r="P5311" s="51"/>
    </row>
    <row r="5312" spans="1:16" ht="16.5" customHeight="1" x14ac:dyDescent="0.25">
      <c r="A5312" s="8"/>
      <c r="B5312" s="1"/>
      <c r="C5312" s="1"/>
      <c r="D5312" s="1"/>
      <c r="E5312" s="1"/>
      <c r="F5312" s="1"/>
      <c r="G5312" s="1"/>
      <c r="H5312" s="1"/>
      <c r="I5312" s="33"/>
      <c r="J5312" s="33"/>
      <c r="K5312" s="28"/>
      <c r="L5312" s="28"/>
      <c r="M5312" s="1"/>
      <c r="N5312" s="35"/>
      <c r="O5312" s="1"/>
      <c r="P5312" s="51"/>
    </row>
    <row r="5313" spans="1:16" ht="16.5" customHeight="1" x14ac:dyDescent="0.25">
      <c r="A5313" s="8"/>
      <c r="B5313" s="1"/>
      <c r="C5313" s="1"/>
      <c r="D5313" s="1"/>
      <c r="E5313" s="1"/>
      <c r="F5313" s="1"/>
      <c r="G5313" s="1"/>
      <c r="H5313" s="1"/>
      <c r="I5313" s="33"/>
      <c r="J5313" s="33"/>
      <c r="K5313" s="28"/>
      <c r="L5313" s="28"/>
      <c r="M5313" s="1"/>
      <c r="N5313" s="35"/>
      <c r="O5313" s="1"/>
      <c r="P5313" s="51"/>
    </row>
    <row r="5314" spans="1:16" ht="16.5" customHeight="1" x14ac:dyDescent="0.25">
      <c r="A5314" s="8"/>
      <c r="B5314" s="1"/>
      <c r="C5314" s="1"/>
      <c r="D5314" s="1"/>
      <c r="E5314" s="1"/>
      <c r="F5314" s="1"/>
      <c r="G5314" s="1"/>
      <c r="H5314" s="1"/>
      <c r="I5314" s="33"/>
      <c r="J5314" s="33"/>
      <c r="K5314" s="28"/>
      <c r="L5314" s="28"/>
      <c r="M5314" s="1"/>
      <c r="N5314" s="35"/>
      <c r="O5314" s="1"/>
      <c r="P5314" s="51"/>
    </row>
    <row r="5315" spans="1:16" ht="16.5" customHeight="1" x14ac:dyDescent="0.25">
      <c r="A5315" s="8"/>
      <c r="B5315" s="1"/>
      <c r="C5315" s="1"/>
      <c r="D5315" s="1"/>
      <c r="E5315" s="1"/>
      <c r="F5315" s="1"/>
      <c r="G5315" s="1"/>
      <c r="H5315" s="1"/>
      <c r="I5315" s="33"/>
      <c r="J5315" s="33"/>
      <c r="K5315" s="28"/>
      <c r="L5315" s="28"/>
      <c r="M5315" s="1"/>
      <c r="N5315" s="35"/>
      <c r="O5315" s="1"/>
      <c r="P5315" s="51"/>
    </row>
    <row r="5316" spans="1:16" ht="16.5" customHeight="1" x14ac:dyDescent="0.25">
      <c r="A5316" s="8"/>
      <c r="B5316" s="1"/>
      <c r="C5316" s="1"/>
      <c r="D5316" s="1"/>
      <c r="E5316" s="1"/>
      <c r="F5316" s="1"/>
      <c r="G5316" s="1"/>
      <c r="H5316" s="1"/>
      <c r="I5316" s="33"/>
      <c r="J5316" s="33"/>
      <c r="K5316" s="28"/>
      <c r="L5316" s="28"/>
      <c r="M5316" s="1"/>
      <c r="N5316" s="35"/>
      <c r="O5316" s="1"/>
      <c r="P5316" s="51"/>
    </row>
    <row r="5317" spans="1:16" ht="16.5" customHeight="1" x14ac:dyDescent="0.25">
      <c r="A5317" s="8"/>
      <c r="B5317" s="1"/>
      <c r="C5317" s="1"/>
      <c r="D5317" s="1"/>
      <c r="E5317" s="1"/>
      <c r="F5317" s="1"/>
      <c r="G5317" s="1"/>
      <c r="H5317" s="1"/>
      <c r="I5317" s="33"/>
      <c r="J5317" s="33"/>
      <c r="K5317" s="28"/>
      <c r="L5317" s="28"/>
      <c r="M5317" s="1"/>
      <c r="N5317" s="35"/>
      <c r="O5317" s="1"/>
      <c r="P5317" s="51"/>
    </row>
    <row r="5318" spans="1:16" ht="16.5" customHeight="1" x14ac:dyDescent="0.25">
      <c r="A5318" s="8"/>
      <c r="B5318" s="1"/>
      <c r="C5318" s="1"/>
      <c r="D5318" s="1"/>
      <c r="E5318" s="1"/>
      <c r="F5318" s="1"/>
      <c r="G5318" s="1"/>
      <c r="H5318" s="1"/>
      <c r="I5318" s="33"/>
      <c r="J5318" s="33"/>
      <c r="K5318" s="28"/>
      <c r="L5318" s="28"/>
      <c r="M5318" s="1"/>
      <c r="N5318" s="35"/>
      <c r="O5318" s="1"/>
      <c r="P5318" s="51"/>
    </row>
    <row r="5319" spans="1:16" ht="16.5" customHeight="1" x14ac:dyDescent="0.25">
      <c r="A5319" s="8"/>
      <c r="B5319" s="1"/>
      <c r="C5319" s="1"/>
      <c r="D5319" s="1"/>
      <c r="E5319" s="1"/>
      <c r="F5319" s="1"/>
      <c r="G5319" s="1"/>
      <c r="H5319" s="1"/>
      <c r="I5319" s="33"/>
      <c r="J5319" s="33"/>
      <c r="K5319" s="28"/>
      <c r="L5319" s="28"/>
      <c r="M5319" s="1"/>
      <c r="N5319" s="35"/>
      <c r="O5319" s="1"/>
      <c r="P5319" s="51"/>
    </row>
    <row r="5320" spans="1:16" ht="16.5" customHeight="1" x14ac:dyDescent="0.25">
      <c r="A5320" s="8"/>
      <c r="B5320" s="1"/>
      <c r="C5320" s="1"/>
      <c r="D5320" s="1"/>
      <c r="E5320" s="1"/>
      <c r="F5320" s="1"/>
      <c r="G5320" s="1"/>
      <c r="H5320" s="1"/>
      <c r="I5320" s="33"/>
      <c r="J5320" s="33"/>
      <c r="K5320" s="28"/>
      <c r="L5320" s="28"/>
      <c r="M5320" s="1"/>
      <c r="N5320" s="35"/>
      <c r="O5320" s="1"/>
      <c r="P5320" s="51"/>
    </row>
    <row r="5321" spans="1:16" ht="16.5" customHeight="1" x14ac:dyDescent="0.25">
      <c r="A5321" s="8"/>
      <c r="B5321" s="1"/>
      <c r="C5321" s="1"/>
      <c r="D5321" s="1"/>
      <c r="E5321" s="1"/>
      <c r="F5321" s="1"/>
      <c r="G5321" s="1"/>
      <c r="H5321" s="1"/>
      <c r="I5321" s="33"/>
      <c r="J5321" s="33"/>
      <c r="K5321" s="28"/>
      <c r="L5321" s="28"/>
      <c r="M5321" s="1"/>
      <c r="N5321" s="35"/>
      <c r="O5321" s="1"/>
      <c r="P5321" s="51"/>
    </row>
    <row r="5322" spans="1:16" ht="16.5" customHeight="1" x14ac:dyDescent="0.25">
      <c r="A5322" s="8"/>
      <c r="B5322" s="1"/>
      <c r="C5322" s="1"/>
      <c r="D5322" s="1"/>
      <c r="E5322" s="1"/>
      <c r="F5322" s="1"/>
      <c r="G5322" s="1"/>
      <c r="H5322" s="1"/>
      <c r="I5322" s="33"/>
      <c r="J5322" s="33"/>
      <c r="K5322" s="28"/>
      <c r="L5322" s="28"/>
      <c r="M5322" s="1"/>
      <c r="N5322" s="35"/>
      <c r="O5322" s="1"/>
      <c r="P5322" s="51"/>
    </row>
    <row r="5323" spans="1:16" ht="16.5" customHeight="1" x14ac:dyDescent="0.25">
      <c r="A5323" s="8"/>
      <c r="B5323" s="1"/>
      <c r="C5323" s="1"/>
      <c r="D5323" s="1"/>
      <c r="E5323" s="1"/>
      <c r="F5323" s="1"/>
      <c r="G5323" s="1"/>
      <c r="H5323" s="1"/>
      <c r="I5323" s="33"/>
      <c r="J5323" s="33"/>
      <c r="K5323" s="28"/>
      <c r="L5323" s="28"/>
      <c r="M5323" s="1"/>
      <c r="N5323" s="35"/>
      <c r="O5323" s="1"/>
      <c r="P5323" s="51"/>
    </row>
    <row r="5324" spans="1:16" ht="16.5" customHeight="1" x14ac:dyDescent="0.25">
      <c r="A5324" s="8"/>
      <c r="B5324" s="1"/>
      <c r="C5324" s="1"/>
      <c r="D5324" s="1"/>
      <c r="E5324" s="1"/>
      <c r="F5324" s="1"/>
      <c r="G5324" s="1"/>
      <c r="H5324" s="1"/>
      <c r="I5324" s="33"/>
      <c r="J5324" s="33"/>
      <c r="K5324" s="28"/>
      <c r="L5324" s="28"/>
      <c r="M5324" s="1"/>
      <c r="N5324" s="35"/>
      <c r="O5324" s="1"/>
      <c r="P5324" s="51"/>
    </row>
    <row r="5325" spans="1:16" ht="16.5" customHeight="1" x14ac:dyDescent="0.25">
      <c r="A5325" s="8"/>
      <c r="B5325" s="1"/>
      <c r="C5325" s="1"/>
      <c r="D5325" s="1"/>
      <c r="E5325" s="1"/>
      <c r="F5325" s="1"/>
      <c r="G5325" s="1"/>
      <c r="H5325" s="1"/>
      <c r="I5325" s="33"/>
      <c r="J5325" s="33"/>
      <c r="K5325" s="28"/>
      <c r="L5325" s="28"/>
      <c r="M5325" s="1"/>
      <c r="N5325" s="35"/>
      <c r="O5325" s="1"/>
      <c r="P5325" s="51"/>
    </row>
    <row r="5326" spans="1:16" ht="16.5" customHeight="1" x14ac:dyDescent="0.25">
      <c r="A5326" s="8"/>
      <c r="B5326" s="1"/>
      <c r="C5326" s="1"/>
      <c r="D5326" s="1"/>
      <c r="E5326" s="1"/>
      <c r="F5326" s="1"/>
      <c r="G5326" s="1"/>
      <c r="H5326" s="1"/>
      <c r="I5326" s="33"/>
      <c r="J5326" s="33"/>
      <c r="K5326" s="28"/>
      <c r="L5326" s="28"/>
      <c r="M5326" s="1"/>
      <c r="N5326" s="35"/>
      <c r="O5326" s="1"/>
      <c r="P5326" s="51"/>
    </row>
    <row r="5327" spans="1:16" ht="16.5" customHeight="1" x14ac:dyDescent="0.25">
      <c r="A5327" s="8"/>
      <c r="B5327" s="1"/>
      <c r="C5327" s="1"/>
      <c r="D5327" s="1"/>
      <c r="E5327" s="1"/>
      <c r="F5327" s="1"/>
      <c r="G5327" s="1"/>
      <c r="H5327" s="1"/>
      <c r="I5327" s="33"/>
      <c r="J5327" s="33"/>
      <c r="K5327" s="28"/>
      <c r="L5327" s="28"/>
      <c r="M5327" s="1"/>
      <c r="N5327" s="35"/>
      <c r="O5327" s="1"/>
      <c r="P5327" s="51"/>
    </row>
    <row r="5328" spans="1:16" ht="16.5" customHeight="1" x14ac:dyDescent="0.25">
      <c r="A5328" s="8"/>
      <c r="B5328" s="1"/>
      <c r="C5328" s="1"/>
      <c r="D5328" s="1"/>
      <c r="E5328" s="1"/>
      <c r="F5328" s="1"/>
      <c r="G5328" s="1"/>
      <c r="H5328" s="1"/>
      <c r="I5328" s="33"/>
      <c r="J5328" s="33"/>
      <c r="K5328" s="28"/>
      <c r="L5328" s="28"/>
      <c r="M5328" s="1"/>
      <c r="N5328" s="35"/>
      <c r="O5328" s="1"/>
      <c r="P5328" s="51"/>
    </row>
    <row r="5329" spans="1:16" ht="16.5" customHeight="1" x14ac:dyDescent="0.25">
      <c r="A5329" s="8"/>
      <c r="B5329" s="1"/>
      <c r="C5329" s="1"/>
      <c r="D5329" s="1"/>
      <c r="E5329" s="1"/>
      <c r="F5329" s="1"/>
      <c r="G5329" s="1"/>
      <c r="H5329" s="1"/>
      <c r="I5329" s="33"/>
      <c r="J5329" s="33"/>
      <c r="K5329" s="28"/>
      <c r="L5329" s="28"/>
      <c r="M5329" s="1"/>
      <c r="N5329" s="35"/>
      <c r="O5329" s="1"/>
      <c r="P5329" s="51"/>
    </row>
    <row r="5330" spans="1:16" ht="16.5" customHeight="1" x14ac:dyDescent="0.25">
      <c r="A5330" s="8"/>
      <c r="B5330" s="1"/>
      <c r="C5330" s="1"/>
      <c r="D5330" s="1"/>
      <c r="E5330" s="1"/>
      <c r="F5330" s="1"/>
      <c r="G5330" s="1"/>
      <c r="H5330" s="1"/>
      <c r="I5330" s="33"/>
      <c r="J5330" s="33"/>
      <c r="K5330" s="28"/>
      <c r="L5330" s="28"/>
      <c r="M5330" s="1"/>
      <c r="N5330" s="35"/>
      <c r="O5330" s="1"/>
      <c r="P5330" s="51"/>
    </row>
    <row r="5331" spans="1:16" ht="16.5" customHeight="1" x14ac:dyDescent="0.25">
      <c r="A5331" s="8"/>
      <c r="B5331" s="1"/>
      <c r="C5331" s="1"/>
      <c r="D5331" s="1"/>
      <c r="E5331" s="1"/>
      <c r="F5331" s="1"/>
      <c r="G5331" s="1"/>
      <c r="H5331" s="1"/>
      <c r="I5331" s="33"/>
      <c r="J5331" s="33"/>
      <c r="K5331" s="28"/>
      <c r="L5331" s="28"/>
      <c r="M5331" s="1"/>
      <c r="N5331" s="35"/>
      <c r="O5331" s="1"/>
      <c r="P5331" s="51"/>
    </row>
    <row r="5332" spans="1:16" ht="16.5" customHeight="1" x14ac:dyDescent="0.25">
      <c r="A5332" s="8"/>
      <c r="B5332" s="1"/>
      <c r="C5332" s="1"/>
      <c r="D5332" s="1"/>
      <c r="E5332" s="1"/>
      <c r="F5332" s="1"/>
      <c r="G5332" s="1"/>
      <c r="H5332" s="1"/>
      <c r="I5332" s="33"/>
      <c r="J5332" s="33"/>
      <c r="K5332" s="28"/>
      <c r="L5332" s="28"/>
      <c r="M5332" s="1"/>
      <c r="N5332" s="1"/>
      <c r="O5332" s="1"/>
      <c r="P5332" s="51"/>
    </row>
    <row r="5333" spans="1:16" ht="16.5" customHeight="1" x14ac:dyDescent="0.25">
      <c r="A5333" s="8"/>
      <c r="B5333" s="1"/>
      <c r="C5333" s="1"/>
      <c r="D5333" s="1"/>
      <c r="E5333" s="1"/>
      <c r="F5333" s="1"/>
      <c r="G5333" s="1"/>
      <c r="H5333" s="1"/>
      <c r="I5333" s="33"/>
      <c r="J5333" s="33"/>
      <c r="K5333" s="28"/>
      <c r="L5333" s="28"/>
      <c r="M5333" s="1"/>
      <c r="N5333" s="1"/>
      <c r="O5333" s="1"/>
      <c r="P5333" s="51"/>
    </row>
    <row r="5334" spans="1:16" ht="16.5" customHeight="1" x14ac:dyDescent="0.25">
      <c r="A5334" s="8"/>
      <c r="B5334" s="1"/>
      <c r="C5334" s="1"/>
      <c r="D5334" s="1"/>
      <c r="E5334" s="1"/>
      <c r="F5334" s="1"/>
      <c r="G5334" s="1"/>
      <c r="H5334" s="1"/>
      <c r="I5334" s="33"/>
      <c r="J5334" s="33"/>
      <c r="K5334" s="28"/>
      <c r="L5334" s="28"/>
      <c r="M5334" s="1"/>
      <c r="N5334" s="1"/>
      <c r="O5334" s="1"/>
      <c r="P5334" s="51"/>
    </row>
    <row r="5335" spans="1:16" ht="16.5" customHeight="1" x14ac:dyDescent="0.25">
      <c r="A5335" s="8"/>
      <c r="B5335" s="1"/>
      <c r="C5335" s="1"/>
      <c r="D5335" s="1"/>
      <c r="E5335" s="1"/>
      <c r="F5335" s="1"/>
      <c r="G5335" s="1"/>
      <c r="H5335" s="1"/>
      <c r="I5335" s="33"/>
      <c r="J5335" s="33"/>
      <c r="K5335" s="28"/>
      <c r="L5335" s="28"/>
      <c r="M5335" s="1"/>
      <c r="N5335" s="1"/>
      <c r="O5335" s="1"/>
      <c r="P5335" s="51"/>
    </row>
    <row r="5336" spans="1:16" ht="16.5" customHeight="1" x14ac:dyDescent="0.25">
      <c r="A5336" s="8"/>
      <c r="B5336" s="1"/>
      <c r="C5336" s="1"/>
      <c r="D5336" s="1"/>
      <c r="E5336" s="1"/>
      <c r="F5336" s="1"/>
      <c r="G5336" s="1"/>
      <c r="H5336" s="1"/>
      <c r="I5336" s="33"/>
      <c r="J5336" s="33"/>
      <c r="K5336" s="28"/>
      <c r="L5336" s="28"/>
      <c r="M5336" s="1"/>
      <c r="N5336" s="1"/>
      <c r="O5336" s="1"/>
      <c r="P5336" s="51"/>
    </row>
    <row r="5337" spans="1:16" ht="16.5" customHeight="1" x14ac:dyDescent="0.25">
      <c r="A5337" s="8"/>
      <c r="B5337" s="1"/>
      <c r="C5337" s="1"/>
      <c r="D5337" s="1"/>
      <c r="E5337" s="1"/>
      <c r="F5337" s="1"/>
      <c r="G5337" s="1"/>
      <c r="H5337" s="1"/>
      <c r="I5337" s="33"/>
      <c r="J5337" s="33"/>
      <c r="K5337" s="28"/>
      <c r="L5337" s="28"/>
      <c r="M5337" s="1"/>
      <c r="N5337" s="1"/>
      <c r="O5337" s="1"/>
      <c r="P5337" s="51"/>
    </row>
    <row r="5338" spans="1:16" ht="16.5" customHeight="1" x14ac:dyDescent="0.25">
      <c r="A5338" s="8"/>
      <c r="B5338" s="1"/>
      <c r="C5338" s="1"/>
      <c r="D5338" s="1"/>
      <c r="E5338" s="1"/>
      <c r="F5338" s="1"/>
      <c r="G5338" s="1"/>
      <c r="H5338" s="1"/>
      <c r="I5338" s="33"/>
      <c r="J5338" s="33"/>
      <c r="K5338" s="28"/>
      <c r="L5338" s="28"/>
      <c r="M5338" s="1"/>
      <c r="N5338" s="1"/>
      <c r="O5338" s="1"/>
      <c r="P5338" s="51"/>
    </row>
    <row r="5339" spans="1:16" ht="16.5" customHeight="1" x14ac:dyDescent="0.25">
      <c r="A5339" s="8"/>
      <c r="B5339" s="1"/>
      <c r="C5339" s="1"/>
      <c r="D5339" s="1"/>
      <c r="E5339" s="1"/>
      <c r="F5339" s="1"/>
      <c r="G5339" s="1"/>
      <c r="H5339" s="1"/>
      <c r="I5339" s="33"/>
      <c r="J5339" s="33"/>
      <c r="K5339" s="28"/>
      <c r="L5339" s="28"/>
      <c r="M5339" s="1"/>
      <c r="N5339" s="1"/>
      <c r="O5339" s="1"/>
      <c r="P5339" s="51"/>
    </row>
    <row r="5340" spans="1:16" ht="16.5" customHeight="1" x14ac:dyDescent="0.25">
      <c r="A5340" s="8"/>
      <c r="B5340" s="1"/>
      <c r="C5340" s="1"/>
      <c r="D5340" s="1"/>
      <c r="E5340" s="1"/>
      <c r="F5340" s="1"/>
      <c r="G5340" s="1"/>
      <c r="H5340" s="1"/>
      <c r="I5340" s="33"/>
      <c r="J5340" s="33"/>
      <c r="K5340" s="28"/>
      <c r="L5340" s="28"/>
      <c r="M5340" s="1"/>
      <c r="N5340" s="1"/>
      <c r="O5340" s="1"/>
      <c r="P5340" s="51"/>
    </row>
    <row r="5341" spans="1:16" ht="16.5" customHeight="1" x14ac:dyDescent="0.25">
      <c r="A5341" s="8"/>
      <c r="B5341" s="1"/>
      <c r="C5341" s="1"/>
      <c r="D5341" s="1"/>
      <c r="E5341" s="1"/>
      <c r="F5341" s="1"/>
      <c r="G5341" s="1"/>
      <c r="H5341" s="1"/>
      <c r="I5341" s="33"/>
      <c r="J5341" s="33"/>
      <c r="K5341" s="28"/>
      <c r="L5341" s="28"/>
      <c r="M5341" s="1"/>
      <c r="N5341" s="1"/>
      <c r="O5341" s="1"/>
      <c r="P5341" s="51"/>
    </row>
    <row r="5342" spans="1:16" ht="16.5" customHeight="1" x14ac:dyDescent="0.25">
      <c r="A5342" s="8"/>
      <c r="B5342" s="1"/>
      <c r="C5342" s="1"/>
      <c r="D5342" s="1"/>
      <c r="E5342" s="1"/>
      <c r="F5342" s="1"/>
      <c r="G5342" s="1"/>
      <c r="H5342" s="1"/>
      <c r="I5342" s="33"/>
      <c r="J5342" s="33"/>
      <c r="K5342" s="28"/>
      <c r="L5342" s="28"/>
      <c r="M5342" s="1"/>
      <c r="N5342" s="1"/>
      <c r="O5342" s="1"/>
      <c r="P5342" s="51"/>
    </row>
    <row r="5343" spans="1:16" ht="16.5" customHeight="1" x14ac:dyDescent="0.25">
      <c r="A5343" s="8"/>
      <c r="B5343" s="1"/>
      <c r="C5343" s="1"/>
      <c r="D5343" s="1"/>
      <c r="E5343" s="1"/>
      <c r="F5343" s="1"/>
      <c r="G5343" s="1"/>
      <c r="H5343" s="1"/>
      <c r="I5343" s="33"/>
      <c r="J5343" s="33"/>
      <c r="K5343" s="28"/>
      <c r="L5343" s="28"/>
      <c r="M5343" s="1"/>
      <c r="N5343" s="1"/>
      <c r="O5343" s="1"/>
      <c r="P5343" s="51"/>
    </row>
    <row r="5344" spans="1:16" ht="16.5" customHeight="1" x14ac:dyDescent="0.25">
      <c r="A5344" s="8"/>
      <c r="B5344" s="1"/>
      <c r="C5344" s="1"/>
      <c r="D5344" s="1"/>
      <c r="E5344" s="1"/>
      <c r="F5344" s="1"/>
      <c r="G5344" s="1"/>
      <c r="H5344" s="1"/>
      <c r="I5344" s="33"/>
      <c r="J5344" s="33"/>
      <c r="K5344" s="28"/>
      <c r="L5344" s="28"/>
      <c r="M5344" s="1"/>
      <c r="N5344" s="1"/>
      <c r="O5344" s="1"/>
      <c r="P5344" s="51"/>
    </row>
    <row r="5345" spans="1:16" ht="16.5" customHeight="1" x14ac:dyDescent="0.25">
      <c r="A5345" s="8"/>
      <c r="B5345" s="1"/>
      <c r="C5345" s="1"/>
      <c r="D5345" s="1"/>
      <c r="E5345" s="1"/>
      <c r="F5345" s="1"/>
      <c r="G5345" s="1"/>
      <c r="H5345" s="1"/>
      <c r="I5345" s="33"/>
      <c r="J5345" s="33"/>
      <c r="K5345" s="28"/>
      <c r="L5345" s="28"/>
      <c r="M5345" s="1"/>
      <c r="N5345" s="1"/>
      <c r="O5345" s="1"/>
      <c r="P5345" s="51"/>
    </row>
    <row r="5346" spans="1:16" ht="16.5" customHeight="1" x14ac:dyDescent="0.25">
      <c r="A5346" s="8"/>
      <c r="B5346" s="1"/>
      <c r="C5346" s="1"/>
      <c r="D5346" s="1"/>
      <c r="E5346" s="1"/>
      <c r="F5346" s="1"/>
      <c r="G5346" s="1"/>
      <c r="H5346" s="1"/>
      <c r="I5346" s="33"/>
      <c r="J5346" s="33"/>
      <c r="K5346" s="28"/>
      <c r="L5346" s="28"/>
      <c r="M5346" s="1"/>
      <c r="N5346" s="1"/>
      <c r="O5346" s="1"/>
      <c r="P5346" s="51"/>
    </row>
    <row r="5347" spans="1:16" ht="16.5" customHeight="1" x14ac:dyDescent="0.25">
      <c r="A5347" s="8"/>
      <c r="B5347" s="1"/>
      <c r="C5347" s="1"/>
      <c r="D5347" s="1"/>
      <c r="E5347" s="1"/>
      <c r="F5347" s="1"/>
      <c r="G5347" s="1"/>
      <c r="H5347" s="1"/>
      <c r="I5347" s="33"/>
      <c r="J5347" s="33"/>
      <c r="K5347" s="28"/>
      <c r="L5347" s="28"/>
      <c r="M5347" s="1"/>
      <c r="N5347" s="1"/>
      <c r="O5347" s="1"/>
      <c r="P5347" s="51"/>
    </row>
    <row r="5348" spans="1:16" ht="16.5" customHeight="1" x14ac:dyDescent="0.25">
      <c r="A5348" s="8"/>
      <c r="B5348" s="1"/>
      <c r="C5348" s="1"/>
      <c r="D5348" s="1"/>
      <c r="E5348" s="1"/>
      <c r="F5348" s="1"/>
      <c r="G5348" s="1"/>
      <c r="H5348" s="1"/>
      <c r="I5348" s="33"/>
      <c r="J5348" s="33"/>
      <c r="K5348" s="28"/>
      <c r="L5348" s="28"/>
      <c r="M5348" s="1"/>
      <c r="N5348" s="1"/>
      <c r="O5348" s="1"/>
      <c r="P5348" s="51"/>
    </row>
    <row r="5349" spans="1:16" ht="16.5" customHeight="1" x14ac:dyDescent="0.25">
      <c r="A5349" s="8"/>
      <c r="B5349" s="1"/>
      <c r="C5349" s="1"/>
      <c r="D5349" s="1"/>
      <c r="E5349" s="1"/>
      <c r="F5349" s="1"/>
      <c r="G5349" s="1"/>
      <c r="H5349" s="1"/>
      <c r="I5349" s="33"/>
      <c r="J5349" s="33"/>
      <c r="K5349" s="28"/>
      <c r="L5349" s="28"/>
      <c r="M5349" s="1"/>
      <c r="N5349" s="1"/>
      <c r="O5349" s="1"/>
      <c r="P5349" s="51"/>
    </row>
    <row r="5350" spans="1:16" ht="16.5" customHeight="1" x14ac:dyDescent="0.25">
      <c r="A5350" s="8"/>
      <c r="B5350" s="1"/>
      <c r="C5350" s="1"/>
      <c r="D5350" s="1"/>
      <c r="E5350" s="1"/>
      <c r="F5350" s="1"/>
      <c r="G5350" s="1"/>
      <c r="H5350" s="1"/>
      <c r="I5350" s="33"/>
      <c r="J5350" s="33"/>
      <c r="K5350" s="28"/>
      <c r="L5350" s="28"/>
      <c r="M5350" s="1"/>
      <c r="N5350" s="1"/>
      <c r="O5350" s="1"/>
      <c r="P5350" s="51"/>
    </row>
    <row r="5351" spans="1:16" ht="16.5" customHeight="1" x14ac:dyDescent="0.25">
      <c r="A5351" s="8"/>
      <c r="B5351" s="1"/>
      <c r="C5351" s="1"/>
      <c r="D5351" s="1"/>
      <c r="E5351" s="1"/>
      <c r="F5351" s="1"/>
      <c r="G5351" s="1"/>
      <c r="H5351" s="1"/>
      <c r="I5351" s="33"/>
      <c r="J5351" s="33"/>
      <c r="K5351" s="28"/>
      <c r="L5351" s="28"/>
      <c r="M5351" s="1"/>
      <c r="N5351" s="1"/>
      <c r="O5351" s="1"/>
      <c r="P5351" s="51"/>
    </row>
    <row r="5352" spans="1:16" ht="16.5" customHeight="1" x14ac:dyDescent="0.25">
      <c r="A5352" s="8"/>
      <c r="B5352" s="1"/>
      <c r="C5352" s="1"/>
      <c r="D5352" s="1"/>
      <c r="E5352" s="1"/>
      <c r="F5352" s="1"/>
      <c r="G5352" s="1"/>
      <c r="H5352" s="1"/>
      <c r="I5352" s="33"/>
      <c r="J5352" s="33"/>
      <c r="K5352" s="28"/>
      <c r="L5352" s="28"/>
      <c r="M5352" s="1"/>
      <c r="N5352" s="1"/>
      <c r="O5352" s="1"/>
      <c r="P5352" s="51"/>
    </row>
    <row r="5353" spans="1:16" ht="16.5" customHeight="1" x14ac:dyDescent="0.25">
      <c r="A5353" s="8"/>
      <c r="B5353" s="1"/>
      <c r="C5353" s="1"/>
      <c r="D5353" s="1"/>
      <c r="E5353" s="1"/>
      <c r="F5353" s="1"/>
      <c r="G5353" s="1"/>
      <c r="H5353" s="1"/>
      <c r="I5353" s="33"/>
      <c r="J5353" s="33"/>
      <c r="K5353" s="28"/>
      <c r="L5353" s="28"/>
      <c r="M5353" s="1"/>
      <c r="N5353" s="1"/>
      <c r="O5353" s="1"/>
      <c r="P5353" s="51"/>
    </row>
    <row r="5354" spans="1:16" ht="16.5" customHeight="1" x14ac:dyDescent="0.25">
      <c r="A5354" s="8"/>
      <c r="B5354" s="1"/>
      <c r="C5354" s="1"/>
      <c r="D5354" s="1"/>
      <c r="E5354" s="1"/>
      <c r="F5354" s="1"/>
      <c r="G5354" s="1"/>
      <c r="H5354" s="1"/>
      <c r="I5354" s="33"/>
      <c r="J5354" s="33"/>
      <c r="K5354" s="28"/>
      <c r="L5354" s="28"/>
      <c r="M5354" s="1"/>
      <c r="N5354" s="1"/>
      <c r="O5354" s="1"/>
      <c r="P5354" s="51"/>
    </row>
    <row r="5355" spans="1:16" ht="16.5" customHeight="1" x14ac:dyDescent="0.25">
      <c r="A5355" s="8"/>
      <c r="B5355" s="1"/>
      <c r="C5355" s="1"/>
      <c r="D5355" s="1"/>
      <c r="E5355" s="1"/>
      <c r="F5355" s="1"/>
      <c r="G5355" s="1"/>
      <c r="H5355" s="1"/>
      <c r="I5355" s="33"/>
      <c r="J5355" s="33"/>
      <c r="K5355" s="28"/>
      <c r="L5355" s="28"/>
      <c r="M5355" s="1"/>
      <c r="N5355" s="1"/>
      <c r="O5355" s="1"/>
      <c r="P5355" s="51"/>
    </row>
    <row r="5356" spans="1:16" ht="16.5" customHeight="1" x14ac:dyDescent="0.25">
      <c r="A5356" s="8"/>
      <c r="B5356" s="1"/>
      <c r="C5356" s="1"/>
      <c r="D5356" s="1"/>
      <c r="E5356" s="1"/>
      <c r="F5356" s="1"/>
      <c r="G5356" s="1"/>
      <c r="H5356" s="1"/>
      <c r="I5356" s="33"/>
      <c r="J5356" s="33"/>
      <c r="K5356" s="28"/>
      <c r="L5356" s="28"/>
      <c r="M5356" s="1"/>
      <c r="N5356" s="1"/>
      <c r="O5356" s="1"/>
      <c r="P5356" s="51"/>
    </row>
    <row r="5357" spans="1:16" ht="16.5" customHeight="1" x14ac:dyDescent="0.25">
      <c r="A5357" s="8"/>
      <c r="B5357" s="1"/>
      <c r="C5357" s="1"/>
      <c r="D5357" s="1"/>
      <c r="E5357" s="1"/>
      <c r="F5357" s="1"/>
      <c r="G5357" s="1"/>
      <c r="H5357" s="1"/>
      <c r="I5357" s="33"/>
      <c r="J5357" s="33"/>
      <c r="K5357" s="28"/>
      <c r="L5357" s="28"/>
      <c r="M5357" s="1"/>
      <c r="N5357" s="1"/>
      <c r="O5357" s="1"/>
      <c r="P5357" s="51"/>
    </row>
    <row r="5358" spans="1:16" ht="16.5" customHeight="1" x14ac:dyDescent="0.25">
      <c r="A5358" s="8"/>
      <c r="B5358" s="1"/>
      <c r="C5358" s="1"/>
      <c r="D5358" s="1"/>
      <c r="E5358" s="1"/>
      <c r="F5358" s="1"/>
      <c r="G5358" s="1"/>
      <c r="H5358" s="1"/>
      <c r="I5358" s="33"/>
      <c r="J5358" s="33"/>
      <c r="K5358" s="28"/>
      <c r="L5358" s="28"/>
      <c r="M5358" s="1"/>
      <c r="N5358" s="1"/>
      <c r="O5358" s="1"/>
      <c r="P5358" s="51"/>
    </row>
    <row r="5359" spans="1:16" ht="16.5" customHeight="1" x14ac:dyDescent="0.25">
      <c r="A5359" s="8"/>
      <c r="B5359" s="1"/>
      <c r="C5359" s="1"/>
      <c r="D5359" s="1"/>
      <c r="E5359" s="1"/>
      <c r="F5359" s="1"/>
      <c r="G5359" s="1"/>
      <c r="H5359" s="1"/>
      <c r="I5359" s="33"/>
      <c r="J5359" s="33"/>
      <c r="K5359" s="28"/>
      <c r="L5359" s="28"/>
      <c r="M5359" s="1"/>
      <c r="N5359" s="35"/>
      <c r="O5359" s="1"/>
      <c r="P5359" s="51"/>
    </row>
    <row r="5360" spans="1:16" ht="16.5" customHeight="1" x14ac:dyDescent="0.25">
      <c r="A5360" s="8"/>
      <c r="B5360" s="1"/>
      <c r="C5360" s="1"/>
      <c r="D5360" s="1"/>
      <c r="E5360" s="1"/>
      <c r="F5360" s="1"/>
      <c r="G5360" s="1"/>
      <c r="H5360" s="1"/>
      <c r="I5360" s="33"/>
      <c r="J5360" s="33"/>
      <c r="K5360" s="28"/>
      <c r="L5360" s="28"/>
      <c r="M5360" s="1"/>
      <c r="N5360" s="1"/>
      <c r="O5360" s="1"/>
      <c r="P5360" s="51"/>
    </row>
    <row r="5361" spans="1:16" ht="16.5" customHeight="1" x14ac:dyDescent="0.25">
      <c r="A5361" s="8"/>
      <c r="B5361" s="1"/>
      <c r="C5361" s="1"/>
      <c r="D5361" s="1"/>
      <c r="E5361" s="1"/>
      <c r="F5361" s="1"/>
      <c r="G5361" s="1"/>
      <c r="H5361" s="1"/>
      <c r="I5361" s="33"/>
      <c r="J5361" s="33"/>
      <c r="K5361" s="28"/>
      <c r="L5361" s="28"/>
      <c r="M5361" s="1"/>
      <c r="N5361" s="1"/>
      <c r="O5361" s="1"/>
      <c r="P5361" s="51"/>
    </row>
    <row r="5362" spans="1:16" ht="16.5" customHeight="1" x14ac:dyDescent="0.25">
      <c r="A5362" s="8"/>
      <c r="B5362" s="1"/>
      <c r="C5362" s="1"/>
      <c r="D5362" s="1"/>
      <c r="E5362" s="1"/>
      <c r="F5362" s="1"/>
      <c r="G5362" s="1"/>
      <c r="H5362" s="1"/>
      <c r="I5362" s="33"/>
      <c r="J5362" s="33"/>
      <c r="K5362" s="28"/>
      <c r="L5362" s="28"/>
      <c r="M5362" s="1"/>
      <c r="N5362" s="35"/>
      <c r="O5362" s="1"/>
      <c r="P5362" s="51"/>
    </row>
    <row r="5363" spans="1:16" ht="16.5" customHeight="1" x14ac:dyDescent="0.25">
      <c r="A5363" s="8"/>
      <c r="B5363" s="1"/>
      <c r="C5363" s="1"/>
      <c r="D5363" s="1"/>
      <c r="E5363" s="1"/>
      <c r="F5363" s="1"/>
      <c r="G5363" s="1"/>
      <c r="H5363" s="1"/>
      <c r="I5363" s="33"/>
      <c r="J5363" s="33"/>
      <c r="K5363" s="28"/>
      <c r="L5363" s="28"/>
      <c r="M5363" s="1"/>
      <c r="N5363" s="1"/>
      <c r="O5363" s="1"/>
      <c r="P5363" s="51"/>
    </row>
    <row r="5364" spans="1:16" ht="16.5" customHeight="1" x14ac:dyDescent="0.25">
      <c r="A5364" s="8"/>
      <c r="B5364" s="1"/>
      <c r="C5364" s="1"/>
      <c r="D5364" s="1"/>
      <c r="E5364" s="1"/>
      <c r="F5364" s="1"/>
      <c r="G5364" s="1"/>
      <c r="H5364" s="1"/>
      <c r="I5364" s="33"/>
      <c r="J5364" s="33"/>
      <c r="K5364" s="28"/>
      <c r="L5364" s="28"/>
      <c r="M5364" s="1"/>
      <c r="N5364" s="1"/>
      <c r="O5364" s="1"/>
      <c r="P5364" s="51"/>
    </row>
    <row r="5365" spans="1:16" ht="16.5" customHeight="1" x14ac:dyDescent="0.25">
      <c r="A5365" s="8"/>
      <c r="B5365" s="1"/>
      <c r="C5365" s="1"/>
      <c r="D5365" s="1"/>
      <c r="E5365" s="1"/>
      <c r="F5365" s="1"/>
      <c r="G5365" s="1"/>
      <c r="H5365" s="1"/>
      <c r="I5365" s="33"/>
      <c r="J5365" s="33"/>
      <c r="K5365" s="28"/>
      <c r="L5365" s="28"/>
      <c r="M5365" s="1"/>
      <c r="N5365" s="1"/>
      <c r="O5365" s="1"/>
      <c r="P5365" s="51"/>
    </row>
    <row r="5366" spans="1:16" ht="16.5" customHeight="1" x14ac:dyDescent="0.25">
      <c r="A5366" s="8"/>
      <c r="B5366" s="1"/>
      <c r="C5366" s="1"/>
      <c r="D5366" s="1"/>
      <c r="E5366" s="1"/>
      <c r="F5366" s="1"/>
      <c r="G5366" s="1"/>
      <c r="H5366" s="1"/>
      <c r="I5366" s="33"/>
      <c r="J5366" s="33"/>
      <c r="K5366" s="28"/>
      <c r="L5366" s="28"/>
      <c r="M5366" s="1"/>
      <c r="N5366" s="1"/>
      <c r="O5366" s="1"/>
      <c r="P5366" s="51"/>
    </row>
    <row r="5367" spans="1:16" ht="16.5" customHeight="1" x14ac:dyDescent="0.25">
      <c r="A5367" s="8"/>
      <c r="B5367" s="1"/>
      <c r="C5367" s="1"/>
      <c r="D5367" s="1"/>
      <c r="E5367" s="1"/>
      <c r="F5367" s="1"/>
      <c r="G5367" s="1"/>
      <c r="H5367" s="1"/>
      <c r="I5367" s="33"/>
      <c r="J5367" s="33"/>
      <c r="K5367" s="28"/>
      <c r="L5367" s="28"/>
      <c r="M5367" s="1"/>
      <c r="N5367" s="1"/>
      <c r="O5367" s="1"/>
      <c r="P5367" s="51"/>
    </row>
    <row r="5368" spans="1:16" ht="16.5" customHeight="1" x14ac:dyDescent="0.25">
      <c r="A5368" s="8"/>
      <c r="B5368" s="1"/>
      <c r="C5368" s="1"/>
      <c r="D5368" s="1"/>
      <c r="E5368" s="1"/>
      <c r="F5368" s="1"/>
      <c r="G5368" s="1"/>
      <c r="H5368" s="1"/>
      <c r="I5368" s="33"/>
      <c r="J5368" s="33"/>
      <c r="K5368" s="28"/>
      <c r="L5368" s="28"/>
      <c r="M5368" s="1"/>
      <c r="N5368" s="1"/>
      <c r="O5368" s="1"/>
      <c r="P5368" s="51"/>
    </row>
    <row r="5369" spans="1:16" ht="16.5" customHeight="1" x14ac:dyDescent="0.25">
      <c r="A5369" s="8"/>
      <c r="B5369" s="1"/>
      <c r="C5369" s="1"/>
      <c r="D5369" s="1"/>
      <c r="E5369" s="1"/>
      <c r="F5369" s="1"/>
      <c r="G5369" s="1"/>
      <c r="H5369" s="1"/>
      <c r="I5369" s="33"/>
      <c r="J5369" s="33"/>
      <c r="K5369" s="28"/>
      <c r="L5369" s="28"/>
      <c r="M5369" s="1"/>
      <c r="N5369" s="1"/>
      <c r="O5369" s="1"/>
      <c r="P5369" s="51"/>
    </row>
    <row r="5370" spans="1:16" ht="16.5" customHeight="1" x14ac:dyDescent="0.25">
      <c r="A5370" s="8"/>
      <c r="B5370" s="1"/>
      <c r="C5370" s="1"/>
      <c r="D5370" s="1"/>
      <c r="E5370" s="1"/>
      <c r="F5370" s="1"/>
      <c r="G5370" s="1"/>
      <c r="H5370" s="1"/>
      <c r="I5370" s="33"/>
      <c r="J5370" s="33"/>
      <c r="K5370" s="28"/>
      <c r="L5370" s="28"/>
      <c r="M5370" s="1"/>
      <c r="N5370" s="1"/>
      <c r="O5370" s="1"/>
      <c r="P5370" s="51"/>
    </row>
    <row r="5371" spans="1:16" ht="16.5" customHeight="1" x14ac:dyDescent="0.25">
      <c r="A5371" s="8"/>
      <c r="B5371" s="1"/>
      <c r="C5371" s="1"/>
      <c r="D5371" s="1"/>
      <c r="E5371" s="1"/>
      <c r="F5371" s="1"/>
      <c r="G5371" s="1"/>
      <c r="H5371" s="1"/>
      <c r="I5371" s="33"/>
      <c r="J5371" s="33"/>
      <c r="K5371" s="28"/>
      <c r="L5371" s="28"/>
      <c r="M5371" s="1"/>
      <c r="N5371" s="1"/>
      <c r="O5371" s="1"/>
      <c r="P5371" s="51"/>
    </row>
    <row r="5372" spans="1:16" ht="16.5" customHeight="1" x14ac:dyDescent="0.25">
      <c r="A5372" s="8"/>
      <c r="B5372" s="1"/>
      <c r="C5372" s="1"/>
      <c r="D5372" s="1"/>
      <c r="E5372" s="1"/>
      <c r="F5372" s="1"/>
      <c r="G5372" s="1"/>
      <c r="H5372" s="1"/>
      <c r="I5372" s="33"/>
      <c r="J5372" s="33"/>
      <c r="K5372" s="28"/>
      <c r="L5372" s="28"/>
      <c r="M5372" s="1"/>
      <c r="N5372" s="1"/>
      <c r="O5372" s="1"/>
      <c r="P5372" s="51"/>
    </row>
    <row r="5373" spans="1:16" ht="16.5" customHeight="1" x14ac:dyDescent="0.25">
      <c r="A5373" s="8"/>
      <c r="B5373" s="1"/>
      <c r="C5373" s="1"/>
      <c r="D5373" s="1"/>
      <c r="E5373" s="1"/>
      <c r="F5373" s="1"/>
      <c r="G5373" s="1"/>
      <c r="H5373" s="1"/>
      <c r="I5373" s="33"/>
      <c r="J5373" s="33"/>
      <c r="K5373" s="28"/>
      <c r="L5373" s="28"/>
      <c r="M5373" s="1"/>
      <c r="N5373" s="1"/>
      <c r="O5373" s="1"/>
      <c r="P5373" s="51"/>
    </row>
    <row r="5374" spans="1:16" ht="16.5" customHeight="1" x14ac:dyDescent="0.25">
      <c r="A5374" s="8"/>
      <c r="B5374" s="1"/>
      <c r="C5374" s="1"/>
      <c r="D5374" s="1"/>
      <c r="E5374" s="1"/>
      <c r="F5374" s="1"/>
      <c r="G5374" s="1"/>
      <c r="H5374" s="1"/>
      <c r="I5374" s="33"/>
      <c r="J5374" s="33"/>
      <c r="K5374" s="28"/>
      <c r="L5374" s="28"/>
      <c r="M5374" s="1"/>
      <c r="N5374" s="35"/>
      <c r="O5374" s="1"/>
      <c r="P5374" s="51"/>
    </row>
    <row r="5375" spans="1:16" ht="16.5" customHeight="1" x14ac:dyDescent="0.25">
      <c r="A5375" s="8"/>
      <c r="B5375" s="1"/>
      <c r="C5375" s="1"/>
      <c r="D5375" s="1"/>
      <c r="E5375" s="1"/>
      <c r="F5375" s="1"/>
      <c r="G5375" s="1"/>
      <c r="H5375" s="1"/>
      <c r="I5375" s="33"/>
      <c r="J5375" s="33"/>
      <c r="K5375" s="28"/>
      <c r="L5375" s="28"/>
      <c r="M5375" s="1"/>
      <c r="N5375" s="35"/>
      <c r="O5375" s="1"/>
      <c r="P5375" s="51"/>
    </row>
    <row r="5376" spans="1:16" ht="16.5" customHeight="1" x14ac:dyDescent="0.25">
      <c r="A5376" s="8"/>
      <c r="B5376" s="1"/>
      <c r="C5376" s="1"/>
      <c r="D5376" s="1"/>
      <c r="E5376" s="1"/>
      <c r="F5376" s="1"/>
      <c r="G5376" s="1"/>
      <c r="H5376" s="1"/>
      <c r="I5376" s="33"/>
      <c r="J5376" s="33"/>
      <c r="K5376" s="28"/>
      <c r="L5376" s="28"/>
      <c r="M5376" s="1"/>
      <c r="N5376" s="35"/>
      <c r="O5376" s="1"/>
      <c r="P5376" s="51"/>
    </row>
    <row r="5377" spans="1:16" ht="16.5" customHeight="1" x14ac:dyDescent="0.25">
      <c r="A5377" s="8"/>
      <c r="B5377" s="1"/>
      <c r="C5377" s="1"/>
      <c r="D5377" s="1"/>
      <c r="E5377" s="1"/>
      <c r="F5377" s="1"/>
      <c r="G5377" s="1"/>
      <c r="H5377" s="1"/>
      <c r="I5377" s="33"/>
      <c r="J5377" s="33"/>
      <c r="K5377" s="28"/>
      <c r="L5377" s="28"/>
      <c r="M5377" s="1"/>
      <c r="N5377" s="1"/>
      <c r="O5377" s="1"/>
      <c r="P5377" s="51"/>
    </row>
    <row r="5378" spans="1:16" ht="16.5" customHeight="1" x14ac:dyDescent="0.25">
      <c r="A5378" s="8"/>
      <c r="B5378" s="1"/>
      <c r="C5378" s="1"/>
      <c r="D5378" s="1"/>
      <c r="E5378" s="1"/>
      <c r="F5378" s="1"/>
      <c r="G5378" s="1"/>
      <c r="H5378" s="1"/>
      <c r="I5378" s="33"/>
      <c r="J5378" s="33"/>
      <c r="K5378" s="28"/>
      <c r="L5378" s="28"/>
      <c r="M5378" s="1"/>
      <c r="N5378" s="1"/>
      <c r="O5378" s="1"/>
      <c r="P5378" s="51"/>
    </row>
    <row r="5379" spans="1:16" ht="16.5" customHeight="1" x14ac:dyDescent="0.25">
      <c r="A5379" s="8"/>
      <c r="B5379" s="1"/>
      <c r="C5379" s="1"/>
      <c r="D5379" s="1"/>
      <c r="E5379" s="1"/>
      <c r="F5379" s="1"/>
      <c r="G5379" s="1"/>
      <c r="H5379" s="1"/>
      <c r="I5379" s="33"/>
      <c r="J5379" s="33"/>
      <c r="K5379" s="28"/>
      <c r="L5379" s="28"/>
      <c r="M5379" s="1"/>
      <c r="N5379" s="1"/>
      <c r="O5379" s="1"/>
      <c r="P5379" s="51"/>
    </row>
    <row r="5380" spans="1:16" ht="16.5" customHeight="1" x14ac:dyDescent="0.25">
      <c r="A5380" s="8"/>
      <c r="B5380" s="1"/>
      <c r="C5380" s="1"/>
      <c r="D5380" s="1"/>
      <c r="E5380" s="1"/>
      <c r="F5380" s="1"/>
      <c r="G5380" s="1"/>
      <c r="H5380" s="1"/>
      <c r="I5380" s="33"/>
      <c r="J5380" s="33"/>
      <c r="K5380" s="28"/>
      <c r="L5380" s="28"/>
      <c r="M5380" s="1"/>
      <c r="N5380" s="35"/>
      <c r="O5380" s="1"/>
      <c r="P5380" s="51"/>
    </row>
    <row r="5381" spans="1:16" ht="16.5" customHeight="1" x14ac:dyDescent="0.25">
      <c r="A5381" s="8"/>
      <c r="B5381" s="1"/>
      <c r="C5381" s="1"/>
      <c r="D5381" s="1"/>
      <c r="E5381" s="1"/>
      <c r="F5381" s="1"/>
      <c r="G5381" s="1"/>
      <c r="H5381" s="1"/>
      <c r="I5381" s="33"/>
      <c r="J5381" s="33"/>
      <c r="K5381" s="28"/>
      <c r="L5381" s="28"/>
      <c r="M5381" s="1"/>
      <c r="N5381" s="1"/>
      <c r="O5381" s="1"/>
      <c r="P5381" s="51"/>
    </row>
    <row r="5382" spans="1:16" ht="16.5" customHeight="1" x14ac:dyDescent="0.25">
      <c r="A5382" s="8"/>
      <c r="B5382" s="1"/>
      <c r="C5382" s="1"/>
      <c r="D5382" s="1"/>
      <c r="E5382" s="1"/>
      <c r="F5382" s="1"/>
      <c r="G5382" s="1"/>
      <c r="H5382" s="1"/>
      <c r="I5382" s="33"/>
      <c r="J5382" s="33"/>
      <c r="K5382" s="28"/>
      <c r="L5382" s="28"/>
      <c r="M5382" s="1"/>
      <c r="N5382" s="1"/>
      <c r="O5382" s="1"/>
      <c r="P5382" s="51"/>
    </row>
    <row r="5383" spans="1:16" ht="16.5" customHeight="1" x14ac:dyDescent="0.25">
      <c r="A5383" s="8"/>
      <c r="B5383" s="1"/>
      <c r="C5383" s="1"/>
      <c r="D5383" s="1"/>
      <c r="E5383" s="1"/>
      <c r="F5383" s="1"/>
      <c r="G5383" s="1"/>
      <c r="H5383" s="1"/>
      <c r="I5383" s="33"/>
      <c r="J5383" s="33"/>
      <c r="K5383" s="28"/>
      <c r="L5383" s="28"/>
      <c r="M5383" s="1"/>
      <c r="N5383" s="1"/>
      <c r="O5383" s="1"/>
      <c r="P5383" s="51"/>
    </row>
    <row r="5384" spans="1:16" ht="16.5" customHeight="1" x14ac:dyDescent="0.25">
      <c r="A5384" s="8"/>
      <c r="B5384" s="1"/>
      <c r="C5384" s="1"/>
      <c r="D5384" s="1"/>
      <c r="E5384" s="1"/>
      <c r="F5384" s="1"/>
      <c r="G5384" s="1"/>
      <c r="H5384" s="1"/>
      <c r="I5384" s="33"/>
      <c r="J5384" s="33"/>
      <c r="K5384" s="28"/>
      <c r="L5384" s="28"/>
      <c r="M5384" s="1"/>
      <c r="N5384" s="1"/>
      <c r="O5384" s="1"/>
      <c r="P5384" s="51"/>
    </row>
    <row r="5385" spans="1:16" ht="16.5" customHeight="1" x14ac:dyDescent="0.25">
      <c r="A5385" s="8"/>
      <c r="B5385" s="1"/>
      <c r="C5385" s="1"/>
      <c r="D5385" s="1"/>
      <c r="E5385" s="1"/>
      <c r="F5385" s="1"/>
      <c r="G5385" s="1"/>
      <c r="H5385" s="1"/>
      <c r="I5385" s="33"/>
      <c r="J5385" s="33"/>
      <c r="K5385" s="28"/>
      <c r="L5385" s="28"/>
      <c r="M5385" s="1"/>
      <c r="N5385" s="1"/>
      <c r="O5385" s="1"/>
      <c r="P5385" s="51"/>
    </row>
    <row r="5386" spans="1:16" ht="16.5" customHeight="1" x14ac:dyDescent="0.25">
      <c r="A5386" s="8"/>
      <c r="B5386" s="1"/>
      <c r="C5386" s="1"/>
      <c r="D5386" s="1"/>
      <c r="E5386" s="1"/>
      <c r="F5386" s="1"/>
      <c r="G5386" s="1"/>
      <c r="H5386" s="1"/>
      <c r="I5386" s="33"/>
      <c r="J5386" s="33"/>
      <c r="K5386" s="28"/>
      <c r="L5386" s="28"/>
      <c r="M5386" s="1"/>
      <c r="N5386" s="1"/>
      <c r="O5386" s="1"/>
      <c r="P5386" s="51"/>
    </row>
    <row r="5387" spans="1:16" ht="16.5" customHeight="1" x14ac:dyDescent="0.25">
      <c r="A5387" s="8"/>
      <c r="B5387" s="1"/>
      <c r="C5387" s="1"/>
      <c r="D5387" s="1"/>
      <c r="E5387" s="1"/>
      <c r="F5387" s="1"/>
      <c r="G5387" s="1"/>
      <c r="H5387" s="1"/>
      <c r="I5387" s="33"/>
      <c r="J5387" s="33"/>
      <c r="K5387" s="28"/>
      <c r="L5387" s="28"/>
      <c r="M5387" s="1"/>
      <c r="N5387" s="35"/>
      <c r="O5387" s="1"/>
      <c r="P5387" s="51"/>
    </row>
    <row r="5388" spans="1:16" ht="16.5" customHeight="1" x14ac:dyDescent="0.25">
      <c r="A5388" s="8"/>
      <c r="B5388" s="1"/>
      <c r="C5388" s="1"/>
      <c r="D5388" s="1"/>
      <c r="E5388" s="1"/>
      <c r="F5388" s="1"/>
      <c r="G5388" s="1"/>
      <c r="H5388" s="1"/>
      <c r="I5388" s="33"/>
      <c r="J5388" s="33"/>
      <c r="K5388" s="28"/>
      <c r="L5388" s="28"/>
      <c r="M5388" s="1"/>
      <c r="N5388" s="1"/>
      <c r="O5388" s="1"/>
      <c r="P5388" s="51"/>
    </row>
    <row r="5389" spans="1:16" ht="16.5" customHeight="1" x14ac:dyDescent="0.25">
      <c r="A5389" s="8"/>
      <c r="B5389" s="1"/>
      <c r="C5389" s="1"/>
      <c r="D5389" s="1"/>
      <c r="E5389" s="1"/>
      <c r="F5389" s="1"/>
      <c r="G5389" s="1"/>
      <c r="H5389" s="1"/>
      <c r="I5389" s="33"/>
      <c r="J5389" s="33"/>
      <c r="K5389" s="28"/>
      <c r="L5389" s="28"/>
      <c r="M5389" s="1"/>
      <c r="N5389" s="1"/>
      <c r="O5389" s="1"/>
      <c r="P5389" s="51"/>
    </row>
    <row r="5390" spans="1:16" ht="16.5" customHeight="1" x14ac:dyDescent="0.25">
      <c r="A5390" s="8"/>
      <c r="B5390" s="1"/>
      <c r="C5390" s="1"/>
      <c r="D5390" s="1"/>
      <c r="E5390" s="1"/>
      <c r="F5390" s="1"/>
      <c r="G5390" s="1"/>
      <c r="H5390" s="1"/>
      <c r="I5390" s="33"/>
      <c r="J5390" s="33"/>
      <c r="K5390" s="28"/>
      <c r="L5390" s="28"/>
      <c r="M5390" s="1"/>
      <c r="N5390" s="1"/>
      <c r="O5390" s="1"/>
      <c r="P5390" s="51"/>
    </row>
    <row r="5391" spans="1:16" ht="16.5" customHeight="1" x14ac:dyDescent="0.25">
      <c r="A5391" s="8"/>
      <c r="B5391" s="1"/>
      <c r="C5391" s="1"/>
      <c r="D5391" s="1"/>
      <c r="E5391" s="1"/>
      <c r="F5391" s="1"/>
      <c r="G5391" s="1"/>
      <c r="H5391" s="1"/>
      <c r="I5391" s="33"/>
      <c r="J5391" s="33"/>
      <c r="K5391" s="28"/>
      <c r="L5391" s="28"/>
      <c r="M5391" s="1"/>
      <c r="N5391" s="1"/>
      <c r="O5391" s="1"/>
      <c r="P5391" s="51"/>
    </row>
    <row r="5392" spans="1:16" ht="16.5" customHeight="1" x14ac:dyDescent="0.25">
      <c r="A5392" s="8"/>
      <c r="B5392" s="1"/>
      <c r="C5392" s="1"/>
      <c r="D5392" s="1"/>
      <c r="E5392" s="1"/>
      <c r="F5392" s="1"/>
      <c r="G5392" s="1"/>
      <c r="H5392" s="1"/>
      <c r="I5392" s="33"/>
      <c r="J5392" s="33"/>
      <c r="K5392" s="28"/>
      <c r="L5392" s="28"/>
      <c r="M5392" s="1"/>
      <c r="N5392" s="1"/>
      <c r="O5392" s="1"/>
      <c r="P5392" s="51"/>
    </row>
    <row r="5393" spans="1:16" ht="16.5" customHeight="1" x14ac:dyDescent="0.25">
      <c r="A5393" s="8"/>
      <c r="B5393" s="1"/>
      <c r="C5393" s="1"/>
      <c r="D5393" s="1"/>
      <c r="E5393" s="1"/>
      <c r="F5393" s="1"/>
      <c r="G5393" s="1"/>
      <c r="H5393" s="1"/>
      <c r="I5393" s="33"/>
      <c r="J5393" s="33"/>
      <c r="K5393" s="28"/>
      <c r="L5393" s="28"/>
      <c r="M5393" s="1"/>
      <c r="N5393" s="1"/>
      <c r="O5393" s="1"/>
      <c r="P5393" s="51"/>
    </row>
    <row r="5394" spans="1:16" ht="16.5" customHeight="1" x14ac:dyDescent="0.25">
      <c r="A5394" s="8"/>
      <c r="B5394" s="1"/>
      <c r="C5394" s="1"/>
      <c r="D5394" s="1"/>
      <c r="E5394" s="1"/>
      <c r="F5394" s="1"/>
      <c r="G5394" s="1"/>
      <c r="H5394" s="1"/>
      <c r="I5394" s="33"/>
      <c r="J5394" s="33"/>
      <c r="K5394" s="28"/>
      <c r="L5394" s="28"/>
      <c r="M5394" s="1"/>
      <c r="N5394" s="1"/>
      <c r="O5394" s="1"/>
      <c r="P5394" s="51"/>
    </row>
    <row r="5395" spans="1:16" ht="16.5" customHeight="1" x14ac:dyDescent="0.25">
      <c r="A5395" s="8"/>
      <c r="B5395" s="1"/>
      <c r="C5395" s="1"/>
      <c r="D5395" s="1"/>
      <c r="E5395" s="1"/>
      <c r="F5395" s="1"/>
      <c r="G5395" s="1"/>
      <c r="H5395" s="1"/>
      <c r="I5395" s="33"/>
      <c r="J5395" s="33"/>
      <c r="K5395" s="28"/>
      <c r="L5395" s="28"/>
      <c r="M5395" s="1"/>
      <c r="N5395" s="1"/>
      <c r="O5395" s="1"/>
      <c r="P5395" s="51"/>
    </row>
    <row r="5396" spans="1:16" ht="16.5" customHeight="1" x14ac:dyDescent="0.25">
      <c r="A5396" s="8"/>
      <c r="B5396" s="1"/>
      <c r="C5396" s="1"/>
      <c r="D5396" s="1"/>
      <c r="E5396" s="1"/>
      <c r="F5396" s="1"/>
      <c r="G5396" s="1"/>
      <c r="H5396" s="1"/>
      <c r="I5396" s="33"/>
      <c r="J5396" s="33"/>
      <c r="K5396" s="28"/>
      <c r="L5396" s="28"/>
      <c r="M5396" s="1"/>
      <c r="N5396" s="1"/>
      <c r="O5396" s="1"/>
      <c r="P5396" s="51"/>
    </row>
    <row r="5397" spans="1:16" ht="16.5" customHeight="1" x14ac:dyDescent="0.25">
      <c r="A5397" s="8"/>
      <c r="B5397" s="1"/>
      <c r="C5397" s="1"/>
      <c r="D5397" s="1"/>
      <c r="E5397" s="1"/>
      <c r="F5397" s="1"/>
      <c r="G5397" s="1"/>
      <c r="H5397" s="1"/>
      <c r="I5397" s="33"/>
      <c r="J5397" s="33"/>
      <c r="K5397" s="28"/>
      <c r="L5397" s="28"/>
      <c r="M5397" s="1"/>
      <c r="N5397" s="1"/>
      <c r="O5397" s="1"/>
      <c r="P5397" s="51"/>
    </row>
    <row r="5398" spans="1:16" ht="16.5" customHeight="1" x14ac:dyDescent="0.25">
      <c r="A5398" s="8"/>
      <c r="B5398" s="1"/>
      <c r="C5398" s="1"/>
      <c r="D5398" s="1"/>
      <c r="E5398" s="1"/>
      <c r="F5398" s="1"/>
      <c r="G5398" s="1"/>
      <c r="H5398" s="1"/>
      <c r="I5398" s="33"/>
      <c r="J5398" s="33"/>
      <c r="K5398" s="28"/>
      <c r="L5398" s="28"/>
      <c r="M5398" s="1"/>
      <c r="N5398" s="1"/>
      <c r="O5398" s="1"/>
      <c r="P5398" s="51"/>
    </row>
    <row r="5399" spans="1:16" ht="16.5" customHeight="1" x14ac:dyDescent="0.25">
      <c r="A5399" s="8"/>
      <c r="B5399" s="1"/>
      <c r="C5399" s="1"/>
      <c r="D5399" s="1"/>
      <c r="E5399" s="1"/>
      <c r="F5399" s="1"/>
      <c r="G5399" s="1"/>
      <c r="H5399" s="1"/>
      <c r="I5399" s="33"/>
      <c r="J5399" s="33"/>
      <c r="K5399" s="28"/>
      <c r="L5399" s="28"/>
      <c r="M5399" s="1"/>
      <c r="N5399" s="1"/>
      <c r="O5399" s="1"/>
      <c r="P5399" s="51"/>
    </row>
    <row r="5400" spans="1:16" ht="16.5" customHeight="1" x14ac:dyDescent="0.25">
      <c r="A5400" s="8"/>
      <c r="B5400" s="1"/>
      <c r="C5400" s="1"/>
      <c r="D5400" s="1"/>
      <c r="E5400" s="1"/>
      <c r="F5400" s="1"/>
      <c r="G5400" s="1"/>
      <c r="H5400" s="1"/>
      <c r="I5400" s="33"/>
      <c r="J5400" s="33"/>
      <c r="K5400" s="28"/>
      <c r="L5400" s="28"/>
      <c r="M5400" s="1"/>
      <c r="N5400" s="1"/>
      <c r="O5400" s="1"/>
      <c r="P5400" s="51"/>
    </row>
    <row r="5401" spans="1:16" ht="16.5" customHeight="1" x14ac:dyDescent="0.25">
      <c r="A5401" s="8"/>
      <c r="B5401" s="1"/>
      <c r="C5401" s="1"/>
      <c r="D5401" s="1"/>
      <c r="E5401" s="1"/>
      <c r="F5401" s="1"/>
      <c r="G5401" s="1"/>
      <c r="H5401" s="1"/>
      <c r="I5401" s="33"/>
      <c r="J5401" s="33"/>
      <c r="K5401" s="28"/>
      <c r="L5401" s="28"/>
      <c r="M5401" s="1"/>
      <c r="N5401" s="1"/>
      <c r="O5401" s="1"/>
      <c r="P5401" s="51"/>
    </row>
    <row r="5402" spans="1:16" ht="16.5" customHeight="1" x14ac:dyDescent="0.25">
      <c r="A5402" s="8"/>
      <c r="B5402" s="1"/>
      <c r="C5402" s="1"/>
      <c r="D5402" s="1"/>
      <c r="E5402" s="1"/>
      <c r="F5402" s="1"/>
      <c r="G5402" s="1"/>
      <c r="H5402" s="1"/>
      <c r="I5402" s="33"/>
      <c r="J5402" s="33"/>
      <c r="K5402" s="28"/>
      <c r="L5402" s="28"/>
      <c r="M5402" s="1"/>
      <c r="N5402" s="1"/>
      <c r="O5402" s="1"/>
      <c r="P5402" s="51"/>
    </row>
    <row r="5403" spans="1:16" ht="16.5" customHeight="1" x14ac:dyDescent="0.25">
      <c r="A5403" s="8"/>
      <c r="B5403" s="1"/>
      <c r="C5403" s="1"/>
      <c r="D5403" s="1"/>
      <c r="E5403" s="1"/>
      <c r="F5403" s="1"/>
      <c r="G5403" s="1"/>
      <c r="H5403" s="1"/>
      <c r="I5403" s="33"/>
      <c r="J5403" s="33"/>
      <c r="K5403" s="28"/>
      <c r="L5403" s="28"/>
      <c r="M5403" s="1"/>
      <c r="N5403" s="1"/>
      <c r="O5403" s="1"/>
      <c r="P5403" s="51"/>
    </row>
    <row r="5404" spans="1:16" ht="16.5" customHeight="1" x14ac:dyDescent="0.25">
      <c r="A5404" s="8"/>
      <c r="B5404" s="1"/>
      <c r="C5404" s="1"/>
      <c r="D5404" s="1"/>
      <c r="E5404" s="1"/>
      <c r="F5404" s="1"/>
      <c r="G5404" s="1"/>
      <c r="H5404" s="1"/>
      <c r="I5404" s="33"/>
      <c r="J5404" s="33"/>
      <c r="K5404" s="28"/>
      <c r="L5404" s="28"/>
      <c r="M5404" s="1"/>
      <c r="N5404" s="1"/>
      <c r="O5404" s="1"/>
      <c r="P5404" s="51"/>
    </row>
    <row r="5405" spans="1:16" ht="16.5" customHeight="1" x14ac:dyDescent="0.25">
      <c r="A5405" s="8"/>
      <c r="B5405" s="1"/>
      <c r="C5405" s="1"/>
      <c r="D5405" s="1"/>
      <c r="E5405" s="1"/>
      <c r="F5405" s="1"/>
      <c r="G5405" s="1"/>
      <c r="H5405" s="1"/>
      <c r="I5405" s="33"/>
      <c r="J5405" s="33"/>
      <c r="K5405" s="28"/>
      <c r="L5405" s="28"/>
      <c r="M5405" s="1"/>
      <c r="N5405" s="1"/>
      <c r="O5405" s="1"/>
      <c r="P5405" s="51"/>
    </row>
    <row r="5406" spans="1:16" ht="16.5" customHeight="1" x14ac:dyDescent="0.25">
      <c r="A5406" s="8"/>
      <c r="B5406" s="1"/>
      <c r="C5406" s="1"/>
      <c r="D5406" s="1"/>
      <c r="E5406" s="1"/>
      <c r="F5406" s="1"/>
      <c r="G5406" s="1"/>
      <c r="H5406" s="1"/>
      <c r="I5406" s="33"/>
      <c r="J5406" s="33"/>
      <c r="K5406" s="28"/>
      <c r="L5406" s="28"/>
      <c r="M5406" s="1"/>
      <c r="N5406" s="1"/>
      <c r="O5406" s="1"/>
      <c r="P5406" s="51"/>
    </row>
    <row r="5407" spans="1:16" ht="16.5" customHeight="1" x14ac:dyDescent="0.25">
      <c r="A5407" s="8"/>
      <c r="B5407" s="1"/>
      <c r="C5407" s="1"/>
      <c r="D5407" s="1"/>
      <c r="E5407" s="1"/>
      <c r="F5407" s="1"/>
      <c r="G5407" s="1"/>
      <c r="H5407" s="1"/>
      <c r="I5407" s="33"/>
      <c r="J5407" s="33"/>
      <c r="K5407" s="28"/>
      <c r="L5407" s="28"/>
      <c r="M5407" s="1"/>
      <c r="N5407" s="1"/>
      <c r="O5407" s="1"/>
      <c r="P5407" s="51"/>
    </row>
    <row r="5408" spans="1:16" ht="16.5" customHeight="1" x14ac:dyDescent="0.25">
      <c r="A5408" s="8"/>
      <c r="B5408" s="1"/>
      <c r="C5408" s="1"/>
      <c r="D5408" s="1"/>
      <c r="E5408" s="1"/>
      <c r="F5408" s="1"/>
      <c r="G5408" s="1"/>
      <c r="H5408" s="1"/>
      <c r="I5408" s="33"/>
      <c r="J5408" s="33"/>
      <c r="K5408" s="28"/>
      <c r="L5408" s="28"/>
      <c r="M5408" s="1"/>
      <c r="N5408" s="1"/>
      <c r="O5408" s="1"/>
      <c r="P5408" s="51"/>
    </row>
    <row r="5409" spans="1:16" ht="16.5" customHeight="1" x14ac:dyDescent="0.25">
      <c r="A5409" s="8"/>
      <c r="B5409" s="1"/>
      <c r="C5409" s="1"/>
      <c r="D5409" s="1"/>
      <c r="E5409" s="1"/>
      <c r="F5409" s="1"/>
      <c r="G5409" s="1"/>
      <c r="H5409" s="1"/>
      <c r="I5409" s="33"/>
      <c r="J5409" s="33"/>
      <c r="K5409" s="28"/>
      <c r="L5409" s="28"/>
      <c r="M5409" s="1"/>
      <c r="N5409" s="1"/>
      <c r="O5409" s="1"/>
      <c r="P5409" s="51"/>
    </row>
    <row r="5410" spans="1:16" ht="16.5" customHeight="1" x14ac:dyDescent="0.25">
      <c r="A5410" s="8"/>
      <c r="B5410" s="1"/>
      <c r="C5410" s="1"/>
      <c r="D5410" s="1"/>
      <c r="E5410" s="1"/>
      <c r="F5410" s="1"/>
      <c r="G5410" s="1"/>
      <c r="H5410" s="1"/>
      <c r="I5410" s="33"/>
      <c r="J5410" s="33"/>
      <c r="K5410" s="28"/>
      <c r="L5410" s="28"/>
      <c r="M5410" s="1"/>
      <c r="N5410" s="1"/>
      <c r="O5410" s="1"/>
      <c r="P5410" s="51"/>
    </row>
    <row r="5411" spans="1:16" ht="16.5" customHeight="1" x14ac:dyDescent="0.25">
      <c r="A5411" s="8"/>
      <c r="B5411" s="1"/>
      <c r="C5411" s="1"/>
      <c r="D5411" s="1"/>
      <c r="E5411" s="1"/>
      <c r="F5411" s="1"/>
      <c r="G5411" s="1"/>
      <c r="H5411" s="1"/>
      <c r="I5411" s="33"/>
      <c r="J5411" s="33"/>
      <c r="K5411" s="28"/>
      <c r="L5411" s="28"/>
      <c r="M5411" s="1"/>
      <c r="N5411" s="1"/>
      <c r="O5411" s="1"/>
      <c r="P5411" s="51"/>
    </row>
    <row r="5412" spans="1:16" ht="16.5" customHeight="1" x14ac:dyDescent="0.25">
      <c r="A5412" s="8"/>
      <c r="B5412" s="1"/>
      <c r="C5412" s="1"/>
      <c r="D5412" s="1"/>
      <c r="E5412" s="1"/>
      <c r="F5412" s="1"/>
      <c r="G5412" s="1"/>
      <c r="H5412" s="1"/>
      <c r="I5412" s="33"/>
      <c r="J5412" s="33"/>
      <c r="K5412" s="28"/>
      <c r="L5412" s="28"/>
      <c r="M5412" s="1"/>
      <c r="N5412" s="1"/>
      <c r="O5412" s="1"/>
      <c r="P5412" s="51"/>
    </row>
    <row r="5413" spans="1:16" ht="16.5" customHeight="1" x14ac:dyDescent="0.25">
      <c r="A5413" s="8"/>
      <c r="B5413" s="1"/>
      <c r="C5413" s="1"/>
      <c r="D5413" s="1"/>
      <c r="E5413" s="1"/>
      <c r="F5413" s="1"/>
      <c r="G5413" s="1"/>
      <c r="H5413" s="1"/>
      <c r="I5413" s="33"/>
      <c r="J5413" s="33"/>
      <c r="K5413" s="28"/>
      <c r="L5413" s="28"/>
      <c r="M5413" s="1"/>
      <c r="N5413" s="1"/>
      <c r="O5413" s="1"/>
      <c r="P5413" s="51"/>
    </row>
    <row r="5414" spans="1:16" ht="16.5" customHeight="1" x14ac:dyDescent="0.25">
      <c r="A5414" s="8"/>
      <c r="B5414" s="1"/>
      <c r="C5414" s="1"/>
      <c r="D5414" s="1"/>
      <c r="E5414" s="1"/>
      <c r="F5414" s="1"/>
      <c r="G5414" s="1"/>
      <c r="H5414" s="1"/>
      <c r="I5414" s="33"/>
      <c r="J5414" s="33"/>
      <c r="K5414" s="28"/>
      <c r="L5414" s="28"/>
      <c r="M5414" s="1"/>
      <c r="N5414" s="1"/>
      <c r="O5414" s="1"/>
      <c r="P5414" s="51"/>
    </row>
    <row r="5415" spans="1:16" ht="16.5" customHeight="1" x14ac:dyDescent="0.25">
      <c r="A5415" s="8"/>
      <c r="B5415" s="1"/>
      <c r="C5415" s="1"/>
      <c r="D5415" s="1"/>
      <c r="E5415" s="1"/>
      <c r="F5415" s="1"/>
      <c r="G5415" s="1"/>
      <c r="H5415" s="1"/>
      <c r="I5415" s="33"/>
      <c r="J5415" s="33"/>
      <c r="K5415" s="28"/>
      <c r="L5415" s="28"/>
      <c r="M5415" s="1"/>
      <c r="N5415" s="1"/>
      <c r="O5415" s="1"/>
      <c r="P5415" s="51"/>
    </row>
    <row r="5416" spans="1:16" ht="16.5" customHeight="1" x14ac:dyDescent="0.25">
      <c r="A5416" s="8"/>
      <c r="B5416" s="1"/>
      <c r="C5416" s="1"/>
      <c r="D5416" s="1"/>
      <c r="E5416" s="1"/>
      <c r="F5416" s="1"/>
      <c r="G5416" s="1"/>
      <c r="H5416" s="1"/>
      <c r="I5416" s="33"/>
      <c r="J5416" s="33"/>
      <c r="K5416" s="28"/>
      <c r="L5416" s="28"/>
      <c r="M5416" s="1"/>
      <c r="N5416" s="1"/>
      <c r="O5416" s="1"/>
      <c r="P5416" s="51"/>
    </row>
    <row r="5417" spans="1:16" ht="16.5" customHeight="1" x14ac:dyDescent="0.25">
      <c r="A5417" s="8"/>
      <c r="B5417" s="1"/>
      <c r="C5417" s="1"/>
      <c r="D5417" s="1"/>
      <c r="E5417" s="1"/>
      <c r="F5417" s="1"/>
      <c r="G5417" s="1"/>
      <c r="H5417" s="1"/>
      <c r="I5417" s="33"/>
      <c r="J5417" s="33"/>
      <c r="K5417" s="28"/>
      <c r="L5417" s="28"/>
      <c r="M5417" s="1"/>
      <c r="N5417" s="35"/>
      <c r="O5417" s="1"/>
      <c r="P5417" s="51"/>
    </row>
    <row r="5418" spans="1:16" ht="16.5" customHeight="1" x14ac:dyDescent="0.25">
      <c r="A5418" s="8"/>
      <c r="B5418" s="1"/>
      <c r="C5418" s="1"/>
      <c r="D5418" s="1"/>
      <c r="E5418" s="1"/>
      <c r="F5418" s="1"/>
      <c r="G5418" s="1"/>
      <c r="H5418" s="1"/>
      <c r="I5418" s="33"/>
      <c r="J5418" s="33"/>
      <c r="K5418" s="28"/>
      <c r="L5418" s="28"/>
      <c r="M5418" s="1"/>
      <c r="N5418" s="1"/>
      <c r="O5418" s="1"/>
      <c r="P5418" s="51"/>
    </row>
    <row r="5419" spans="1:16" ht="16.5" customHeight="1" x14ac:dyDescent="0.25">
      <c r="A5419" s="8"/>
      <c r="B5419" s="1"/>
      <c r="C5419" s="1"/>
      <c r="D5419" s="1"/>
      <c r="E5419" s="1"/>
      <c r="F5419" s="1"/>
      <c r="G5419" s="1"/>
      <c r="H5419" s="1"/>
      <c r="I5419" s="33"/>
      <c r="J5419" s="33"/>
      <c r="K5419" s="28"/>
      <c r="L5419" s="28"/>
      <c r="M5419" s="1"/>
      <c r="N5419" s="1"/>
      <c r="O5419" s="1"/>
      <c r="P5419" s="51"/>
    </row>
    <row r="5420" spans="1:16" ht="16.5" customHeight="1" x14ac:dyDescent="0.25">
      <c r="A5420" s="8"/>
      <c r="B5420" s="1"/>
      <c r="C5420" s="1"/>
      <c r="D5420" s="1"/>
      <c r="E5420" s="1"/>
      <c r="F5420" s="1"/>
      <c r="G5420" s="1"/>
      <c r="H5420" s="1"/>
      <c r="I5420" s="33"/>
      <c r="J5420" s="33"/>
      <c r="K5420" s="28"/>
      <c r="L5420" s="28"/>
      <c r="M5420" s="1"/>
      <c r="N5420" s="1"/>
      <c r="O5420" s="1"/>
      <c r="P5420" s="51"/>
    </row>
    <row r="5421" spans="1:16" ht="16.5" customHeight="1" x14ac:dyDescent="0.25">
      <c r="A5421" s="8"/>
      <c r="B5421" s="1"/>
      <c r="C5421" s="1"/>
      <c r="D5421" s="1"/>
      <c r="E5421" s="1"/>
      <c r="F5421" s="1"/>
      <c r="G5421" s="1"/>
      <c r="H5421" s="1"/>
      <c r="I5421" s="33"/>
      <c r="J5421" s="33"/>
      <c r="K5421" s="28"/>
      <c r="L5421" s="28"/>
      <c r="M5421" s="1"/>
      <c r="N5421" s="35"/>
      <c r="O5421" s="1"/>
      <c r="P5421" s="51"/>
    </row>
    <row r="5422" spans="1:16" ht="16.5" customHeight="1" x14ac:dyDescent="0.25">
      <c r="A5422" s="8"/>
      <c r="B5422" s="1"/>
      <c r="C5422" s="1"/>
      <c r="D5422" s="1"/>
      <c r="E5422" s="1"/>
      <c r="F5422" s="1"/>
      <c r="G5422" s="1"/>
      <c r="H5422" s="1"/>
      <c r="I5422" s="33"/>
      <c r="J5422" s="33"/>
      <c r="K5422" s="28"/>
      <c r="L5422" s="28"/>
      <c r="M5422" s="1"/>
      <c r="N5422" s="35"/>
      <c r="O5422" s="1"/>
      <c r="P5422" s="51"/>
    </row>
    <row r="5423" spans="1:16" ht="16.5" customHeight="1" x14ac:dyDescent="0.25">
      <c r="A5423" s="8"/>
      <c r="B5423" s="1"/>
      <c r="C5423" s="1"/>
      <c r="D5423" s="1"/>
      <c r="E5423" s="1"/>
      <c r="F5423" s="1"/>
      <c r="G5423" s="1"/>
      <c r="H5423" s="1"/>
      <c r="I5423" s="33"/>
      <c r="J5423" s="33"/>
      <c r="K5423" s="28"/>
      <c r="L5423" s="28"/>
      <c r="M5423" s="1"/>
      <c r="N5423" s="1"/>
      <c r="O5423" s="1"/>
      <c r="P5423" s="51"/>
    </row>
    <row r="5424" spans="1:16" ht="16.5" customHeight="1" x14ac:dyDescent="0.25">
      <c r="A5424" s="8"/>
      <c r="B5424" s="1"/>
      <c r="C5424" s="1"/>
      <c r="D5424" s="1"/>
      <c r="E5424" s="1"/>
      <c r="F5424" s="1"/>
      <c r="G5424" s="1"/>
      <c r="H5424" s="1"/>
      <c r="I5424" s="33"/>
      <c r="J5424" s="33"/>
      <c r="K5424" s="28"/>
      <c r="L5424" s="28"/>
      <c r="M5424" s="1"/>
      <c r="N5424" s="1"/>
      <c r="O5424" s="1"/>
      <c r="P5424" s="51"/>
    </row>
    <row r="5425" spans="1:16" ht="16.5" customHeight="1" x14ac:dyDescent="0.25">
      <c r="A5425" s="8"/>
      <c r="B5425" s="1"/>
      <c r="C5425" s="1"/>
      <c r="D5425" s="1"/>
      <c r="E5425" s="1"/>
      <c r="F5425" s="1"/>
      <c r="G5425" s="1"/>
      <c r="H5425" s="1"/>
      <c r="I5425" s="33"/>
      <c r="J5425" s="33"/>
      <c r="K5425" s="28"/>
      <c r="L5425" s="28"/>
      <c r="M5425" s="1"/>
      <c r="N5425" s="1"/>
      <c r="O5425" s="1"/>
      <c r="P5425" s="51"/>
    </row>
    <row r="5426" spans="1:16" ht="16.5" customHeight="1" x14ac:dyDescent="0.25">
      <c r="A5426" s="8"/>
      <c r="B5426" s="1"/>
      <c r="C5426" s="1"/>
      <c r="D5426" s="1"/>
      <c r="E5426" s="1"/>
      <c r="F5426" s="1"/>
      <c r="G5426" s="1"/>
      <c r="H5426" s="1"/>
      <c r="I5426" s="33"/>
      <c r="J5426" s="33"/>
      <c r="K5426" s="28"/>
      <c r="L5426" s="28"/>
      <c r="M5426" s="1"/>
      <c r="N5426" s="1"/>
      <c r="O5426" s="1"/>
      <c r="P5426" s="51"/>
    </row>
    <row r="5427" spans="1:16" ht="16.5" customHeight="1" x14ac:dyDescent="0.25">
      <c r="A5427" s="8"/>
      <c r="B5427" s="1"/>
      <c r="C5427" s="1"/>
      <c r="D5427" s="1"/>
      <c r="E5427" s="1"/>
      <c r="F5427" s="1"/>
      <c r="G5427" s="1"/>
      <c r="H5427" s="1"/>
      <c r="I5427" s="33"/>
      <c r="J5427" s="33"/>
      <c r="K5427" s="28"/>
      <c r="L5427" s="28"/>
      <c r="M5427" s="1"/>
      <c r="N5427" s="1"/>
      <c r="O5427" s="1"/>
      <c r="P5427" s="51"/>
    </row>
    <row r="5428" spans="1:16" ht="16.5" customHeight="1" x14ac:dyDescent="0.25">
      <c r="A5428" s="8"/>
      <c r="B5428" s="1"/>
      <c r="C5428" s="1"/>
      <c r="D5428" s="1"/>
      <c r="E5428" s="1"/>
      <c r="F5428" s="1"/>
      <c r="G5428" s="1"/>
      <c r="H5428" s="1"/>
      <c r="I5428" s="33"/>
      <c r="J5428" s="33"/>
      <c r="K5428" s="28"/>
      <c r="L5428" s="28"/>
      <c r="M5428" s="1"/>
      <c r="N5428" s="1"/>
      <c r="O5428" s="1"/>
      <c r="P5428" s="51"/>
    </row>
    <row r="5429" spans="1:16" ht="16.5" customHeight="1" x14ac:dyDescent="0.25">
      <c r="A5429" s="8"/>
      <c r="B5429" s="1"/>
      <c r="C5429" s="1"/>
      <c r="D5429" s="1"/>
      <c r="E5429" s="1"/>
      <c r="F5429" s="1"/>
      <c r="G5429" s="1"/>
      <c r="H5429" s="1"/>
      <c r="I5429" s="33"/>
      <c r="J5429" s="33"/>
      <c r="K5429" s="28"/>
      <c r="L5429" s="28"/>
      <c r="M5429" s="1"/>
      <c r="N5429" s="35"/>
      <c r="O5429" s="1"/>
      <c r="P5429" s="51"/>
    </row>
    <row r="5430" spans="1:16" ht="16.5" customHeight="1" x14ac:dyDescent="0.25">
      <c r="A5430" s="8"/>
      <c r="B5430" s="1"/>
      <c r="C5430" s="1"/>
      <c r="D5430" s="1"/>
      <c r="E5430" s="1"/>
      <c r="F5430" s="1"/>
      <c r="G5430" s="1"/>
      <c r="H5430" s="1"/>
      <c r="I5430" s="33"/>
      <c r="J5430" s="33"/>
      <c r="K5430" s="28"/>
      <c r="L5430" s="28"/>
      <c r="M5430" s="1"/>
      <c r="N5430" s="1"/>
      <c r="O5430" s="1"/>
      <c r="P5430" s="51"/>
    </row>
    <row r="5431" spans="1:16" ht="16.5" customHeight="1" x14ac:dyDescent="0.25">
      <c r="A5431" s="8"/>
      <c r="B5431" s="1"/>
      <c r="C5431" s="1"/>
      <c r="D5431" s="1"/>
      <c r="E5431" s="1"/>
      <c r="F5431" s="1"/>
      <c r="G5431" s="1"/>
      <c r="H5431" s="1"/>
      <c r="I5431" s="33"/>
      <c r="J5431" s="33"/>
      <c r="K5431" s="28"/>
      <c r="L5431" s="28"/>
      <c r="M5431" s="1"/>
      <c r="N5431" s="1"/>
      <c r="O5431" s="1"/>
      <c r="P5431" s="51"/>
    </row>
    <row r="5432" spans="1:16" ht="16.5" customHeight="1" x14ac:dyDescent="0.25">
      <c r="A5432" s="8"/>
      <c r="B5432" s="1"/>
      <c r="C5432" s="1"/>
      <c r="D5432" s="1"/>
      <c r="E5432" s="1"/>
      <c r="F5432" s="1"/>
      <c r="G5432" s="1"/>
      <c r="H5432" s="1"/>
      <c r="I5432" s="33"/>
      <c r="J5432" s="33"/>
      <c r="K5432" s="28"/>
      <c r="L5432" s="28"/>
      <c r="M5432" s="1"/>
      <c r="N5432" s="1"/>
      <c r="O5432" s="1"/>
      <c r="P5432" s="51"/>
    </row>
    <row r="5433" spans="1:16" ht="16.5" customHeight="1" x14ac:dyDescent="0.25">
      <c r="A5433" s="8"/>
      <c r="B5433" s="1"/>
      <c r="C5433" s="1"/>
      <c r="D5433" s="1"/>
      <c r="E5433" s="1"/>
      <c r="F5433" s="1"/>
      <c r="G5433" s="1"/>
      <c r="H5433" s="1"/>
      <c r="I5433" s="33"/>
      <c r="J5433" s="33"/>
      <c r="K5433" s="28"/>
      <c r="L5433" s="28"/>
      <c r="M5433" s="1"/>
      <c r="N5433" s="1"/>
      <c r="O5433" s="1"/>
      <c r="P5433" s="51"/>
    </row>
    <row r="5434" spans="1:16" ht="16.5" customHeight="1" x14ac:dyDescent="0.25">
      <c r="A5434" s="8"/>
      <c r="B5434" s="1"/>
      <c r="C5434" s="1"/>
      <c r="D5434" s="1"/>
      <c r="E5434" s="1"/>
      <c r="F5434" s="1"/>
      <c r="G5434" s="1"/>
      <c r="H5434" s="1"/>
      <c r="I5434" s="33"/>
      <c r="J5434" s="33"/>
      <c r="K5434" s="28"/>
      <c r="L5434" s="28"/>
      <c r="M5434" s="1"/>
      <c r="N5434" s="1"/>
      <c r="O5434" s="1"/>
      <c r="P5434" s="51"/>
    </row>
    <row r="5435" spans="1:16" ht="16.5" customHeight="1" x14ac:dyDescent="0.25">
      <c r="A5435" s="8"/>
      <c r="B5435" s="1"/>
      <c r="C5435" s="1"/>
      <c r="D5435" s="1"/>
      <c r="E5435" s="1"/>
      <c r="F5435" s="1"/>
      <c r="G5435" s="1"/>
      <c r="H5435" s="1"/>
      <c r="I5435" s="33"/>
      <c r="J5435" s="33"/>
      <c r="K5435" s="28"/>
      <c r="L5435" s="28"/>
      <c r="M5435" s="1"/>
      <c r="N5435" s="1"/>
      <c r="O5435" s="1"/>
      <c r="P5435" s="51"/>
    </row>
    <row r="5436" spans="1:16" ht="16.5" customHeight="1" x14ac:dyDescent="0.25">
      <c r="A5436" s="8"/>
      <c r="B5436" s="1"/>
      <c r="C5436" s="1"/>
      <c r="D5436" s="1"/>
      <c r="E5436" s="1"/>
      <c r="F5436" s="1"/>
      <c r="G5436" s="1"/>
      <c r="H5436" s="1"/>
      <c r="I5436" s="33"/>
      <c r="J5436" s="33"/>
      <c r="K5436" s="28"/>
      <c r="L5436" s="28"/>
      <c r="M5436" s="1"/>
      <c r="N5436" s="1"/>
      <c r="O5436" s="1"/>
      <c r="P5436" s="51"/>
    </row>
    <row r="5437" spans="1:16" ht="16.5" customHeight="1" x14ac:dyDescent="0.25">
      <c r="A5437" s="8"/>
      <c r="B5437" s="1"/>
      <c r="C5437" s="1"/>
      <c r="D5437" s="1"/>
      <c r="E5437" s="1"/>
      <c r="F5437" s="1"/>
      <c r="G5437" s="1"/>
      <c r="H5437" s="1"/>
      <c r="I5437" s="33"/>
      <c r="J5437" s="33"/>
      <c r="K5437" s="28"/>
      <c r="L5437" s="28"/>
      <c r="M5437" s="1"/>
      <c r="N5437" s="1"/>
      <c r="O5437" s="1"/>
      <c r="P5437" s="51"/>
    </row>
    <row r="5438" spans="1:16" ht="16.5" customHeight="1" x14ac:dyDescent="0.25">
      <c r="A5438" s="8"/>
      <c r="B5438" s="1"/>
      <c r="C5438" s="1"/>
      <c r="D5438" s="1"/>
      <c r="E5438" s="1"/>
      <c r="F5438" s="1"/>
      <c r="G5438" s="1"/>
      <c r="H5438" s="1"/>
      <c r="I5438" s="33"/>
      <c r="J5438" s="33"/>
      <c r="K5438" s="28"/>
      <c r="L5438" s="28"/>
      <c r="M5438" s="1"/>
      <c r="N5438" s="1"/>
      <c r="O5438" s="1"/>
      <c r="P5438" s="51"/>
    </row>
    <row r="5439" spans="1:16" ht="16.5" customHeight="1" x14ac:dyDescent="0.25">
      <c r="A5439" s="8"/>
      <c r="B5439" s="1"/>
      <c r="C5439" s="1"/>
      <c r="D5439" s="1"/>
      <c r="E5439" s="1"/>
      <c r="F5439" s="1"/>
      <c r="G5439" s="1"/>
      <c r="H5439" s="1"/>
      <c r="I5439" s="33"/>
      <c r="J5439" s="33"/>
      <c r="K5439" s="28"/>
      <c r="L5439" s="28"/>
      <c r="M5439" s="1"/>
      <c r="N5439" s="1"/>
      <c r="O5439" s="1"/>
      <c r="P5439" s="51"/>
    </row>
    <row r="5440" spans="1:16" ht="16.5" customHeight="1" x14ac:dyDescent="0.25">
      <c r="A5440" s="8"/>
      <c r="B5440" s="1"/>
      <c r="C5440" s="1"/>
      <c r="D5440" s="1"/>
      <c r="E5440" s="1"/>
      <c r="F5440" s="1"/>
      <c r="G5440" s="1"/>
      <c r="H5440" s="1"/>
      <c r="I5440" s="33"/>
      <c r="J5440" s="33"/>
      <c r="K5440" s="28"/>
      <c r="L5440" s="28"/>
      <c r="M5440" s="1"/>
      <c r="N5440" s="1"/>
      <c r="O5440" s="1"/>
      <c r="P5440" s="51"/>
    </row>
    <row r="5441" spans="1:16" ht="16.5" customHeight="1" x14ac:dyDescent="0.25">
      <c r="A5441" s="8"/>
      <c r="B5441" s="1"/>
      <c r="C5441" s="1"/>
      <c r="D5441" s="1"/>
      <c r="E5441" s="1"/>
      <c r="F5441" s="1"/>
      <c r="G5441" s="1"/>
      <c r="H5441" s="1"/>
      <c r="I5441" s="33"/>
      <c r="J5441" s="33"/>
      <c r="K5441" s="28"/>
      <c r="L5441" s="28"/>
      <c r="M5441" s="1"/>
      <c r="N5441" s="1"/>
      <c r="O5441" s="1"/>
      <c r="P5441" s="51"/>
    </row>
    <row r="5442" spans="1:16" ht="16.5" customHeight="1" x14ac:dyDescent="0.25">
      <c r="A5442" s="8"/>
      <c r="B5442" s="1"/>
      <c r="C5442" s="1"/>
      <c r="D5442" s="1"/>
      <c r="E5442" s="1"/>
      <c r="F5442" s="1"/>
      <c r="G5442" s="1"/>
      <c r="H5442" s="1"/>
      <c r="I5442" s="33"/>
      <c r="J5442" s="33"/>
      <c r="K5442" s="28"/>
      <c r="L5442" s="28"/>
      <c r="M5442" s="1"/>
      <c r="N5442" s="1"/>
      <c r="O5442" s="1"/>
      <c r="P5442" s="51"/>
    </row>
    <row r="5443" spans="1:16" ht="16.5" customHeight="1" x14ac:dyDescent="0.25">
      <c r="A5443" s="8"/>
      <c r="B5443" s="1"/>
      <c r="C5443" s="1"/>
      <c r="D5443" s="1"/>
      <c r="E5443" s="1"/>
      <c r="F5443" s="1"/>
      <c r="G5443" s="1"/>
      <c r="H5443" s="1"/>
      <c r="I5443" s="33"/>
      <c r="J5443" s="33"/>
      <c r="K5443" s="28"/>
      <c r="L5443" s="28"/>
      <c r="M5443" s="1"/>
      <c r="N5443" s="1"/>
      <c r="O5443" s="1"/>
      <c r="P5443" s="51"/>
    </row>
    <row r="5444" spans="1:16" ht="16.5" customHeight="1" x14ac:dyDescent="0.25">
      <c r="A5444" s="8"/>
      <c r="B5444" s="1"/>
      <c r="C5444" s="1"/>
      <c r="D5444" s="1"/>
      <c r="E5444" s="1"/>
      <c r="F5444" s="1"/>
      <c r="G5444" s="1"/>
      <c r="H5444" s="1"/>
      <c r="I5444" s="33"/>
      <c r="J5444" s="33"/>
      <c r="K5444" s="28"/>
      <c r="L5444" s="28"/>
      <c r="M5444" s="1"/>
      <c r="N5444" s="1"/>
      <c r="O5444" s="1"/>
      <c r="P5444" s="51"/>
    </row>
    <row r="5445" spans="1:16" ht="16.5" customHeight="1" x14ac:dyDescent="0.25">
      <c r="A5445" s="8"/>
      <c r="B5445" s="1"/>
      <c r="C5445" s="1"/>
      <c r="D5445" s="1"/>
      <c r="E5445" s="1"/>
      <c r="F5445" s="1"/>
      <c r="G5445" s="1"/>
      <c r="H5445" s="1"/>
      <c r="I5445" s="33"/>
      <c r="J5445" s="33"/>
      <c r="K5445" s="28"/>
      <c r="L5445" s="28"/>
      <c r="M5445" s="1"/>
      <c r="N5445" s="1"/>
      <c r="O5445" s="1"/>
      <c r="P5445" s="51"/>
    </row>
    <row r="5446" spans="1:16" ht="16.5" customHeight="1" x14ac:dyDescent="0.25">
      <c r="A5446" s="8"/>
      <c r="B5446" s="1"/>
      <c r="C5446" s="1"/>
      <c r="D5446" s="1"/>
      <c r="E5446" s="1"/>
      <c r="F5446" s="1"/>
      <c r="G5446" s="1"/>
      <c r="H5446" s="1"/>
      <c r="I5446" s="33"/>
      <c r="J5446" s="33"/>
      <c r="K5446" s="28"/>
      <c r="L5446" s="28"/>
      <c r="M5446" s="1"/>
      <c r="N5446" s="1"/>
      <c r="O5446" s="1"/>
      <c r="P5446" s="51"/>
    </row>
    <row r="5447" spans="1:16" ht="16.5" customHeight="1" x14ac:dyDescent="0.25">
      <c r="A5447" s="8"/>
      <c r="B5447" s="1"/>
      <c r="C5447" s="1"/>
      <c r="D5447" s="1"/>
      <c r="E5447" s="1"/>
      <c r="F5447" s="1"/>
      <c r="G5447" s="1"/>
      <c r="H5447" s="1"/>
      <c r="I5447" s="33"/>
      <c r="J5447" s="33"/>
      <c r="K5447" s="28"/>
      <c r="L5447" s="28"/>
      <c r="M5447" s="1"/>
      <c r="N5447" s="1"/>
      <c r="O5447" s="1"/>
      <c r="P5447" s="51"/>
    </row>
    <row r="5448" spans="1:16" ht="16.5" customHeight="1" x14ac:dyDescent="0.25">
      <c r="A5448" s="8"/>
      <c r="B5448" s="1"/>
      <c r="C5448" s="1"/>
      <c r="D5448" s="1"/>
      <c r="E5448" s="1"/>
      <c r="F5448" s="1"/>
      <c r="G5448" s="1"/>
      <c r="H5448" s="1"/>
      <c r="I5448" s="33"/>
      <c r="J5448" s="33"/>
      <c r="K5448" s="28"/>
      <c r="L5448" s="28"/>
      <c r="M5448" s="1"/>
      <c r="N5448" s="35"/>
      <c r="O5448" s="1"/>
      <c r="P5448" s="51"/>
    </row>
    <row r="5449" spans="1:16" ht="16.5" customHeight="1" x14ac:dyDescent="0.25">
      <c r="A5449" s="8"/>
      <c r="B5449" s="1"/>
      <c r="C5449" s="1"/>
      <c r="D5449" s="1"/>
      <c r="E5449" s="1"/>
      <c r="F5449" s="1"/>
      <c r="G5449" s="1"/>
      <c r="H5449" s="1"/>
      <c r="I5449" s="33"/>
      <c r="J5449" s="33"/>
      <c r="K5449" s="28"/>
      <c r="L5449" s="28"/>
      <c r="M5449" s="1"/>
      <c r="N5449" s="35"/>
      <c r="O5449" s="1"/>
      <c r="P5449" s="51"/>
    </row>
    <row r="5450" spans="1:16" ht="16.5" customHeight="1" x14ac:dyDescent="0.25">
      <c r="A5450" s="8"/>
      <c r="B5450" s="1"/>
      <c r="C5450" s="1"/>
      <c r="D5450" s="1"/>
      <c r="E5450" s="1"/>
      <c r="F5450" s="1"/>
      <c r="G5450" s="1"/>
      <c r="H5450" s="1"/>
      <c r="I5450" s="33"/>
      <c r="J5450" s="33"/>
      <c r="K5450" s="28"/>
      <c r="L5450" s="28"/>
      <c r="M5450" s="1"/>
      <c r="N5450" s="1"/>
      <c r="O5450" s="1"/>
      <c r="P5450" s="51"/>
    </row>
    <row r="5451" spans="1:16" ht="16.5" customHeight="1" x14ac:dyDescent="0.25">
      <c r="A5451" s="8"/>
      <c r="B5451" s="1"/>
      <c r="C5451" s="1"/>
      <c r="D5451" s="1"/>
      <c r="E5451" s="1"/>
      <c r="F5451" s="1"/>
      <c r="G5451" s="1"/>
      <c r="H5451" s="1"/>
      <c r="I5451" s="33"/>
      <c r="J5451" s="33"/>
      <c r="K5451" s="28"/>
      <c r="L5451" s="28"/>
      <c r="M5451" s="1"/>
      <c r="N5451" s="1"/>
      <c r="O5451" s="1"/>
      <c r="P5451" s="51"/>
    </row>
    <row r="5452" spans="1:16" ht="16.5" customHeight="1" x14ac:dyDescent="0.25">
      <c r="A5452" s="8"/>
      <c r="B5452" s="1"/>
      <c r="C5452" s="1"/>
      <c r="D5452" s="1"/>
      <c r="E5452" s="1"/>
      <c r="F5452" s="1"/>
      <c r="G5452" s="1"/>
      <c r="H5452" s="1"/>
      <c r="I5452" s="33"/>
      <c r="J5452" s="33"/>
      <c r="K5452" s="28"/>
      <c r="L5452" s="28"/>
      <c r="M5452" s="1"/>
      <c r="N5452" s="1"/>
      <c r="O5452" s="1"/>
      <c r="P5452" s="51"/>
    </row>
    <row r="5453" spans="1:16" ht="16.5" customHeight="1" x14ac:dyDescent="0.25">
      <c r="A5453" s="8"/>
      <c r="B5453" s="1"/>
      <c r="C5453" s="1"/>
      <c r="D5453" s="1"/>
      <c r="E5453" s="1"/>
      <c r="F5453" s="1"/>
      <c r="G5453" s="1"/>
      <c r="H5453" s="1"/>
      <c r="I5453" s="33"/>
      <c r="J5453" s="33"/>
      <c r="K5453" s="28"/>
      <c r="L5453" s="28"/>
      <c r="M5453" s="1"/>
      <c r="N5453" s="1"/>
      <c r="O5453" s="1"/>
      <c r="P5453" s="51"/>
    </row>
    <row r="5454" spans="1:16" ht="16.5" customHeight="1" x14ac:dyDescent="0.25">
      <c r="A5454" s="8"/>
      <c r="B5454" s="1"/>
      <c r="C5454" s="1"/>
      <c r="D5454" s="1"/>
      <c r="E5454" s="1"/>
      <c r="F5454" s="1"/>
      <c r="G5454" s="1"/>
      <c r="H5454" s="1"/>
      <c r="I5454" s="33"/>
      <c r="J5454" s="33"/>
      <c r="K5454" s="28"/>
      <c r="L5454" s="28"/>
      <c r="M5454" s="1"/>
      <c r="N5454" s="35"/>
      <c r="O5454" s="1"/>
      <c r="P5454" s="51"/>
    </row>
    <row r="5455" spans="1:16" ht="16.5" customHeight="1" x14ac:dyDescent="0.25">
      <c r="A5455" s="8"/>
      <c r="B5455" s="1"/>
      <c r="C5455" s="1"/>
      <c r="D5455" s="1"/>
      <c r="E5455" s="1"/>
      <c r="F5455" s="1"/>
      <c r="G5455" s="1"/>
      <c r="H5455" s="1"/>
      <c r="I5455" s="33"/>
      <c r="J5455" s="33"/>
      <c r="K5455" s="28"/>
      <c r="L5455" s="28"/>
      <c r="M5455" s="1"/>
      <c r="N5455" s="1"/>
      <c r="O5455" s="1"/>
      <c r="P5455" s="51"/>
    </row>
    <row r="5456" spans="1:16" ht="16.5" customHeight="1" x14ac:dyDescent="0.25">
      <c r="A5456" s="8"/>
      <c r="B5456" s="1"/>
      <c r="C5456" s="1"/>
      <c r="D5456" s="1"/>
      <c r="E5456" s="1"/>
      <c r="F5456" s="1"/>
      <c r="G5456" s="1"/>
      <c r="H5456" s="1"/>
      <c r="I5456" s="33"/>
      <c r="J5456" s="33"/>
      <c r="K5456" s="28"/>
      <c r="L5456" s="28"/>
      <c r="M5456" s="1"/>
      <c r="N5456" s="35"/>
      <c r="O5456" s="1"/>
      <c r="P5456" s="51"/>
    </row>
    <row r="5457" spans="1:16" ht="16.5" customHeight="1" x14ac:dyDescent="0.25">
      <c r="A5457" s="8"/>
      <c r="B5457" s="1"/>
      <c r="C5457" s="1"/>
      <c r="D5457" s="1"/>
      <c r="E5457" s="1"/>
      <c r="F5457" s="1"/>
      <c r="G5457" s="1"/>
      <c r="H5457" s="1"/>
      <c r="I5457" s="33"/>
      <c r="J5457" s="33"/>
      <c r="K5457" s="28"/>
      <c r="L5457" s="28"/>
      <c r="M5457" s="1"/>
      <c r="N5457" s="1"/>
      <c r="O5457" s="1"/>
      <c r="P5457" s="51"/>
    </row>
    <row r="5458" spans="1:16" ht="16.5" customHeight="1" x14ac:dyDescent="0.25">
      <c r="A5458" s="8"/>
      <c r="B5458" s="1"/>
      <c r="C5458" s="1"/>
      <c r="D5458" s="1"/>
      <c r="E5458" s="1"/>
      <c r="F5458" s="1"/>
      <c r="G5458" s="1"/>
      <c r="H5458" s="1"/>
      <c r="I5458" s="33"/>
      <c r="J5458" s="33"/>
      <c r="K5458" s="28"/>
      <c r="L5458" s="28"/>
      <c r="M5458" s="1"/>
      <c r="N5458" s="1"/>
      <c r="O5458" s="1"/>
      <c r="P5458" s="51"/>
    </row>
    <row r="5459" spans="1:16" ht="16.5" customHeight="1" x14ac:dyDescent="0.25">
      <c r="A5459" s="8"/>
      <c r="B5459" s="1"/>
      <c r="C5459" s="1"/>
      <c r="D5459" s="1"/>
      <c r="E5459" s="1"/>
      <c r="F5459" s="1"/>
      <c r="G5459" s="1"/>
      <c r="H5459" s="1"/>
      <c r="I5459" s="33"/>
      <c r="J5459" s="33"/>
      <c r="K5459" s="28"/>
      <c r="L5459" s="28"/>
      <c r="M5459" s="1"/>
      <c r="N5459" s="1"/>
      <c r="O5459" s="1"/>
      <c r="P5459" s="51"/>
    </row>
    <row r="5460" spans="1:16" ht="16.5" customHeight="1" x14ac:dyDescent="0.25">
      <c r="A5460" s="8"/>
      <c r="B5460" s="1"/>
      <c r="C5460" s="1"/>
      <c r="D5460" s="1"/>
      <c r="E5460" s="1"/>
      <c r="F5460" s="1"/>
      <c r="G5460" s="1"/>
      <c r="H5460" s="1"/>
      <c r="I5460" s="33"/>
      <c r="J5460" s="33"/>
      <c r="K5460" s="28"/>
      <c r="L5460" s="28"/>
      <c r="M5460" s="1"/>
      <c r="N5460" s="1"/>
      <c r="O5460" s="1"/>
      <c r="P5460" s="51"/>
    </row>
    <row r="5461" spans="1:16" ht="16.5" customHeight="1" x14ac:dyDescent="0.25">
      <c r="A5461" s="8"/>
      <c r="B5461" s="1"/>
      <c r="C5461" s="1"/>
      <c r="D5461" s="1"/>
      <c r="E5461" s="1"/>
      <c r="F5461" s="1"/>
      <c r="G5461" s="1"/>
      <c r="H5461" s="1"/>
      <c r="I5461" s="33"/>
      <c r="J5461" s="33"/>
      <c r="K5461" s="28"/>
      <c r="L5461" s="28"/>
      <c r="M5461" s="1"/>
      <c r="N5461" s="1"/>
      <c r="O5461" s="1"/>
      <c r="P5461" s="51"/>
    </row>
    <row r="5462" spans="1:16" ht="16.5" customHeight="1" x14ac:dyDescent="0.25">
      <c r="A5462" s="8"/>
      <c r="B5462" s="1"/>
      <c r="C5462" s="1"/>
      <c r="D5462" s="1"/>
      <c r="E5462" s="1"/>
      <c r="F5462" s="1"/>
      <c r="G5462" s="1"/>
      <c r="H5462" s="1"/>
      <c r="I5462" s="33"/>
      <c r="J5462" s="33"/>
      <c r="K5462" s="28"/>
      <c r="L5462" s="28"/>
      <c r="M5462" s="1"/>
      <c r="N5462" s="1"/>
      <c r="O5462" s="1"/>
      <c r="P5462" s="51"/>
    </row>
    <row r="5463" spans="1:16" ht="16.5" customHeight="1" x14ac:dyDescent="0.25">
      <c r="A5463" s="8"/>
      <c r="B5463" s="1"/>
      <c r="C5463" s="1"/>
      <c r="D5463" s="1"/>
      <c r="E5463" s="1"/>
      <c r="F5463" s="1"/>
      <c r="G5463" s="1"/>
      <c r="H5463" s="1"/>
      <c r="I5463" s="33"/>
      <c r="J5463" s="33"/>
      <c r="K5463" s="28"/>
      <c r="L5463" s="28"/>
      <c r="M5463" s="1"/>
      <c r="N5463" s="1"/>
      <c r="O5463" s="1"/>
      <c r="P5463" s="51"/>
    </row>
    <row r="5464" spans="1:16" ht="16.5" customHeight="1" x14ac:dyDescent="0.25">
      <c r="A5464" s="8"/>
      <c r="B5464" s="1"/>
      <c r="C5464" s="1"/>
      <c r="D5464" s="1"/>
      <c r="E5464" s="1"/>
      <c r="F5464" s="1"/>
      <c r="G5464" s="1"/>
      <c r="H5464" s="1"/>
      <c r="I5464" s="33"/>
      <c r="J5464" s="33"/>
      <c r="K5464" s="28"/>
      <c r="L5464" s="28"/>
      <c r="M5464" s="1"/>
      <c r="N5464" s="1"/>
      <c r="O5464" s="1"/>
      <c r="P5464" s="51"/>
    </row>
    <row r="5465" spans="1:16" ht="16.5" customHeight="1" x14ac:dyDescent="0.25">
      <c r="A5465" s="8"/>
      <c r="B5465" s="1"/>
      <c r="C5465" s="1"/>
      <c r="D5465" s="1"/>
      <c r="E5465" s="1"/>
      <c r="F5465" s="1"/>
      <c r="G5465" s="1"/>
      <c r="H5465" s="1"/>
      <c r="I5465" s="33"/>
      <c r="J5465" s="33"/>
      <c r="K5465" s="28"/>
      <c r="L5465" s="28"/>
      <c r="M5465" s="1"/>
      <c r="N5465" s="1"/>
      <c r="O5465" s="1"/>
      <c r="P5465" s="51"/>
    </row>
    <row r="5466" spans="1:16" ht="16.5" customHeight="1" x14ac:dyDescent="0.25">
      <c r="A5466" s="8"/>
      <c r="B5466" s="1"/>
      <c r="C5466" s="1"/>
      <c r="D5466" s="1"/>
      <c r="E5466" s="1"/>
      <c r="F5466" s="1"/>
      <c r="G5466" s="1"/>
      <c r="H5466" s="1"/>
      <c r="I5466" s="33"/>
      <c r="J5466" s="33"/>
      <c r="K5466" s="28"/>
      <c r="L5466" s="28"/>
      <c r="M5466" s="1"/>
      <c r="N5466" s="1"/>
      <c r="O5466" s="1"/>
      <c r="P5466" s="51"/>
    </row>
    <row r="5467" spans="1:16" ht="16.5" customHeight="1" x14ac:dyDescent="0.25">
      <c r="A5467" s="8"/>
      <c r="B5467" s="1"/>
      <c r="C5467" s="1"/>
      <c r="D5467" s="1"/>
      <c r="E5467" s="1"/>
      <c r="F5467" s="1"/>
      <c r="G5467" s="1"/>
      <c r="H5467" s="1"/>
      <c r="I5467" s="33"/>
      <c r="J5467" s="33"/>
      <c r="K5467" s="28"/>
      <c r="L5467" s="28"/>
      <c r="M5467" s="1"/>
      <c r="N5467" s="1"/>
      <c r="O5467" s="1"/>
      <c r="P5467" s="51"/>
    </row>
    <row r="5468" spans="1:16" ht="16.5" customHeight="1" x14ac:dyDescent="0.25">
      <c r="A5468" s="8"/>
      <c r="B5468" s="1"/>
      <c r="C5468" s="1"/>
      <c r="D5468" s="1"/>
      <c r="E5468" s="1"/>
      <c r="F5468" s="1"/>
      <c r="G5468" s="1"/>
      <c r="H5468" s="1"/>
      <c r="I5468" s="33"/>
      <c r="J5468" s="33"/>
      <c r="K5468" s="28"/>
      <c r="L5468" s="28"/>
      <c r="M5468" s="1"/>
      <c r="N5468" s="1"/>
      <c r="O5468" s="1"/>
      <c r="P5468" s="51"/>
    </row>
    <row r="5469" spans="1:16" ht="16.5" customHeight="1" x14ac:dyDescent="0.25">
      <c r="A5469" s="8"/>
      <c r="B5469" s="1"/>
      <c r="C5469" s="1"/>
      <c r="D5469" s="1"/>
      <c r="E5469" s="1"/>
      <c r="F5469" s="1"/>
      <c r="G5469" s="1"/>
      <c r="H5469" s="1"/>
      <c r="I5469" s="33"/>
      <c r="J5469" s="33"/>
      <c r="K5469" s="28"/>
      <c r="L5469" s="28"/>
      <c r="M5469" s="1"/>
      <c r="N5469" s="1"/>
      <c r="O5469" s="1"/>
      <c r="P5469" s="51"/>
    </row>
    <row r="5470" spans="1:16" ht="16.5" customHeight="1" x14ac:dyDescent="0.25">
      <c r="A5470" s="8"/>
      <c r="B5470" s="1"/>
      <c r="C5470" s="1"/>
      <c r="D5470" s="1"/>
      <c r="E5470" s="1"/>
      <c r="F5470" s="1"/>
      <c r="G5470" s="1"/>
      <c r="H5470" s="1"/>
      <c r="I5470" s="33"/>
      <c r="J5470" s="33"/>
      <c r="K5470" s="28"/>
      <c r="L5470" s="28"/>
      <c r="M5470" s="1"/>
      <c r="N5470" s="1"/>
      <c r="O5470" s="1"/>
      <c r="P5470" s="51"/>
    </row>
    <row r="5471" spans="1:16" ht="16.5" customHeight="1" x14ac:dyDescent="0.25">
      <c r="A5471" s="8"/>
      <c r="B5471" s="1"/>
      <c r="C5471" s="1"/>
      <c r="D5471" s="1"/>
      <c r="E5471" s="1"/>
      <c r="F5471" s="1"/>
      <c r="G5471" s="1"/>
      <c r="H5471" s="1"/>
      <c r="I5471" s="33"/>
      <c r="J5471" s="33"/>
      <c r="K5471" s="28"/>
      <c r="L5471" s="28"/>
      <c r="M5471" s="1"/>
      <c r="N5471" s="1"/>
      <c r="O5471" s="1"/>
      <c r="P5471" s="51"/>
    </row>
    <row r="5472" spans="1:16" ht="16.5" customHeight="1" x14ac:dyDescent="0.25">
      <c r="A5472" s="8"/>
      <c r="B5472" s="1"/>
      <c r="C5472" s="1"/>
      <c r="D5472" s="1"/>
      <c r="E5472" s="1"/>
      <c r="F5472" s="1"/>
      <c r="G5472" s="1"/>
      <c r="H5472" s="1"/>
      <c r="I5472" s="33"/>
      <c r="J5472" s="33"/>
      <c r="K5472" s="28"/>
      <c r="L5472" s="28"/>
      <c r="M5472" s="1"/>
      <c r="N5472" s="1"/>
      <c r="O5472" s="1"/>
      <c r="P5472" s="51"/>
    </row>
    <row r="5473" spans="1:16" ht="16.5" customHeight="1" x14ac:dyDescent="0.25">
      <c r="A5473" s="8"/>
      <c r="B5473" s="1"/>
      <c r="C5473" s="1"/>
      <c r="D5473" s="1"/>
      <c r="E5473" s="1"/>
      <c r="F5473" s="1"/>
      <c r="G5473" s="1"/>
      <c r="H5473" s="1"/>
      <c r="I5473" s="33"/>
      <c r="J5473" s="33"/>
      <c r="K5473" s="28"/>
      <c r="L5473" s="28"/>
      <c r="M5473" s="1"/>
      <c r="N5473" s="1"/>
      <c r="O5473" s="1"/>
      <c r="P5473" s="51"/>
    </row>
    <row r="5474" spans="1:16" ht="16.5" customHeight="1" x14ac:dyDescent="0.25">
      <c r="A5474" s="8"/>
      <c r="B5474" s="1"/>
      <c r="C5474" s="1"/>
      <c r="D5474" s="1"/>
      <c r="E5474" s="1"/>
      <c r="F5474" s="1"/>
      <c r="G5474" s="1"/>
      <c r="H5474" s="1"/>
      <c r="I5474" s="33"/>
      <c r="J5474" s="33"/>
      <c r="K5474" s="28"/>
      <c r="L5474" s="28"/>
      <c r="M5474" s="1"/>
      <c r="N5474" s="1"/>
      <c r="O5474" s="1"/>
      <c r="P5474" s="51"/>
    </row>
    <row r="5475" spans="1:16" ht="16.5" customHeight="1" x14ac:dyDescent="0.25">
      <c r="A5475" s="8"/>
      <c r="B5475" s="1"/>
      <c r="C5475" s="1"/>
      <c r="D5475" s="1"/>
      <c r="E5475" s="1"/>
      <c r="F5475" s="1"/>
      <c r="G5475" s="1"/>
      <c r="H5475" s="1"/>
      <c r="I5475" s="33"/>
      <c r="J5475" s="33"/>
      <c r="K5475" s="28"/>
      <c r="L5475" s="28"/>
      <c r="M5475" s="1"/>
      <c r="N5475" s="1"/>
      <c r="O5475" s="1"/>
      <c r="P5475" s="51"/>
    </row>
    <row r="5476" spans="1:16" ht="16.5" customHeight="1" x14ac:dyDescent="0.25">
      <c r="A5476" s="8"/>
      <c r="B5476" s="1"/>
      <c r="C5476" s="1"/>
      <c r="D5476" s="1"/>
      <c r="E5476" s="1"/>
      <c r="F5476" s="1"/>
      <c r="G5476" s="1"/>
      <c r="H5476" s="1"/>
      <c r="I5476" s="33"/>
      <c r="J5476" s="33"/>
      <c r="K5476" s="28"/>
      <c r="L5476" s="28"/>
      <c r="M5476" s="1"/>
      <c r="N5476" s="1"/>
      <c r="O5476" s="1"/>
      <c r="P5476" s="51"/>
    </row>
    <row r="5477" spans="1:16" ht="16.5" customHeight="1" x14ac:dyDescent="0.25">
      <c r="A5477" s="8"/>
      <c r="B5477" s="1"/>
      <c r="C5477" s="1"/>
      <c r="D5477" s="1"/>
      <c r="E5477" s="1"/>
      <c r="F5477" s="1"/>
      <c r="G5477" s="1"/>
      <c r="H5477" s="1"/>
      <c r="I5477" s="33"/>
      <c r="J5477" s="33"/>
      <c r="K5477" s="28"/>
      <c r="L5477" s="28"/>
      <c r="M5477" s="1"/>
      <c r="N5477" s="1"/>
      <c r="O5477" s="1"/>
      <c r="P5477" s="51"/>
    </row>
    <row r="5478" spans="1:16" ht="16.5" customHeight="1" x14ac:dyDescent="0.25">
      <c r="A5478" s="8"/>
      <c r="B5478" s="1"/>
      <c r="C5478" s="1"/>
      <c r="D5478" s="1"/>
      <c r="E5478" s="1"/>
      <c r="F5478" s="1"/>
      <c r="G5478" s="1"/>
      <c r="H5478" s="1"/>
      <c r="I5478" s="33"/>
      <c r="J5478" s="33"/>
      <c r="K5478" s="28"/>
      <c r="L5478" s="28"/>
      <c r="M5478" s="1"/>
      <c r="N5478" s="1"/>
      <c r="O5478" s="1"/>
      <c r="P5478" s="51"/>
    </row>
    <row r="5479" spans="1:16" ht="16.5" customHeight="1" x14ac:dyDescent="0.25">
      <c r="A5479" s="8"/>
      <c r="B5479" s="1"/>
      <c r="C5479" s="1"/>
      <c r="D5479" s="1"/>
      <c r="E5479" s="1"/>
      <c r="F5479" s="1"/>
      <c r="G5479" s="1"/>
      <c r="H5479" s="1"/>
      <c r="I5479" s="33"/>
      <c r="J5479" s="33"/>
      <c r="K5479" s="28"/>
      <c r="L5479" s="28"/>
      <c r="M5479" s="1"/>
      <c r="N5479" s="1"/>
      <c r="O5479" s="1"/>
      <c r="P5479" s="51"/>
    </row>
    <row r="5480" spans="1:16" ht="16.5" customHeight="1" x14ac:dyDescent="0.25">
      <c r="A5480" s="8"/>
      <c r="B5480" s="1"/>
      <c r="C5480" s="1"/>
      <c r="D5480" s="1"/>
      <c r="E5480" s="1"/>
      <c r="F5480" s="1"/>
      <c r="G5480" s="1"/>
      <c r="H5480" s="1"/>
      <c r="I5480" s="33"/>
      <c r="J5480" s="33"/>
      <c r="K5480" s="28"/>
      <c r="L5480" s="28"/>
      <c r="M5480" s="1"/>
      <c r="N5480" s="1"/>
      <c r="O5480" s="1"/>
      <c r="P5480" s="51"/>
    </row>
    <row r="5481" spans="1:16" ht="16.5" customHeight="1" x14ac:dyDescent="0.25">
      <c r="A5481" s="8"/>
      <c r="B5481" s="1"/>
      <c r="C5481" s="1"/>
      <c r="D5481" s="1"/>
      <c r="E5481" s="1"/>
      <c r="F5481" s="1"/>
      <c r="G5481" s="1"/>
      <c r="H5481" s="1"/>
      <c r="I5481" s="33"/>
      <c r="J5481" s="33"/>
      <c r="K5481" s="28"/>
      <c r="L5481" s="28"/>
      <c r="M5481" s="1"/>
      <c r="N5481" s="1"/>
      <c r="O5481" s="1"/>
      <c r="P5481" s="51"/>
    </row>
    <row r="5482" spans="1:16" ht="16.5" customHeight="1" x14ac:dyDescent="0.25">
      <c r="A5482" s="8"/>
      <c r="B5482" s="1"/>
      <c r="C5482" s="1"/>
      <c r="D5482" s="1"/>
      <c r="E5482" s="1"/>
      <c r="F5482" s="1"/>
      <c r="G5482" s="1"/>
      <c r="H5482" s="1"/>
      <c r="I5482" s="33"/>
      <c r="J5482" s="33"/>
      <c r="K5482" s="28"/>
      <c r="L5482" s="28"/>
      <c r="M5482" s="1"/>
      <c r="N5482" s="1"/>
      <c r="O5482" s="1"/>
      <c r="P5482" s="51"/>
    </row>
    <row r="5483" spans="1:16" ht="16.5" customHeight="1" x14ac:dyDescent="0.25">
      <c r="A5483" s="8"/>
      <c r="B5483" s="1"/>
      <c r="C5483" s="1"/>
      <c r="D5483" s="1"/>
      <c r="E5483" s="1"/>
      <c r="F5483" s="1"/>
      <c r="G5483" s="1"/>
      <c r="H5483" s="1"/>
      <c r="I5483" s="33"/>
      <c r="J5483" s="33"/>
      <c r="K5483" s="28"/>
      <c r="L5483" s="28"/>
      <c r="M5483" s="1"/>
      <c r="N5483" s="1"/>
      <c r="O5483" s="1"/>
      <c r="P5483" s="51"/>
    </row>
    <row r="5484" spans="1:16" ht="16.5" customHeight="1" x14ac:dyDescent="0.25">
      <c r="A5484" s="8"/>
      <c r="B5484" s="1"/>
      <c r="C5484" s="1"/>
      <c r="D5484" s="1"/>
      <c r="E5484" s="1"/>
      <c r="F5484" s="1"/>
      <c r="G5484" s="1"/>
      <c r="H5484" s="1"/>
      <c r="I5484" s="33"/>
      <c r="J5484" s="33"/>
      <c r="K5484" s="28"/>
      <c r="L5484" s="28"/>
      <c r="M5484" s="1"/>
      <c r="N5484" s="1"/>
      <c r="O5484" s="1"/>
      <c r="P5484" s="51"/>
    </row>
    <row r="5485" spans="1:16" ht="16.5" customHeight="1" x14ac:dyDescent="0.25">
      <c r="A5485" s="8"/>
      <c r="B5485" s="1"/>
      <c r="C5485" s="1"/>
      <c r="D5485" s="1"/>
      <c r="E5485" s="1"/>
      <c r="F5485" s="1"/>
      <c r="G5485" s="1"/>
      <c r="H5485" s="1"/>
      <c r="I5485" s="33"/>
      <c r="J5485" s="33"/>
      <c r="K5485" s="28"/>
      <c r="L5485" s="28"/>
      <c r="M5485" s="1"/>
      <c r="N5485" s="1"/>
      <c r="O5485" s="1"/>
      <c r="P5485" s="51"/>
    </row>
    <row r="5486" spans="1:16" ht="16.5" customHeight="1" x14ac:dyDescent="0.25">
      <c r="A5486" s="8"/>
      <c r="B5486" s="1"/>
      <c r="C5486" s="1"/>
      <c r="D5486" s="1"/>
      <c r="E5486" s="1"/>
      <c r="F5486" s="1"/>
      <c r="G5486" s="1"/>
      <c r="H5486" s="1"/>
      <c r="I5486" s="33"/>
      <c r="J5486" s="33"/>
      <c r="K5486" s="28"/>
      <c r="L5486" s="28"/>
      <c r="M5486" s="1"/>
      <c r="N5486" s="1"/>
      <c r="O5486" s="1"/>
      <c r="P5486" s="51"/>
    </row>
    <row r="5487" spans="1:16" ht="16.5" customHeight="1" x14ac:dyDescent="0.25">
      <c r="A5487" s="8"/>
      <c r="B5487" s="1"/>
      <c r="C5487" s="1"/>
      <c r="D5487" s="1"/>
      <c r="E5487" s="1"/>
      <c r="F5487" s="1"/>
      <c r="G5487" s="1"/>
      <c r="H5487" s="1"/>
      <c r="I5487" s="33"/>
      <c r="J5487" s="33"/>
      <c r="K5487" s="28"/>
      <c r="L5487" s="28"/>
      <c r="M5487" s="1"/>
      <c r="N5487" s="1"/>
      <c r="O5487" s="1"/>
      <c r="P5487" s="51"/>
    </row>
    <row r="5488" spans="1:16" ht="16.5" customHeight="1" x14ac:dyDescent="0.25">
      <c r="A5488" s="8"/>
      <c r="B5488" s="1"/>
      <c r="C5488" s="1"/>
      <c r="D5488" s="1"/>
      <c r="E5488" s="1"/>
      <c r="F5488" s="1"/>
      <c r="G5488" s="1"/>
      <c r="H5488" s="1"/>
      <c r="I5488" s="33"/>
      <c r="J5488" s="33"/>
      <c r="K5488" s="28"/>
      <c r="L5488" s="28"/>
      <c r="M5488" s="1"/>
      <c r="N5488" s="1"/>
      <c r="O5488" s="1"/>
      <c r="P5488" s="51"/>
    </row>
    <row r="5489" spans="1:16" ht="16.5" customHeight="1" x14ac:dyDescent="0.25">
      <c r="A5489" s="8"/>
      <c r="B5489" s="1"/>
      <c r="C5489" s="1"/>
      <c r="D5489" s="1"/>
      <c r="E5489" s="1"/>
      <c r="F5489" s="1"/>
      <c r="G5489" s="1"/>
      <c r="H5489" s="1"/>
      <c r="I5489" s="33"/>
      <c r="J5489" s="33"/>
      <c r="K5489" s="28"/>
      <c r="L5489" s="28"/>
      <c r="M5489" s="1"/>
      <c r="N5489" s="1"/>
      <c r="O5489" s="1"/>
      <c r="P5489" s="51"/>
    </row>
    <row r="5490" spans="1:16" ht="16.5" customHeight="1" x14ac:dyDescent="0.25">
      <c r="A5490" s="8"/>
      <c r="B5490" s="1"/>
      <c r="C5490" s="1"/>
      <c r="D5490" s="1"/>
      <c r="E5490" s="1"/>
      <c r="F5490" s="1"/>
      <c r="G5490" s="1"/>
      <c r="H5490" s="1"/>
      <c r="I5490" s="33"/>
      <c r="J5490" s="33"/>
      <c r="K5490" s="28"/>
      <c r="L5490" s="28"/>
      <c r="M5490" s="1"/>
      <c r="N5490" s="1"/>
      <c r="O5490" s="1"/>
      <c r="P5490" s="51"/>
    </row>
    <row r="5491" spans="1:16" ht="16.5" customHeight="1" x14ac:dyDescent="0.25">
      <c r="A5491" s="8"/>
      <c r="B5491" s="1"/>
      <c r="C5491" s="1"/>
      <c r="D5491" s="1"/>
      <c r="E5491" s="1"/>
      <c r="F5491" s="1"/>
      <c r="G5491" s="1"/>
      <c r="H5491" s="1"/>
      <c r="I5491" s="33"/>
      <c r="J5491" s="33"/>
      <c r="K5491" s="28"/>
      <c r="L5491" s="28"/>
      <c r="M5491" s="1"/>
      <c r="N5491" s="1"/>
      <c r="O5491" s="1"/>
      <c r="P5491" s="51"/>
    </row>
    <row r="5492" spans="1:16" ht="16.5" customHeight="1" x14ac:dyDescent="0.25">
      <c r="A5492" s="8"/>
      <c r="B5492" s="1"/>
      <c r="C5492" s="1"/>
      <c r="D5492" s="1"/>
      <c r="E5492" s="1"/>
      <c r="F5492" s="1"/>
      <c r="G5492" s="1"/>
      <c r="H5492" s="1"/>
      <c r="I5492" s="33"/>
      <c r="J5492" s="33"/>
      <c r="K5492" s="28"/>
      <c r="L5492" s="28"/>
      <c r="M5492" s="1"/>
      <c r="N5492" s="1"/>
      <c r="O5492" s="1"/>
      <c r="P5492" s="51"/>
    </row>
    <row r="5493" spans="1:16" ht="16.5" customHeight="1" x14ac:dyDescent="0.25">
      <c r="A5493" s="8"/>
      <c r="B5493" s="1"/>
      <c r="C5493" s="1"/>
      <c r="D5493" s="1"/>
      <c r="E5493" s="1"/>
      <c r="F5493" s="1"/>
      <c r="G5493" s="1"/>
      <c r="H5493" s="1"/>
      <c r="I5493" s="33"/>
      <c r="J5493" s="33"/>
      <c r="K5493" s="28"/>
      <c r="L5493" s="28"/>
      <c r="M5493" s="1"/>
      <c r="N5493" s="1"/>
      <c r="O5493" s="1"/>
      <c r="P5493" s="51"/>
    </row>
    <row r="5494" spans="1:16" ht="16.5" customHeight="1" x14ac:dyDescent="0.25">
      <c r="A5494" s="8"/>
      <c r="B5494" s="1"/>
      <c r="C5494" s="1"/>
      <c r="D5494" s="1"/>
      <c r="E5494" s="1"/>
      <c r="F5494" s="1"/>
      <c r="G5494" s="1"/>
      <c r="H5494" s="1"/>
      <c r="I5494" s="33"/>
      <c r="J5494" s="33"/>
      <c r="K5494" s="28"/>
      <c r="L5494" s="28"/>
      <c r="M5494" s="1"/>
      <c r="N5494" s="1"/>
      <c r="O5494" s="1"/>
      <c r="P5494" s="51"/>
    </row>
    <row r="5495" spans="1:16" ht="16.5" customHeight="1" x14ac:dyDescent="0.25">
      <c r="A5495" s="8"/>
      <c r="B5495" s="1"/>
      <c r="C5495" s="1"/>
      <c r="D5495" s="1"/>
      <c r="E5495" s="1"/>
      <c r="F5495" s="1"/>
      <c r="G5495" s="1"/>
      <c r="H5495" s="1"/>
      <c r="I5495" s="33"/>
      <c r="J5495" s="33"/>
      <c r="K5495" s="28"/>
      <c r="L5495" s="28"/>
      <c r="M5495" s="1"/>
      <c r="N5495" s="1"/>
      <c r="O5495" s="1"/>
      <c r="P5495" s="51"/>
    </row>
    <row r="5496" spans="1:16" ht="16.5" customHeight="1" x14ac:dyDescent="0.25">
      <c r="A5496" s="8"/>
      <c r="B5496" s="1"/>
      <c r="C5496" s="1"/>
      <c r="D5496" s="1"/>
      <c r="E5496" s="1"/>
      <c r="F5496" s="1"/>
      <c r="G5496" s="1"/>
      <c r="H5496" s="1"/>
      <c r="I5496" s="33"/>
      <c r="J5496" s="33"/>
      <c r="K5496" s="28"/>
      <c r="L5496" s="28"/>
      <c r="M5496" s="1"/>
      <c r="N5496" s="1"/>
      <c r="O5496" s="1"/>
      <c r="P5496" s="51"/>
    </row>
    <row r="5497" spans="1:16" ht="16.5" customHeight="1" x14ac:dyDescent="0.25">
      <c r="A5497" s="8"/>
      <c r="B5497" s="1"/>
      <c r="C5497" s="1"/>
      <c r="D5497" s="1"/>
      <c r="E5497" s="1"/>
      <c r="F5497" s="1"/>
      <c r="G5497" s="1"/>
      <c r="H5497" s="1"/>
      <c r="I5497" s="33"/>
      <c r="J5497" s="33"/>
      <c r="K5497" s="28"/>
      <c r="L5497" s="28"/>
      <c r="M5497" s="1"/>
      <c r="N5497" s="1"/>
      <c r="O5497" s="1"/>
      <c r="P5497" s="51"/>
    </row>
    <row r="5498" spans="1:16" ht="16.5" customHeight="1" x14ac:dyDescent="0.25">
      <c r="A5498" s="8"/>
      <c r="B5498" s="1"/>
      <c r="C5498" s="1"/>
      <c r="D5498" s="1"/>
      <c r="E5498" s="1"/>
      <c r="F5498" s="1"/>
      <c r="G5498" s="1"/>
      <c r="H5498" s="1"/>
      <c r="I5498" s="33"/>
      <c r="J5498" s="33"/>
      <c r="K5498" s="28"/>
      <c r="L5498" s="28"/>
      <c r="M5498" s="1"/>
      <c r="N5498" s="1"/>
      <c r="O5498" s="1"/>
      <c r="P5498" s="51"/>
    </row>
    <row r="5499" spans="1:16" ht="16.5" customHeight="1" x14ac:dyDescent="0.25">
      <c r="A5499" s="8"/>
      <c r="B5499" s="1"/>
      <c r="C5499" s="1"/>
      <c r="D5499" s="1"/>
      <c r="E5499" s="1"/>
      <c r="F5499" s="1"/>
      <c r="G5499" s="1"/>
      <c r="H5499" s="1"/>
      <c r="I5499" s="33"/>
      <c r="J5499" s="33"/>
      <c r="K5499" s="28"/>
      <c r="L5499" s="28"/>
      <c r="M5499" s="1"/>
      <c r="N5499" s="1"/>
      <c r="O5499" s="1"/>
      <c r="P5499" s="51"/>
    </row>
    <row r="5500" spans="1:16" ht="16.5" customHeight="1" x14ac:dyDescent="0.25">
      <c r="A5500" s="8"/>
      <c r="B5500" s="1"/>
      <c r="C5500" s="1"/>
      <c r="D5500" s="1"/>
      <c r="E5500" s="1"/>
      <c r="F5500" s="1"/>
      <c r="G5500" s="1"/>
      <c r="H5500" s="1"/>
      <c r="I5500" s="33"/>
      <c r="J5500" s="33"/>
      <c r="K5500" s="28"/>
      <c r="L5500" s="28"/>
      <c r="M5500" s="1"/>
      <c r="N5500" s="1"/>
      <c r="O5500" s="1"/>
      <c r="P5500" s="51"/>
    </row>
    <row r="5501" spans="1:16" ht="16.5" customHeight="1" x14ac:dyDescent="0.25">
      <c r="A5501" s="8"/>
      <c r="B5501" s="1"/>
      <c r="C5501" s="1"/>
      <c r="D5501" s="1"/>
      <c r="E5501" s="1"/>
      <c r="F5501" s="1"/>
      <c r="G5501" s="1"/>
      <c r="H5501" s="1"/>
      <c r="I5501" s="33"/>
      <c r="J5501" s="33"/>
      <c r="K5501" s="28"/>
      <c r="L5501" s="28"/>
      <c r="M5501" s="1"/>
      <c r="N5501" s="35"/>
      <c r="O5501" s="1"/>
      <c r="P5501" s="51"/>
    </row>
    <row r="5502" spans="1:16" ht="16.5" customHeight="1" x14ac:dyDescent="0.25">
      <c r="A5502" s="8"/>
      <c r="B5502" s="1"/>
      <c r="C5502" s="1"/>
      <c r="D5502" s="1"/>
      <c r="E5502" s="1"/>
      <c r="F5502" s="1"/>
      <c r="G5502" s="1"/>
      <c r="H5502" s="1"/>
      <c r="I5502" s="33"/>
      <c r="J5502" s="33"/>
      <c r="K5502" s="28"/>
      <c r="L5502" s="28"/>
      <c r="M5502" s="1"/>
      <c r="N5502" s="1"/>
      <c r="O5502" s="1"/>
      <c r="P5502" s="51"/>
    </row>
    <row r="5503" spans="1:16" ht="16.5" customHeight="1" x14ac:dyDescent="0.25">
      <c r="A5503" s="8"/>
      <c r="B5503" s="1"/>
      <c r="C5503" s="1"/>
      <c r="D5503" s="1"/>
      <c r="E5503" s="1"/>
      <c r="F5503" s="1"/>
      <c r="G5503" s="1"/>
      <c r="H5503" s="1"/>
      <c r="I5503" s="33"/>
      <c r="J5503" s="33"/>
      <c r="K5503" s="28"/>
      <c r="L5503" s="28"/>
      <c r="M5503" s="1"/>
      <c r="N5503" s="1"/>
      <c r="O5503" s="1"/>
      <c r="P5503" s="51"/>
    </row>
    <row r="5504" spans="1:16" ht="16.5" customHeight="1" x14ac:dyDescent="0.25">
      <c r="A5504" s="8"/>
      <c r="B5504" s="1"/>
      <c r="C5504" s="1"/>
      <c r="D5504" s="1"/>
      <c r="E5504" s="1"/>
      <c r="F5504" s="1"/>
      <c r="G5504" s="1"/>
      <c r="H5504" s="1"/>
      <c r="I5504" s="33"/>
      <c r="J5504" s="33"/>
      <c r="K5504" s="28"/>
      <c r="L5504" s="28"/>
      <c r="M5504" s="1"/>
      <c r="N5504" s="1"/>
      <c r="O5504" s="1"/>
      <c r="P5504" s="51"/>
    </row>
    <row r="5505" spans="1:16" ht="16.5" customHeight="1" x14ac:dyDescent="0.25">
      <c r="A5505" s="8"/>
      <c r="B5505" s="1"/>
      <c r="C5505" s="1"/>
      <c r="D5505" s="1"/>
      <c r="E5505" s="1"/>
      <c r="F5505" s="1"/>
      <c r="G5505" s="1"/>
      <c r="H5505" s="1"/>
      <c r="I5505" s="33"/>
      <c r="J5505" s="33"/>
      <c r="K5505" s="28"/>
      <c r="L5505" s="28"/>
      <c r="M5505" s="1"/>
      <c r="N5505" s="1"/>
      <c r="O5505" s="1"/>
      <c r="P5505" s="51"/>
    </row>
    <row r="5506" spans="1:16" ht="16.5" customHeight="1" x14ac:dyDescent="0.25">
      <c r="A5506" s="8"/>
      <c r="B5506" s="1"/>
      <c r="C5506" s="1"/>
      <c r="D5506" s="1"/>
      <c r="E5506" s="1"/>
      <c r="F5506" s="1"/>
      <c r="G5506" s="1"/>
      <c r="H5506" s="1"/>
      <c r="I5506" s="33"/>
      <c r="J5506" s="33"/>
      <c r="K5506" s="28"/>
      <c r="L5506" s="28"/>
      <c r="M5506" s="1"/>
      <c r="N5506" s="1"/>
      <c r="O5506" s="1"/>
      <c r="P5506" s="51"/>
    </row>
    <row r="5507" spans="1:16" ht="16.5" customHeight="1" x14ac:dyDescent="0.25">
      <c r="A5507" s="8"/>
      <c r="B5507" s="1"/>
      <c r="C5507" s="1"/>
      <c r="D5507" s="1"/>
      <c r="E5507" s="1"/>
      <c r="F5507" s="1"/>
      <c r="G5507" s="1"/>
      <c r="H5507" s="1"/>
      <c r="I5507" s="33"/>
      <c r="J5507" s="33"/>
      <c r="K5507" s="28"/>
      <c r="L5507" s="28"/>
      <c r="M5507" s="1"/>
      <c r="N5507" s="1"/>
      <c r="O5507" s="1"/>
      <c r="P5507" s="51"/>
    </row>
    <row r="5508" spans="1:16" ht="16.5" customHeight="1" x14ac:dyDescent="0.25">
      <c r="A5508" s="8"/>
      <c r="B5508" s="1"/>
      <c r="C5508" s="1"/>
      <c r="D5508" s="1"/>
      <c r="E5508" s="1"/>
      <c r="F5508" s="1"/>
      <c r="G5508" s="1"/>
      <c r="H5508" s="1"/>
      <c r="I5508" s="33"/>
      <c r="J5508" s="33"/>
      <c r="K5508" s="28"/>
      <c r="L5508" s="28"/>
      <c r="M5508" s="1"/>
      <c r="N5508" s="1"/>
      <c r="O5508" s="1"/>
      <c r="P5508" s="51"/>
    </row>
    <row r="5509" spans="1:16" ht="16.5" customHeight="1" x14ac:dyDescent="0.25">
      <c r="A5509" s="8"/>
      <c r="B5509" s="1"/>
      <c r="C5509" s="1"/>
      <c r="D5509" s="1"/>
      <c r="E5509" s="1"/>
      <c r="F5509" s="1"/>
      <c r="G5509" s="1"/>
      <c r="H5509" s="1"/>
      <c r="I5509" s="33"/>
      <c r="J5509" s="33"/>
      <c r="K5509" s="28"/>
      <c r="L5509" s="28"/>
      <c r="M5509" s="1"/>
      <c r="N5509" s="1"/>
      <c r="O5509" s="1"/>
      <c r="P5509" s="51"/>
    </row>
    <row r="5510" spans="1:16" ht="16.5" customHeight="1" x14ac:dyDescent="0.25">
      <c r="A5510" s="8"/>
      <c r="B5510" s="1"/>
      <c r="C5510" s="1"/>
      <c r="D5510" s="1"/>
      <c r="E5510" s="1"/>
      <c r="F5510" s="1"/>
      <c r="G5510" s="1"/>
      <c r="H5510" s="1"/>
      <c r="I5510" s="33"/>
      <c r="J5510" s="33"/>
      <c r="K5510" s="28"/>
      <c r="L5510" s="28"/>
      <c r="M5510" s="1"/>
      <c r="N5510" s="1"/>
      <c r="O5510" s="1"/>
      <c r="P5510" s="51"/>
    </row>
    <row r="5511" spans="1:16" ht="16.5" customHeight="1" x14ac:dyDescent="0.25">
      <c r="A5511" s="8"/>
      <c r="B5511" s="1"/>
      <c r="C5511" s="1"/>
      <c r="D5511" s="1"/>
      <c r="E5511" s="1"/>
      <c r="F5511" s="1"/>
      <c r="G5511" s="1"/>
      <c r="H5511" s="1"/>
      <c r="I5511" s="33"/>
      <c r="J5511" s="33"/>
      <c r="K5511" s="28"/>
      <c r="L5511" s="28"/>
      <c r="M5511" s="1"/>
      <c r="N5511" s="1"/>
      <c r="O5511" s="1"/>
      <c r="P5511" s="51"/>
    </row>
    <row r="5512" spans="1:16" ht="16.5" customHeight="1" x14ac:dyDescent="0.25">
      <c r="A5512" s="8"/>
      <c r="B5512" s="1"/>
      <c r="C5512" s="1"/>
      <c r="D5512" s="1"/>
      <c r="E5512" s="1"/>
      <c r="F5512" s="1"/>
      <c r="G5512" s="1"/>
      <c r="H5512" s="1"/>
      <c r="I5512" s="33"/>
      <c r="J5512" s="33"/>
      <c r="K5512" s="28"/>
      <c r="L5512" s="28"/>
      <c r="M5512" s="1"/>
      <c r="N5512" s="1"/>
      <c r="O5512" s="1"/>
      <c r="P5512" s="51"/>
    </row>
    <row r="5513" spans="1:16" ht="16.5" customHeight="1" x14ac:dyDescent="0.25">
      <c r="A5513" s="8"/>
      <c r="B5513" s="1"/>
      <c r="C5513" s="1"/>
      <c r="D5513" s="1"/>
      <c r="E5513" s="1"/>
      <c r="F5513" s="1"/>
      <c r="G5513" s="1"/>
      <c r="H5513" s="1"/>
      <c r="I5513" s="33"/>
      <c r="J5513" s="33"/>
      <c r="K5513" s="28"/>
      <c r="L5513" s="28"/>
      <c r="M5513" s="1"/>
      <c r="N5513" s="1"/>
      <c r="O5513" s="1"/>
      <c r="P5513" s="51"/>
    </row>
    <row r="5514" spans="1:16" ht="16.5" customHeight="1" x14ac:dyDescent="0.25">
      <c r="A5514" s="8"/>
      <c r="B5514" s="1"/>
      <c r="C5514" s="1"/>
      <c r="D5514" s="1"/>
      <c r="E5514" s="1"/>
      <c r="F5514" s="1"/>
      <c r="G5514" s="1"/>
      <c r="H5514" s="1"/>
      <c r="I5514" s="33"/>
      <c r="J5514" s="33"/>
      <c r="K5514" s="28"/>
      <c r="L5514" s="28"/>
      <c r="M5514" s="1"/>
      <c r="N5514" s="1"/>
      <c r="O5514" s="1"/>
      <c r="P5514" s="51"/>
    </row>
    <row r="5515" spans="1:16" ht="16.5" customHeight="1" x14ac:dyDescent="0.25">
      <c r="A5515" s="8"/>
      <c r="B5515" s="1"/>
      <c r="C5515" s="1"/>
      <c r="D5515" s="1"/>
      <c r="E5515" s="1"/>
      <c r="F5515" s="1"/>
      <c r="G5515" s="1"/>
      <c r="H5515" s="1"/>
      <c r="I5515" s="33"/>
      <c r="J5515" s="33"/>
      <c r="K5515" s="28"/>
      <c r="L5515" s="28"/>
      <c r="M5515" s="1"/>
      <c r="N5515" s="1"/>
      <c r="O5515" s="1"/>
      <c r="P5515" s="51"/>
    </row>
    <row r="5516" spans="1:16" ht="16.5" customHeight="1" x14ac:dyDescent="0.25">
      <c r="A5516" s="8"/>
      <c r="B5516" s="1"/>
      <c r="C5516" s="1"/>
      <c r="D5516" s="1"/>
      <c r="E5516" s="1"/>
      <c r="F5516" s="1"/>
      <c r="G5516" s="1"/>
      <c r="H5516" s="1"/>
      <c r="I5516" s="33"/>
      <c r="J5516" s="33"/>
      <c r="K5516" s="28"/>
      <c r="L5516" s="28"/>
      <c r="M5516" s="1"/>
      <c r="N5516" s="1"/>
      <c r="O5516" s="1"/>
      <c r="P5516" s="51"/>
    </row>
    <row r="5517" spans="1:16" ht="16.5" customHeight="1" x14ac:dyDescent="0.25">
      <c r="A5517" s="8"/>
      <c r="B5517" s="1"/>
      <c r="C5517" s="1"/>
      <c r="D5517" s="1"/>
      <c r="E5517" s="1"/>
      <c r="F5517" s="1"/>
      <c r="G5517" s="1"/>
      <c r="H5517" s="1"/>
      <c r="I5517" s="33"/>
      <c r="J5517" s="33"/>
      <c r="K5517" s="28"/>
      <c r="L5517" s="28"/>
      <c r="M5517" s="1"/>
      <c r="N5517" s="1"/>
      <c r="O5517" s="1"/>
      <c r="P5517" s="51"/>
    </row>
    <row r="5518" spans="1:16" ht="16.5" customHeight="1" x14ac:dyDescent="0.25">
      <c r="A5518" s="8"/>
      <c r="B5518" s="1"/>
      <c r="C5518" s="1"/>
      <c r="D5518" s="1"/>
      <c r="E5518" s="1"/>
      <c r="F5518" s="1"/>
      <c r="G5518" s="1"/>
      <c r="H5518" s="1"/>
      <c r="I5518" s="33"/>
      <c r="J5518" s="33"/>
      <c r="K5518" s="28"/>
      <c r="L5518" s="28"/>
      <c r="M5518" s="1"/>
      <c r="N5518" s="1"/>
      <c r="O5518" s="1"/>
      <c r="P5518" s="51"/>
    </row>
    <row r="5519" spans="1:16" ht="16.5" customHeight="1" x14ac:dyDescent="0.25">
      <c r="A5519" s="8"/>
      <c r="B5519" s="1"/>
      <c r="C5519" s="1"/>
      <c r="D5519" s="1"/>
      <c r="E5519" s="1"/>
      <c r="F5519" s="1"/>
      <c r="G5519" s="1"/>
      <c r="H5519" s="1"/>
      <c r="I5519" s="33"/>
      <c r="J5519" s="33"/>
      <c r="K5519" s="28"/>
      <c r="L5519" s="28"/>
      <c r="M5519" s="1"/>
      <c r="N5519" s="1"/>
      <c r="O5519" s="1"/>
      <c r="P5519" s="51"/>
    </row>
    <row r="5520" spans="1:16" ht="16.5" customHeight="1" x14ac:dyDescent="0.25">
      <c r="A5520" s="8"/>
      <c r="B5520" s="1"/>
      <c r="C5520" s="1"/>
      <c r="D5520" s="1"/>
      <c r="E5520" s="1"/>
      <c r="F5520" s="1"/>
      <c r="G5520" s="1"/>
      <c r="H5520" s="1"/>
      <c r="I5520" s="33"/>
      <c r="J5520" s="33"/>
      <c r="K5520" s="28"/>
      <c r="L5520" s="28"/>
      <c r="M5520" s="1"/>
      <c r="N5520" s="1"/>
      <c r="O5520" s="1"/>
      <c r="P5520" s="51"/>
    </row>
    <row r="5521" spans="1:16" ht="16.5" customHeight="1" x14ac:dyDescent="0.25">
      <c r="A5521" s="8"/>
      <c r="B5521" s="1"/>
      <c r="C5521" s="1"/>
      <c r="D5521" s="1"/>
      <c r="E5521" s="1"/>
      <c r="F5521" s="1"/>
      <c r="G5521" s="1"/>
      <c r="H5521" s="1"/>
      <c r="I5521" s="33"/>
      <c r="J5521" s="33"/>
      <c r="K5521" s="28"/>
      <c r="L5521" s="28"/>
      <c r="M5521" s="1"/>
      <c r="N5521" s="1"/>
      <c r="O5521" s="1"/>
      <c r="P5521" s="51"/>
    </row>
    <row r="5522" spans="1:16" ht="16.5" customHeight="1" x14ac:dyDescent="0.25">
      <c r="A5522" s="8"/>
      <c r="B5522" s="1"/>
      <c r="C5522" s="1"/>
      <c r="D5522" s="1"/>
      <c r="E5522" s="1"/>
      <c r="F5522" s="1"/>
      <c r="G5522" s="1"/>
      <c r="H5522" s="1"/>
      <c r="I5522" s="33"/>
      <c r="J5522" s="33"/>
      <c r="K5522" s="28"/>
      <c r="L5522" s="28"/>
      <c r="M5522" s="1"/>
      <c r="N5522" s="1"/>
      <c r="O5522" s="1"/>
      <c r="P5522" s="51"/>
    </row>
    <row r="5523" spans="1:16" ht="16.5" customHeight="1" x14ac:dyDescent="0.25">
      <c r="A5523" s="8"/>
      <c r="B5523" s="1"/>
      <c r="C5523" s="1"/>
      <c r="D5523" s="1"/>
      <c r="E5523" s="1"/>
      <c r="F5523" s="1"/>
      <c r="G5523" s="1"/>
      <c r="H5523" s="1"/>
      <c r="I5523" s="33"/>
      <c r="J5523" s="33"/>
      <c r="K5523" s="28"/>
      <c r="L5523" s="28"/>
      <c r="M5523" s="1"/>
      <c r="N5523" s="1"/>
      <c r="O5523" s="1"/>
      <c r="P5523" s="51"/>
    </row>
    <row r="5524" spans="1:16" ht="16.5" customHeight="1" x14ac:dyDescent="0.25">
      <c r="A5524" s="8"/>
      <c r="B5524" s="1"/>
      <c r="C5524" s="1"/>
      <c r="D5524" s="1"/>
      <c r="E5524" s="1"/>
      <c r="F5524" s="1"/>
      <c r="G5524" s="1"/>
      <c r="H5524" s="1"/>
      <c r="I5524" s="33"/>
      <c r="J5524" s="33"/>
      <c r="K5524" s="28"/>
      <c r="L5524" s="28"/>
      <c r="M5524" s="1"/>
      <c r="N5524" s="1"/>
      <c r="O5524" s="1"/>
      <c r="P5524" s="51"/>
    </row>
    <row r="5525" spans="1:16" ht="16.5" customHeight="1" x14ac:dyDescent="0.25">
      <c r="A5525" s="8"/>
      <c r="B5525" s="1"/>
      <c r="C5525" s="1"/>
      <c r="D5525" s="1"/>
      <c r="E5525" s="1"/>
      <c r="F5525" s="1"/>
      <c r="G5525" s="1"/>
      <c r="H5525" s="1"/>
      <c r="I5525" s="33"/>
      <c r="J5525" s="33"/>
      <c r="K5525" s="28"/>
      <c r="L5525" s="28"/>
      <c r="M5525" s="1"/>
      <c r="N5525" s="1"/>
      <c r="O5525" s="1"/>
      <c r="P5525" s="51"/>
    </row>
    <row r="5526" spans="1:16" ht="16.5" customHeight="1" x14ac:dyDescent="0.25">
      <c r="A5526" s="8"/>
      <c r="B5526" s="1"/>
      <c r="C5526" s="1"/>
      <c r="D5526" s="1"/>
      <c r="E5526" s="1"/>
      <c r="F5526" s="1"/>
      <c r="G5526" s="1"/>
      <c r="H5526" s="1"/>
      <c r="I5526" s="33"/>
      <c r="J5526" s="33"/>
      <c r="K5526" s="28"/>
      <c r="L5526" s="28"/>
      <c r="M5526" s="1"/>
      <c r="N5526" s="1"/>
      <c r="O5526" s="1"/>
      <c r="P5526" s="51"/>
    </row>
    <row r="5527" spans="1:16" ht="16.5" customHeight="1" x14ac:dyDescent="0.25">
      <c r="A5527" s="8"/>
      <c r="B5527" s="1"/>
      <c r="C5527" s="1"/>
      <c r="D5527" s="1"/>
      <c r="E5527" s="1"/>
      <c r="F5527" s="1"/>
      <c r="G5527" s="1"/>
      <c r="H5527" s="1"/>
      <c r="I5527" s="33"/>
      <c r="J5527" s="33"/>
      <c r="K5527" s="28"/>
      <c r="L5527" s="28"/>
      <c r="M5527" s="1"/>
      <c r="N5527" s="1"/>
      <c r="O5527" s="1"/>
      <c r="P5527" s="51"/>
    </row>
    <row r="5528" spans="1:16" ht="16.5" customHeight="1" x14ac:dyDescent="0.25">
      <c r="A5528" s="8"/>
      <c r="B5528" s="1"/>
      <c r="C5528" s="1"/>
      <c r="D5528" s="1"/>
      <c r="E5528" s="1"/>
      <c r="F5528" s="1"/>
      <c r="G5528" s="1"/>
      <c r="H5528" s="1"/>
      <c r="I5528" s="33"/>
      <c r="J5528" s="33"/>
      <c r="K5528" s="28"/>
      <c r="L5528" s="28"/>
      <c r="M5528" s="1"/>
      <c r="N5528" s="1"/>
      <c r="O5528" s="1"/>
      <c r="P5528" s="51"/>
    </row>
    <row r="5529" spans="1:16" ht="16.5" customHeight="1" x14ac:dyDescent="0.25">
      <c r="A5529" s="8"/>
      <c r="B5529" s="1"/>
      <c r="C5529" s="1"/>
      <c r="D5529" s="1"/>
      <c r="E5529" s="1"/>
      <c r="F5529" s="1"/>
      <c r="G5529" s="1"/>
      <c r="H5529" s="1"/>
      <c r="I5529" s="33"/>
      <c r="J5529" s="33"/>
      <c r="K5529" s="28"/>
      <c r="L5529" s="28"/>
      <c r="M5529" s="1"/>
      <c r="N5529" s="1"/>
      <c r="O5529" s="1"/>
      <c r="P5529" s="51"/>
    </row>
    <row r="5530" spans="1:16" ht="16.5" customHeight="1" x14ac:dyDescent="0.25">
      <c r="A5530" s="8"/>
      <c r="B5530" s="1"/>
      <c r="C5530" s="1"/>
      <c r="D5530" s="1"/>
      <c r="E5530" s="1"/>
      <c r="F5530" s="1"/>
      <c r="G5530" s="1"/>
      <c r="H5530" s="1"/>
      <c r="I5530" s="33"/>
      <c r="J5530" s="33"/>
      <c r="K5530" s="28"/>
      <c r="L5530" s="28"/>
      <c r="M5530" s="1"/>
      <c r="N5530" s="35"/>
      <c r="O5530" s="1"/>
      <c r="P5530" s="51"/>
    </row>
    <row r="5531" spans="1:16" ht="16.5" customHeight="1" x14ac:dyDescent="0.25">
      <c r="A5531" s="8"/>
      <c r="B5531" s="1"/>
      <c r="C5531" s="1"/>
      <c r="D5531" s="1"/>
      <c r="E5531" s="1"/>
      <c r="F5531" s="1"/>
      <c r="G5531" s="1"/>
      <c r="H5531" s="1"/>
      <c r="I5531" s="33"/>
      <c r="J5531" s="33"/>
      <c r="K5531" s="28"/>
      <c r="L5531" s="28"/>
      <c r="M5531" s="1"/>
      <c r="N5531" s="1"/>
      <c r="O5531" s="1"/>
      <c r="P5531" s="51"/>
    </row>
    <row r="5532" spans="1:16" ht="16.5" customHeight="1" x14ac:dyDescent="0.25">
      <c r="A5532" s="8"/>
      <c r="B5532" s="1"/>
      <c r="C5532" s="1"/>
      <c r="D5532" s="1"/>
      <c r="E5532" s="1"/>
      <c r="F5532" s="1"/>
      <c r="G5532" s="1"/>
      <c r="H5532" s="1"/>
      <c r="I5532" s="33"/>
      <c r="J5532" s="33"/>
      <c r="K5532" s="28"/>
      <c r="L5532" s="28"/>
      <c r="M5532" s="1"/>
      <c r="N5532" s="1"/>
      <c r="O5532" s="1"/>
      <c r="P5532" s="51"/>
    </row>
    <row r="5533" spans="1:16" ht="16.5" customHeight="1" x14ac:dyDescent="0.25">
      <c r="A5533" s="8"/>
      <c r="B5533" s="1"/>
      <c r="C5533" s="1"/>
      <c r="D5533" s="1"/>
      <c r="E5533" s="1"/>
      <c r="F5533" s="1"/>
      <c r="G5533" s="1"/>
      <c r="H5533" s="1"/>
      <c r="I5533" s="33"/>
      <c r="J5533" s="33"/>
      <c r="K5533" s="28"/>
      <c r="L5533" s="28"/>
      <c r="M5533" s="1"/>
      <c r="N5533" s="1"/>
      <c r="O5533" s="1"/>
      <c r="P5533" s="51"/>
    </row>
    <row r="5534" spans="1:16" ht="16.5" customHeight="1" x14ac:dyDescent="0.25">
      <c r="A5534" s="8"/>
      <c r="B5534" s="1"/>
      <c r="C5534" s="1"/>
      <c r="D5534" s="1"/>
      <c r="E5534" s="1"/>
      <c r="F5534" s="1"/>
      <c r="G5534" s="1"/>
      <c r="H5534" s="1"/>
      <c r="I5534" s="33"/>
      <c r="J5534" s="33"/>
      <c r="K5534" s="28"/>
      <c r="L5534" s="28"/>
      <c r="M5534" s="1"/>
      <c r="N5534" s="1"/>
      <c r="O5534" s="1"/>
      <c r="P5534" s="51"/>
    </row>
    <row r="5535" spans="1:16" ht="16.5" customHeight="1" x14ac:dyDescent="0.25">
      <c r="A5535" s="8"/>
      <c r="B5535" s="1"/>
      <c r="C5535" s="1"/>
      <c r="D5535" s="1"/>
      <c r="E5535" s="1"/>
      <c r="F5535" s="1"/>
      <c r="G5535" s="1"/>
      <c r="H5535" s="1"/>
      <c r="I5535" s="33"/>
      <c r="J5535" s="33"/>
      <c r="K5535" s="28"/>
      <c r="L5535" s="28"/>
      <c r="M5535" s="1"/>
      <c r="N5535" s="1"/>
      <c r="O5535" s="1"/>
      <c r="P5535" s="51"/>
    </row>
    <row r="5536" spans="1:16" ht="16.5" customHeight="1" x14ac:dyDescent="0.25">
      <c r="A5536" s="8"/>
      <c r="B5536" s="1"/>
      <c r="C5536" s="1"/>
      <c r="D5536" s="1"/>
      <c r="E5536" s="1"/>
      <c r="F5536" s="1"/>
      <c r="G5536" s="1"/>
      <c r="H5536" s="1"/>
      <c r="I5536" s="33"/>
      <c r="J5536" s="33"/>
      <c r="K5536" s="28"/>
      <c r="L5536" s="28"/>
      <c r="M5536" s="1"/>
      <c r="N5536" s="1"/>
      <c r="O5536" s="1"/>
      <c r="P5536" s="51"/>
    </row>
    <row r="5537" spans="1:16" ht="16.5" customHeight="1" x14ac:dyDescent="0.25">
      <c r="A5537" s="8"/>
      <c r="B5537" s="1"/>
      <c r="C5537" s="1"/>
      <c r="D5537" s="1"/>
      <c r="E5537" s="1"/>
      <c r="F5537" s="1"/>
      <c r="G5537" s="1"/>
      <c r="H5537" s="1"/>
      <c r="I5537" s="33"/>
      <c r="J5537" s="33"/>
      <c r="K5537" s="28"/>
      <c r="L5537" s="28"/>
      <c r="M5537" s="1"/>
      <c r="N5537" s="1"/>
      <c r="O5537" s="1"/>
      <c r="P5537" s="51"/>
    </row>
    <row r="5538" spans="1:16" ht="16.5" customHeight="1" x14ac:dyDescent="0.25">
      <c r="A5538" s="8"/>
      <c r="B5538" s="1"/>
      <c r="C5538" s="1"/>
      <c r="D5538" s="1"/>
      <c r="E5538" s="1"/>
      <c r="F5538" s="1"/>
      <c r="G5538" s="1"/>
      <c r="H5538" s="1"/>
      <c r="I5538" s="33"/>
      <c r="J5538" s="33"/>
      <c r="K5538" s="28"/>
      <c r="L5538" s="28"/>
      <c r="M5538" s="1"/>
      <c r="N5538" s="1"/>
      <c r="O5538" s="1"/>
      <c r="P5538" s="51"/>
    </row>
    <row r="5539" spans="1:16" ht="16.5" customHeight="1" x14ac:dyDescent="0.25">
      <c r="A5539" s="8"/>
      <c r="B5539" s="1"/>
      <c r="C5539" s="1"/>
      <c r="D5539" s="1"/>
      <c r="E5539" s="1"/>
      <c r="F5539" s="1"/>
      <c r="G5539" s="1"/>
      <c r="H5539" s="1"/>
      <c r="I5539" s="33"/>
      <c r="J5539" s="33"/>
      <c r="K5539" s="28"/>
      <c r="L5539" s="28"/>
      <c r="M5539" s="1"/>
      <c r="N5539" s="1"/>
      <c r="O5539" s="1"/>
      <c r="P5539" s="51"/>
    </row>
    <row r="5540" spans="1:16" ht="16.5" customHeight="1" x14ac:dyDescent="0.25">
      <c r="A5540" s="8"/>
      <c r="B5540" s="1"/>
      <c r="C5540" s="1"/>
      <c r="D5540" s="1"/>
      <c r="E5540" s="1"/>
      <c r="F5540" s="1"/>
      <c r="G5540" s="1"/>
      <c r="H5540" s="1"/>
      <c r="I5540" s="33"/>
      <c r="J5540" s="33"/>
      <c r="K5540" s="28"/>
      <c r="L5540" s="28"/>
      <c r="M5540" s="1"/>
      <c r="N5540" s="1"/>
      <c r="O5540" s="1"/>
      <c r="P5540" s="51"/>
    </row>
    <row r="5541" spans="1:16" ht="16.5" customHeight="1" x14ac:dyDescent="0.25">
      <c r="A5541" s="8"/>
      <c r="B5541" s="1"/>
      <c r="C5541" s="1"/>
      <c r="D5541" s="1"/>
      <c r="E5541" s="1"/>
      <c r="F5541" s="1"/>
      <c r="G5541" s="1"/>
      <c r="H5541" s="1"/>
      <c r="I5541" s="33"/>
      <c r="J5541" s="33"/>
      <c r="K5541" s="28"/>
      <c r="L5541" s="28"/>
      <c r="M5541" s="1"/>
      <c r="N5541" s="1"/>
      <c r="O5541" s="1"/>
      <c r="P5541" s="51"/>
    </row>
    <row r="5542" spans="1:16" ht="16.5" customHeight="1" x14ac:dyDescent="0.25">
      <c r="A5542" s="8"/>
      <c r="B5542" s="1"/>
      <c r="C5542" s="1"/>
      <c r="D5542" s="1"/>
      <c r="E5542" s="1"/>
      <c r="F5542" s="1"/>
      <c r="G5542" s="1"/>
      <c r="H5542" s="1"/>
      <c r="I5542" s="33"/>
      <c r="J5542" s="33"/>
      <c r="K5542" s="28"/>
      <c r="L5542" s="28"/>
      <c r="M5542" s="1"/>
      <c r="N5542" s="1"/>
      <c r="O5542" s="1"/>
      <c r="P5542" s="51"/>
    </row>
    <row r="5543" spans="1:16" ht="16.5" customHeight="1" x14ac:dyDescent="0.25">
      <c r="A5543" s="8"/>
      <c r="B5543" s="1"/>
      <c r="C5543" s="1"/>
      <c r="D5543" s="1"/>
      <c r="E5543" s="1"/>
      <c r="F5543" s="1"/>
      <c r="G5543" s="1"/>
      <c r="H5543" s="1"/>
      <c r="I5543" s="33"/>
      <c r="J5543" s="33"/>
      <c r="K5543" s="28"/>
      <c r="L5543" s="28"/>
      <c r="M5543" s="1"/>
      <c r="N5543" s="35"/>
      <c r="O5543" s="1"/>
      <c r="P5543" s="51"/>
    </row>
    <row r="5544" spans="1:16" ht="16.5" customHeight="1" x14ac:dyDescent="0.25">
      <c r="A5544" s="8"/>
      <c r="B5544" s="1"/>
      <c r="C5544" s="1"/>
      <c r="D5544" s="1"/>
      <c r="E5544" s="1"/>
      <c r="F5544" s="1"/>
      <c r="G5544" s="1"/>
      <c r="H5544" s="1"/>
      <c r="I5544" s="33"/>
      <c r="J5544" s="33"/>
      <c r="K5544" s="28"/>
      <c r="L5544" s="28"/>
      <c r="M5544" s="1"/>
      <c r="N5544" s="35"/>
      <c r="O5544" s="1"/>
      <c r="P5544" s="51"/>
    </row>
    <row r="5545" spans="1:16" ht="16.5" customHeight="1" x14ac:dyDescent="0.25">
      <c r="A5545" s="8"/>
      <c r="B5545" s="1"/>
      <c r="C5545" s="1"/>
      <c r="D5545" s="1"/>
      <c r="E5545" s="1"/>
      <c r="F5545" s="1"/>
      <c r="G5545" s="1"/>
      <c r="H5545" s="1"/>
      <c r="I5545" s="33"/>
      <c r="J5545" s="33"/>
      <c r="K5545" s="28"/>
      <c r="L5545" s="28"/>
      <c r="M5545" s="1"/>
      <c r="N5545" s="1"/>
      <c r="O5545" s="1"/>
      <c r="P5545" s="51"/>
    </row>
    <row r="5546" spans="1:16" ht="16.5" customHeight="1" x14ac:dyDescent="0.25">
      <c r="A5546" s="8"/>
      <c r="B5546" s="1"/>
      <c r="C5546" s="1"/>
      <c r="D5546" s="1"/>
      <c r="E5546" s="1"/>
      <c r="F5546" s="1"/>
      <c r="G5546" s="1"/>
      <c r="H5546" s="1"/>
      <c r="I5546" s="33"/>
      <c r="J5546" s="33"/>
      <c r="K5546" s="28"/>
      <c r="L5546" s="28"/>
      <c r="M5546" s="1"/>
      <c r="N5546" s="1"/>
      <c r="O5546" s="1"/>
      <c r="P5546" s="51"/>
    </row>
    <row r="5547" spans="1:16" ht="16.5" customHeight="1" x14ac:dyDescent="0.25">
      <c r="A5547" s="8"/>
      <c r="B5547" s="1"/>
      <c r="C5547" s="1"/>
      <c r="D5547" s="1"/>
      <c r="E5547" s="1"/>
      <c r="F5547" s="1"/>
      <c r="G5547" s="1"/>
      <c r="H5547" s="1"/>
      <c r="I5547" s="33"/>
      <c r="J5547" s="33"/>
      <c r="K5547" s="28"/>
      <c r="L5547" s="28"/>
      <c r="M5547" s="1"/>
      <c r="N5547" s="1"/>
      <c r="O5547" s="1"/>
      <c r="P5547" s="51"/>
    </row>
    <row r="5548" spans="1:16" ht="16.5" customHeight="1" x14ac:dyDescent="0.25">
      <c r="A5548" s="8"/>
      <c r="B5548" s="1"/>
      <c r="C5548" s="1"/>
      <c r="D5548" s="1"/>
      <c r="E5548" s="1"/>
      <c r="F5548" s="1"/>
      <c r="G5548" s="1"/>
      <c r="H5548" s="1"/>
      <c r="I5548" s="33"/>
      <c r="J5548" s="33"/>
      <c r="K5548" s="28"/>
      <c r="L5548" s="28"/>
      <c r="M5548" s="1"/>
      <c r="N5548" s="1"/>
      <c r="O5548" s="1"/>
      <c r="P5548" s="51"/>
    </row>
    <row r="5549" spans="1:16" ht="16.5" customHeight="1" x14ac:dyDescent="0.25">
      <c r="A5549" s="8"/>
      <c r="B5549" s="1"/>
      <c r="C5549" s="1"/>
      <c r="D5549" s="1"/>
      <c r="E5549" s="1"/>
      <c r="F5549" s="1"/>
      <c r="G5549" s="1"/>
      <c r="H5549" s="1"/>
      <c r="I5549" s="33"/>
      <c r="J5549" s="33"/>
      <c r="K5549" s="28"/>
      <c r="L5549" s="28"/>
      <c r="M5549" s="1"/>
      <c r="N5549" s="1"/>
      <c r="O5549" s="1"/>
      <c r="P5549" s="51"/>
    </row>
    <row r="5550" spans="1:16" ht="16.5" customHeight="1" x14ac:dyDescent="0.25">
      <c r="A5550" s="8"/>
      <c r="B5550" s="1"/>
      <c r="C5550" s="1"/>
      <c r="D5550" s="1"/>
      <c r="E5550" s="1"/>
      <c r="F5550" s="1"/>
      <c r="G5550" s="1"/>
      <c r="H5550" s="1"/>
      <c r="I5550" s="33"/>
      <c r="J5550" s="33"/>
      <c r="K5550" s="28"/>
      <c r="L5550" s="28"/>
      <c r="M5550" s="1"/>
      <c r="N5550" s="1"/>
      <c r="O5550" s="1"/>
      <c r="P5550" s="51"/>
    </row>
    <row r="5551" spans="1:16" ht="16.5" customHeight="1" x14ac:dyDescent="0.25">
      <c r="A5551" s="8"/>
      <c r="B5551" s="1"/>
      <c r="C5551" s="1"/>
      <c r="D5551" s="1"/>
      <c r="E5551" s="1"/>
      <c r="F5551" s="1"/>
      <c r="G5551" s="1"/>
      <c r="H5551" s="1"/>
      <c r="I5551" s="33"/>
      <c r="J5551" s="33"/>
      <c r="K5551" s="28"/>
      <c r="L5551" s="28"/>
      <c r="M5551" s="1"/>
      <c r="N5551" s="1"/>
      <c r="O5551" s="1"/>
      <c r="P5551" s="51"/>
    </row>
    <row r="5552" spans="1:16" ht="16.5" customHeight="1" x14ac:dyDescent="0.25">
      <c r="A5552" s="8"/>
      <c r="B5552" s="1"/>
      <c r="C5552" s="1"/>
      <c r="D5552" s="1"/>
      <c r="E5552" s="1"/>
      <c r="F5552" s="1"/>
      <c r="G5552" s="1"/>
      <c r="H5552" s="1"/>
      <c r="I5552" s="33"/>
      <c r="J5552" s="33"/>
      <c r="K5552" s="28"/>
      <c r="L5552" s="28"/>
      <c r="M5552" s="1"/>
      <c r="N5552" s="1"/>
      <c r="O5552" s="1"/>
      <c r="P5552" s="51"/>
    </row>
    <row r="5553" spans="1:16" ht="16.5" customHeight="1" x14ac:dyDescent="0.25">
      <c r="A5553" s="8"/>
      <c r="B5553" s="1"/>
      <c r="C5553" s="1"/>
      <c r="D5553" s="1"/>
      <c r="E5553" s="1"/>
      <c r="F5553" s="1"/>
      <c r="G5553" s="1"/>
      <c r="H5553" s="1"/>
      <c r="I5553" s="33"/>
      <c r="J5553" s="33"/>
      <c r="K5553" s="28"/>
      <c r="L5553" s="28"/>
      <c r="M5553" s="1"/>
      <c r="N5553" s="1"/>
      <c r="O5553" s="1"/>
      <c r="P5553" s="51"/>
    </row>
    <row r="5554" spans="1:16" ht="16.5" customHeight="1" x14ac:dyDescent="0.25">
      <c r="A5554" s="8"/>
      <c r="B5554" s="1"/>
      <c r="C5554" s="1"/>
      <c r="D5554" s="1"/>
      <c r="E5554" s="1"/>
      <c r="F5554" s="1"/>
      <c r="G5554" s="1"/>
      <c r="H5554" s="1"/>
      <c r="I5554" s="33"/>
      <c r="J5554" s="33"/>
      <c r="K5554" s="28"/>
      <c r="L5554" s="28"/>
      <c r="M5554" s="1"/>
      <c r="N5554" s="1"/>
      <c r="O5554" s="1"/>
      <c r="P5554" s="51"/>
    </row>
    <row r="5555" spans="1:16" ht="16.5" customHeight="1" x14ac:dyDescent="0.25">
      <c r="A5555" s="8"/>
      <c r="B5555" s="1"/>
      <c r="C5555" s="1"/>
      <c r="D5555" s="1"/>
      <c r="E5555" s="1"/>
      <c r="F5555" s="1"/>
      <c r="G5555" s="1"/>
      <c r="H5555" s="1"/>
      <c r="I5555" s="33"/>
      <c r="J5555" s="33"/>
      <c r="K5555" s="28"/>
      <c r="L5555" s="28"/>
      <c r="M5555" s="1"/>
      <c r="N5555" s="1"/>
      <c r="O5555" s="1"/>
      <c r="P5555" s="51"/>
    </row>
    <row r="5556" spans="1:16" ht="16.5" customHeight="1" x14ac:dyDescent="0.25">
      <c r="A5556" s="8"/>
      <c r="B5556" s="1"/>
      <c r="C5556" s="1"/>
      <c r="D5556" s="1"/>
      <c r="E5556" s="1"/>
      <c r="F5556" s="1"/>
      <c r="G5556" s="1"/>
      <c r="H5556" s="1"/>
      <c r="I5556" s="33"/>
      <c r="J5556" s="33"/>
      <c r="K5556" s="28"/>
      <c r="L5556" s="28"/>
      <c r="M5556" s="1"/>
      <c r="N5556" s="1"/>
      <c r="O5556" s="1"/>
      <c r="P5556" s="51"/>
    </row>
    <row r="5557" spans="1:16" ht="16.5" customHeight="1" x14ac:dyDescent="0.25">
      <c r="A5557" s="8"/>
      <c r="B5557" s="1"/>
      <c r="C5557" s="1"/>
      <c r="D5557" s="1"/>
      <c r="E5557" s="1"/>
      <c r="F5557" s="1"/>
      <c r="G5557" s="1"/>
      <c r="H5557" s="1"/>
      <c r="I5557" s="33"/>
      <c r="J5557" s="33"/>
      <c r="K5557" s="28"/>
      <c r="L5557" s="28"/>
      <c r="M5557" s="1"/>
      <c r="N5557" s="1"/>
      <c r="O5557" s="1"/>
      <c r="P5557" s="51"/>
    </row>
    <row r="5558" spans="1:16" ht="16.5" customHeight="1" x14ac:dyDescent="0.25">
      <c r="A5558" s="8"/>
      <c r="B5558" s="1"/>
      <c r="C5558" s="1"/>
      <c r="D5558" s="1"/>
      <c r="E5558" s="1"/>
      <c r="F5558" s="1"/>
      <c r="G5558" s="1"/>
      <c r="H5558" s="1"/>
      <c r="I5558" s="33"/>
      <c r="J5558" s="33"/>
      <c r="K5558" s="28"/>
      <c r="L5558" s="28"/>
      <c r="M5558" s="1"/>
      <c r="N5558" s="1"/>
      <c r="O5558" s="1"/>
      <c r="P5558" s="51"/>
    </row>
    <row r="5559" spans="1:16" ht="16.5" customHeight="1" x14ac:dyDescent="0.25">
      <c r="A5559" s="8"/>
      <c r="B5559" s="1"/>
      <c r="C5559" s="1"/>
      <c r="D5559" s="1"/>
      <c r="E5559" s="1"/>
      <c r="F5559" s="1"/>
      <c r="G5559" s="1"/>
      <c r="H5559" s="1"/>
      <c r="I5559" s="33"/>
      <c r="J5559" s="33"/>
      <c r="K5559" s="28"/>
      <c r="L5559" s="28"/>
      <c r="M5559" s="1"/>
      <c r="N5559" s="1"/>
      <c r="O5559" s="1"/>
      <c r="P5559" s="51"/>
    </row>
    <row r="5560" spans="1:16" ht="16.5" customHeight="1" x14ac:dyDescent="0.25">
      <c r="A5560" s="8"/>
      <c r="B5560" s="1"/>
      <c r="C5560" s="1"/>
      <c r="D5560" s="1"/>
      <c r="E5560" s="1"/>
      <c r="F5560" s="1"/>
      <c r="G5560" s="1"/>
      <c r="H5560" s="1"/>
      <c r="I5560" s="33"/>
      <c r="J5560" s="33"/>
      <c r="K5560" s="28"/>
      <c r="L5560" s="28"/>
      <c r="M5560" s="1"/>
      <c r="N5560" s="1"/>
      <c r="O5560" s="1"/>
      <c r="P5560" s="51"/>
    </row>
    <row r="5561" spans="1:16" ht="16.5" customHeight="1" x14ac:dyDescent="0.25">
      <c r="A5561" s="8"/>
      <c r="B5561" s="1"/>
      <c r="C5561" s="1"/>
      <c r="D5561" s="1"/>
      <c r="E5561" s="1"/>
      <c r="F5561" s="1"/>
      <c r="G5561" s="1"/>
      <c r="H5561" s="1"/>
      <c r="I5561" s="33"/>
      <c r="J5561" s="33"/>
      <c r="K5561" s="28"/>
      <c r="L5561" s="28"/>
      <c r="M5561" s="1"/>
      <c r="N5561" s="1"/>
      <c r="O5561" s="1"/>
      <c r="P5561" s="51"/>
    </row>
    <row r="5562" spans="1:16" ht="16.5" customHeight="1" x14ac:dyDescent="0.25">
      <c r="A5562" s="8"/>
      <c r="B5562" s="1"/>
      <c r="C5562" s="1"/>
      <c r="D5562" s="1"/>
      <c r="E5562" s="1"/>
      <c r="F5562" s="1"/>
      <c r="G5562" s="1"/>
      <c r="H5562" s="1"/>
      <c r="I5562" s="33"/>
      <c r="J5562" s="33"/>
      <c r="K5562" s="28"/>
      <c r="L5562" s="28"/>
      <c r="M5562" s="1"/>
      <c r="N5562" s="1"/>
      <c r="O5562" s="1"/>
      <c r="P5562" s="51"/>
    </row>
    <row r="5563" spans="1:16" ht="16.5" customHeight="1" x14ac:dyDescent="0.25">
      <c r="A5563" s="8"/>
      <c r="B5563" s="1"/>
      <c r="C5563" s="1"/>
      <c r="D5563" s="1"/>
      <c r="E5563" s="1"/>
      <c r="F5563" s="1"/>
      <c r="G5563" s="1"/>
      <c r="H5563" s="1"/>
      <c r="I5563" s="33"/>
      <c r="J5563" s="33"/>
      <c r="K5563" s="28"/>
      <c r="L5563" s="28"/>
      <c r="M5563" s="1"/>
      <c r="N5563" s="1"/>
      <c r="O5563" s="1"/>
      <c r="P5563" s="51"/>
    </row>
    <row r="5564" spans="1:16" ht="16.5" customHeight="1" x14ac:dyDescent="0.25">
      <c r="A5564" s="8"/>
      <c r="B5564" s="1"/>
      <c r="C5564" s="1"/>
      <c r="D5564" s="1"/>
      <c r="E5564" s="1"/>
      <c r="F5564" s="1"/>
      <c r="G5564" s="1"/>
      <c r="H5564" s="1"/>
      <c r="I5564" s="33"/>
      <c r="J5564" s="33"/>
      <c r="K5564" s="28"/>
      <c r="L5564" s="28"/>
      <c r="M5564" s="1"/>
      <c r="N5564" s="35"/>
      <c r="O5564" s="1"/>
      <c r="P5564" s="51"/>
    </row>
    <row r="5565" spans="1:16" ht="16.5" customHeight="1" x14ac:dyDescent="0.25">
      <c r="A5565" s="8"/>
      <c r="B5565" s="1"/>
      <c r="C5565" s="1"/>
      <c r="D5565" s="1"/>
      <c r="E5565" s="1"/>
      <c r="F5565" s="1"/>
      <c r="G5565" s="1"/>
      <c r="H5565" s="1"/>
      <c r="I5565" s="33"/>
      <c r="J5565" s="33"/>
      <c r="K5565" s="28"/>
      <c r="L5565" s="28"/>
      <c r="M5565" s="1"/>
      <c r="N5565" s="1"/>
      <c r="O5565" s="1"/>
      <c r="P5565" s="51"/>
    </row>
    <row r="5566" spans="1:16" ht="16.5" customHeight="1" x14ac:dyDescent="0.25">
      <c r="A5566" s="8"/>
      <c r="B5566" s="1"/>
      <c r="C5566" s="1"/>
      <c r="D5566" s="1"/>
      <c r="E5566" s="1"/>
      <c r="F5566" s="1"/>
      <c r="G5566" s="1"/>
      <c r="H5566" s="1"/>
      <c r="I5566" s="33"/>
      <c r="J5566" s="33"/>
      <c r="K5566" s="28"/>
      <c r="L5566" s="28"/>
      <c r="M5566" s="1"/>
      <c r="N5566" s="1"/>
      <c r="O5566" s="1"/>
      <c r="P5566" s="51"/>
    </row>
    <row r="5567" spans="1:16" ht="16.5" customHeight="1" x14ac:dyDescent="0.25">
      <c r="A5567" s="8"/>
      <c r="B5567" s="1"/>
      <c r="C5567" s="1"/>
      <c r="D5567" s="1"/>
      <c r="E5567" s="1"/>
      <c r="F5567" s="1"/>
      <c r="G5567" s="1"/>
      <c r="H5567" s="1"/>
      <c r="I5567" s="33"/>
      <c r="J5567" s="33"/>
      <c r="K5567" s="28"/>
      <c r="L5567" s="28"/>
      <c r="M5567" s="1"/>
      <c r="N5567" s="1"/>
      <c r="O5567" s="1"/>
      <c r="P5567" s="51"/>
    </row>
    <row r="5568" spans="1:16" ht="16.5" customHeight="1" x14ac:dyDescent="0.25">
      <c r="A5568" s="8"/>
      <c r="B5568" s="1"/>
      <c r="C5568" s="1"/>
      <c r="D5568" s="1"/>
      <c r="E5568" s="1"/>
      <c r="F5568" s="1"/>
      <c r="G5568" s="1"/>
      <c r="H5568" s="1"/>
      <c r="I5568" s="33"/>
      <c r="J5568" s="33"/>
      <c r="K5568" s="28"/>
      <c r="L5568" s="28"/>
      <c r="M5568" s="1"/>
      <c r="N5568" s="1"/>
      <c r="O5568" s="1"/>
      <c r="P5568" s="51"/>
    </row>
    <row r="5569" spans="1:16" ht="16.5" customHeight="1" x14ac:dyDescent="0.25">
      <c r="A5569" s="8"/>
      <c r="B5569" s="1"/>
      <c r="C5569" s="1"/>
      <c r="D5569" s="1"/>
      <c r="E5569" s="1"/>
      <c r="F5569" s="1"/>
      <c r="G5569" s="1"/>
      <c r="H5569" s="1"/>
      <c r="I5569" s="33"/>
      <c r="J5569" s="33"/>
      <c r="K5569" s="28"/>
      <c r="L5569" s="28"/>
      <c r="M5569" s="1"/>
      <c r="N5569" s="1"/>
      <c r="O5569" s="1"/>
      <c r="P5569" s="51"/>
    </row>
    <row r="5570" spans="1:16" ht="16.5" customHeight="1" x14ac:dyDescent="0.25">
      <c r="A5570" s="8"/>
      <c r="B5570" s="1"/>
      <c r="C5570" s="1"/>
      <c r="D5570" s="1"/>
      <c r="E5570" s="1"/>
      <c r="F5570" s="1"/>
      <c r="G5570" s="1"/>
      <c r="H5570" s="1"/>
      <c r="I5570" s="33"/>
      <c r="J5570" s="33"/>
      <c r="K5570" s="28"/>
      <c r="L5570" s="28"/>
      <c r="M5570" s="1"/>
      <c r="N5570" s="1"/>
      <c r="O5570" s="1"/>
      <c r="P5570" s="51"/>
    </row>
    <row r="5571" spans="1:16" ht="16.5" customHeight="1" x14ac:dyDescent="0.25">
      <c r="A5571" s="8"/>
      <c r="B5571" s="1"/>
      <c r="C5571" s="1"/>
      <c r="D5571" s="1"/>
      <c r="E5571" s="1"/>
      <c r="F5571" s="1"/>
      <c r="G5571" s="1"/>
      <c r="H5571" s="1"/>
      <c r="I5571" s="33"/>
      <c r="J5571" s="33"/>
      <c r="K5571" s="28"/>
      <c r="L5571" s="28"/>
      <c r="M5571" s="1"/>
      <c r="N5571" s="1"/>
      <c r="O5571" s="1"/>
      <c r="P5571" s="51"/>
    </row>
    <row r="5572" spans="1:16" ht="16.5" customHeight="1" x14ac:dyDescent="0.25">
      <c r="A5572" s="8"/>
      <c r="B5572" s="1"/>
      <c r="C5572" s="1"/>
      <c r="D5572" s="1"/>
      <c r="E5572" s="1"/>
      <c r="F5572" s="1"/>
      <c r="G5572" s="1"/>
      <c r="H5572" s="1"/>
      <c r="I5572" s="33"/>
      <c r="J5572" s="33"/>
      <c r="K5572" s="28"/>
      <c r="L5572" s="28"/>
      <c r="M5572" s="1"/>
      <c r="N5572" s="1"/>
      <c r="O5572" s="1"/>
      <c r="P5572" s="51"/>
    </row>
    <row r="5573" spans="1:16" ht="16.5" customHeight="1" x14ac:dyDescent="0.25">
      <c r="A5573" s="8"/>
      <c r="B5573" s="1"/>
      <c r="C5573" s="1"/>
      <c r="D5573" s="1"/>
      <c r="E5573" s="1"/>
      <c r="F5573" s="1"/>
      <c r="G5573" s="1"/>
      <c r="H5573" s="1"/>
      <c r="I5573" s="33"/>
      <c r="J5573" s="33"/>
      <c r="K5573" s="28"/>
      <c r="L5573" s="28"/>
      <c r="M5573" s="1"/>
      <c r="N5573" s="1"/>
      <c r="O5573" s="1"/>
      <c r="P5573" s="51"/>
    </row>
    <row r="5574" spans="1:16" ht="16.5" customHeight="1" x14ac:dyDescent="0.25">
      <c r="A5574" s="8"/>
      <c r="B5574" s="1"/>
      <c r="C5574" s="1"/>
      <c r="D5574" s="1"/>
      <c r="E5574" s="1"/>
      <c r="F5574" s="1"/>
      <c r="G5574" s="1"/>
      <c r="H5574" s="1"/>
      <c r="I5574" s="33"/>
      <c r="J5574" s="33"/>
      <c r="K5574" s="28"/>
      <c r="L5574" s="28"/>
      <c r="M5574" s="1"/>
      <c r="N5574" s="1"/>
      <c r="O5574" s="1"/>
      <c r="P5574" s="51"/>
    </row>
    <row r="5575" spans="1:16" ht="16.5" customHeight="1" x14ac:dyDescent="0.25">
      <c r="A5575" s="8"/>
      <c r="B5575" s="1"/>
      <c r="C5575" s="1"/>
      <c r="D5575" s="1"/>
      <c r="E5575" s="1"/>
      <c r="F5575" s="1"/>
      <c r="G5575" s="1"/>
      <c r="H5575" s="1"/>
      <c r="I5575" s="33"/>
      <c r="J5575" s="33"/>
      <c r="K5575" s="28"/>
      <c r="L5575" s="28"/>
      <c r="M5575" s="1"/>
      <c r="N5575" s="1"/>
      <c r="O5575" s="1"/>
      <c r="P5575" s="51"/>
    </row>
    <row r="5576" spans="1:16" ht="16.5" customHeight="1" x14ac:dyDescent="0.25">
      <c r="A5576" s="8"/>
      <c r="B5576" s="1"/>
      <c r="C5576" s="1"/>
      <c r="D5576" s="1"/>
      <c r="E5576" s="1"/>
      <c r="F5576" s="1"/>
      <c r="G5576" s="1"/>
      <c r="H5576" s="1"/>
      <c r="I5576" s="33"/>
      <c r="J5576" s="33"/>
      <c r="K5576" s="28"/>
      <c r="L5576" s="28"/>
      <c r="M5576" s="1"/>
      <c r="N5576" s="1"/>
      <c r="O5576" s="1"/>
      <c r="P5576" s="51"/>
    </row>
    <row r="5577" spans="1:16" ht="16.5" customHeight="1" x14ac:dyDescent="0.25">
      <c r="A5577" s="8"/>
      <c r="B5577" s="1"/>
      <c r="C5577" s="1"/>
      <c r="D5577" s="1"/>
      <c r="E5577" s="1"/>
      <c r="F5577" s="1"/>
      <c r="G5577" s="1"/>
      <c r="H5577" s="1"/>
      <c r="I5577" s="33"/>
      <c r="J5577" s="33"/>
      <c r="K5577" s="28"/>
      <c r="L5577" s="28"/>
      <c r="M5577" s="1"/>
      <c r="N5577" s="1"/>
      <c r="O5577" s="1"/>
      <c r="P5577" s="51"/>
    </row>
    <row r="5578" spans="1:16" ht="16.5" customHeight="1" x14ac:dyDescent="0.25">
      <c r="A5578" s="8"/>
      <c r="B5578" s="1"/>
      <c r="C5578" s="1"/>
      <c r="D5578" s="1"/>
      <c r="E5578" s="1"/>
      <c r="F5578" s="1"/>
      <c r="G5578" s="1"/>
      <c r="H5578" s="1"/>
      <c r="I5578" s="33"/>
      <c r="J5578" s="33"/>
      <c r="K5578" s="28"/>
      <c r="L5578" s="28"/>
      <c r="M5578" s="1"/>
      <c r="N5578" s="1"/>
      <c r="O5578" s="1"/>
      <c r="P5578" s="51"/>
    </row>
    <row r="5579" spans="1:16" ht="16.5" customHeight="1" x14ac:dyDescent="0.25">
      <c r="A5579" s="8"/>
      <c r="B5579" s="1"/>
      <c r="C5579" s="1"/>
      <c r="D5579" s="1"/>
      <c r="E5579" s="1"/>
      <c r="F5579" s="1"/>
      <c r="G5579" s="1"/>
      <c r="H5579" s="1"/>
      <c r="I5579" s="33"/>
      <c r="J5579" s="33"/>
      <c r="K5579" s="28"/>
      <c r="L5579" s="28"/>
      <c r="M5579" s="1"/>
      <c r="N5579" s="1"/>
      <c r="O5579" s="1"/>
      <c r="P5579" s="51"/>
    </row>
    <row r="5580" spans="1:16" ht="16.5" customHeight="1" x14ac:dyDescent="0.25">
      <c r="A5580" s="8"/>
      <c r="B5580" s="1"/>
      <c r="C5580" s="1"/>
      <c r="D5580" s="1"/>
      <c r="E5580" s="1"/>
      <c r="F5580" s="1"/>
      <c r="G5580" s="1"/>
      <c r="H5580" s="1"/>
      <c r="I5580" s="33"/>
      <c r="J5580" s="33"/>
      <c r="K5580" s="28"/>
      <c r="L5580" s="28"/>
      <c r="M5580" s="1"/>
      <c r="N5580" s="1"/>
      <c r="O5580" s="1"/>
      <c r="P5580" s="51"/>
    </row>
    <row r="5581" spans="1:16" ht="16.5" customHeight="1" x14ac:dyDescent="0.25">
      <c r="A5581" s="8"/>
      <c r="B5581" s="1"/>
      <c r="C5581" s="1"/>
      <c r="D5581" s="1"/>
      <c r="E5581" s="1"/>
      <c r="F5581" s="1"/>
      <c r="G5581" s="1"/>
      <c r="H5581" s="1"/>
      <c r="I5581" s="33"/>
      <c r="J5581" s="33"/>
      <c r="K5581" s="28"/>
      <c r="L5581" s="28"/>
      <c r="M5581" s="1"/>
      <c r="N5581" s="1"/>
      <c r="O5581" s="1"/>
      <c r="P5581" s="51"/>
    </row>
    <row r="5582" spans="1:16" ht="16.5" customHeight="1" x14ac:dyDescent="0.25">
      <c r="A5582" s="8"/>
      <c r="B5582" s="1"/>
      <c r="C5582" s="1"/>
      <c r="D5582" s="1"/>
      <c r="E5582" s="1"/>
      <c r="F5582" s="1"/>
      <c r="G5582" s="1"/>
      <c r="H5582" s="1"/>
      <c r="I5582" s="33"/>
      <c r="J5582" s="33"/>
      <c r="K5582" s="28"/>
      <c r="L5582" s="28"/>
      <c r="M5582" s="1"/>
      <c r="N5582" s="1"/>
      <c r="O5582" s="1"/>
      <c r="P5582" s="51"/>
    </row>
    <row r="5583" spans="1:16" ht="16.5" customHeight="1" x14ac:dyDescent="0.25">
      <c r="A5583" s="8"/>
      <c r="B5583" s="1"/>
      <c r="C5583" s="1"/>
      <c r="D5583" s="1"/>
      <c r="E5583" s="1"/>
      <c r="F5583" s="1"/>
      <c r="G5583" s="1"/>
      <c r="H5583" s="1"/>
      <c r="I5583" s="33"/>
      <c r="J5583" s="33"/>
      <c r="K5583" s="28"/>
      <c r="L5583" s="28"/>
      <c r="M5583" s="1"/>
      <c r="N5583" s="1"/>
      <c r="O5583" s="1"/>
      <c r="P5583" s="51"/>
    </row>
    <row r="5584" spans="1:16" ht="16.5" customHeight="1" x14ac:dyDescent="0.25">
      <c r="A5584" s="8"/>
      <c r="B5584" s="1"/>
      <c r="C5584" s="1"/>
      <c r="D5584" s="1"/>
      <c r="E5584" s="1"/>
      <c r="F5584" s="1"/>
      <c r="G5584" s="1"/>
      <c r="H5584" s="1"/>
      <c r="I5584" s="33"/>
      <c r="J5584" s="33"/>
      <c r="K5584" s="28"/>
      <c r="L5584" s="28"/>
      <c r="M5584" s="1"/>
      <c r="N5584" s="1"/>
      <c r="O5584" s="1"/>
      <c r="P5584" s="51"/>
    </row>
    <row r="5585" spans="1:16" ht="16.5" customHeight="1" x14ac:dyDescent="0.25">
      <c r="A5585" s="8"/>
      <c r="B5585" s="1"/>
      <c r="C5585" s="1"/>
      <c r="D5585" s="1"/>
      <c r="E5585" s="1"/>
      <c r="F5585" s="1"/>
      <c r="G5585" s="1"/>
      <c r="H5585" s="1"/>
      <c r="I5585" s="33"/>
      <c r="J5585" s="33"/>
      <c r="K5585" s="28"/>
      <c r="L5585" s="28"/>
      <c r="M5585" s="1"/>
      <c r="N5585" s="1"/>
      <c r="O5585" s="1"/>
      <c r="P5585" s="51"/>
    </row>
    <row r="5586" spans="1:16" ht="16.5" customHeight="1" x14ac:dyDescent="0.25">
      <c r="A5586" s="8"/>
      <c r="B5586" s="1"/>
      <c r="C5586" s="1"/>
      <c r="D5586" s="1"/>
      <c r="E5586" s="1"/>
      <c r="F5586" s="1"/>
      <c r="G5586" s="1"/>
      <c r="H5586" s="1"/>
      <c r="I5586" s="33"/>
      <c r="J5586" s="33"/>
      <c r="K5586" s="28"/>
      <c r="L5586" s="28"/>
      <c r="M5586" s="1"/>
      <c r="N5586" s="1"/>
      <c r="O5586" s="1"/>
      <c r="P5586" s="51"/>
    </row>
    <row r="5587" spans="1:16" ht="16.5" customHeight="1" x14ac:dyDescent="0.25">
      <c r="A5587" s="8"/>
      <c r="B5587" s="1"/>
      <c r="C5587" s="1"/>
      <c r="D5587" s="1"/>
      <c r="E5587" s="1"/>
      <c r="F5587" s="1"/>
      <c r="G5587" s="1"/>
      <c r="H5587" s="1"/>
      <c r="I5587" s="33"/>
      <c r="J5587" s="33"/>
      <c r="K5587" s="28"/>
      <c r="L5587" s="28"/>
      <c r="M5587" s="1"/>
      <c r="N5587" s="35"/>
      <c r="O5587" s="1"/>
      <c r="P5587" s="51"/>
    </row>
    <row r="5588" spans="1:16" ht="16.5" customHeight="1" x14ac:dyDescent="0.25">
      <c r="A5588" s="8"/>
      <c r="B5588" s="1"/>
      <c r="C5588" s="1"/>
      <c r="D5588" s="1"/>
      <c r="E5588" s="1"/>
      <c r="F5588" s="1"/>
      <c r="G5588" s="1"/>
      <c r="H5588" s="1"/>
      <c r="I5588" s="33"/>
      <c r="J5588" s="33"/>
      <c r="K5588" s="28"/>
      <c r="L5588" s="28"/>
      <c r="M5588" s="1"/>
      <c r="N5588" s="1"/>
      <c r="O5588" s="1"/>
      <c r="P5588" s="51"/>
    </row>
    <row r="5589" spans="1:16" ht="16.5" customHeight="1" x14ac:dyDescent="0.25">
      <c r="A5589" s="8"/>
      <c r="B5589" s="1"/>
      <c r="C5589" s="1"/>
      <c r="D5589" s="1"/>
      <c r="E5589" s="1"/>
      <c r="F5589" s="1"/>
      <c r="G5589" s="1"/>
      <c r="H5589" s="1"/>
      <c r="I5589" s="33"/>
      <c r="J5589" s="33"/>
      <c r="K5589" s="28"/>
      <c r="L5589" s="28"/>
      <c r="M5589" s="1"/>
      <c r="N5589" s="1"/>
      <c r="O5589" s="1"/>
      <c r="P5589" s="51"/>
    </row>
    <row r="5590" spans="1:16" ht="16.5" customHeight="1" x14ac:dyDescent="0.25">
      <c r="A5590" s="8"/>
      <c r="B5590" s="1"/>
      <c r="C5590" s="1"/>
      <c r="D5590" s="1"/>
      <c r="E5590" s="1"/>
      <c r="F5590" s="1"/>
      <c r="G5590" s="1"/>
      <c r="H5590" s="1"/>
      <c r="I5590" s="33"/>
      <c r="J5590" s="33"/>
      <c r="K5590" s="28"/>
      <c r="L5590" s="28"/>
      <c r="M5590" s="1"/>
      <c r="N5590" s="1"/>
      <c r="O5590" s="1"/>
      <c r="P5590" s="51"/>
    </row>
    <row r="5591" spans="1:16" ht="16.5" customHeight="1" x14ac:dyDescent="0.25">
      <c r="A5591" s="8"/>
      <c r="B5591" s="1"/>
      <c r="C5591" s="1"/>
      <c r="D5591" s="1"/>
      <c r="E5591" s="1"/>
      <c r="F5591" s="1"/>
      <c r="G5591" s="1"/>
      <c r="H5591" s="1"/>
      <c r="I5591" s="33"/>
      <c r="J5591" s="33"/>
      <c r="K5591" s="28"/>
      <c r="L5591" s="28"/>
      <c r="M5591" s="1"/>
      <c r="N5591" s="1"/>
      <c r="O5591" s="1"/>
      <c r="P5591" s="51"/>
    </row>
    <row r="5592" spans="1:16" ht="16.5" customHeight="1" x14ac:dyDescent="0.25">
      <c r="A5592" s="8"/>
      <c r="B5592" s="1"/>
      <c r="C5592" s="1"/>
      <c r="D5592" s="1"/>
      <c r="E5592" s="1"/>
      <c r="F5592" s="1"/>
      <c r="G5592" s="1"/>
      <c r="H5592" s="1"/>
      <c r="I5592" s="33"/>
      <c r="J5592" s="33"/>
      <c r="K5592" s="28"/>
      <c r="L5592" s="28"/>
      <c r="M5592" s="1"/>
      <c r="N5592" s="1"/>
      <c r="O5592" s="1"/>
      <c r="P5592" s="51"/>
    </row>
    <row r="5593" spans="1:16" ht="16.5" customHeight="1" x14ac:dyDescent="0.25">
      <c r="A5593" s="8"/>
      <c r="B5593" s="1"/>
      <c r="C5593" s="1"/>
      <c r="D5593" s="1"/>
      <c r="E5593" s="1"/>
      <c r="F5593" s="1"/>
      <c r="G5593" s="1"/>
      <c r="H5593" s="1"/>
      <c r="I5593" s="33"/>
      <c r="J5593" s="33"/>
      <c r="K5593" s="28"/>
      <c r="L5593" s="28"/>
      <c r="M5593" s="1"/>
      <c r="N5593" s="35"/>
      <c r="O5593" s="1"/>
      <c r="P5593" s="51"/>
    </row>
    <row r="5594" spans="1:16" ht="16.5" customHeight="1" x14ac:dyDescent="0.25">
      <c r="A5594" s="8"/>
      <c r="B5594" s="1"/>
      <c r="C5594" s="1"/>
      <c r="D5594" s="1"/>
      <c r="E5594" s="1"/>
      <c r="F5594" s="1"/>
      <c r="G5594" s="1"/>
      <c r="H5594" s="1"/>
      <c r="I5594" s="33"/>
      <c r="J5594" s="33"/>
      <c r="K5594" s="28"/>
      <c r="L5594" s="28"/>
      <c r="M5594" s="1"/>
      <c r="N5594" s="1"/>
      <c r="O5594" s="1"/>
      <c r="P5594" s="51"/>
    </row>
    <row r="5595" spans="1:16" ht="16.5" customHeight="1" x14ac:dyDescent="0.25">
      <c r="A5595" s="8"/>
      <c r="B5595" s="1"/>
      <c r="C5595" s="1"/>
      <c r="D5595" s="1"/>
      <c r="E5595" s="1"/>
      <c r="F5595" s="1"/>
      <c r="G5595" s="1"/>
      <c r="H5595" s="1"/>
      <c r="I5595" s="33"/>
      <c r="J5595" s="33"/>
      <c r="K5595" s="28"/>
      <c r="L5595" s="28"/>
      <c r="M5595" s="1"/>
      <c r="N5595" s="1"/>
      <c r="O5595" s="1"/>
      <c r="P5595" s="51"/>
    </row>
    <row r="5596" spans="1:16" ht="16.5" customHeight="1" x14ac:dyDescent="0.25">
      <c r="A5596" s="8"/>
      <c r="B5596" s="1"/>
      <c r="C5596" s="1"/>
      <c r="D5596" s="1"/>
      <c r="E5596" s="1"/>
      <c r="F5596" s="1"/>
      <c r="G5596" s="1"/>
      <c r="H5596" s="1"/>
      <c r="I5596" s="33"/>
      <c r="J5596" s="33"/>
      <c r="K5596" s="28"/>
      <c r="L5596" s="28"/>
      <c r="M5596" s="1"/>
      <c r="N5596" s="1"/>
      <c r="O5596" s="1"/>
      <c r="P5596" s="51"/>
    </row>
    <row r="5597" spans="1:16" ht="16.5" customHeight="1" x14ac:dyDescent="0.25">
      <c r="A5597" s="8"/>
      <c r="B5597" s="1"/>
      <c r="C5597" s="1"/>
      <c r="D5597" s="1"/>
      <c r="E5597" s="1"/>
      <c r="F5597" s="1"/>
      <c r="G5597" s="1"/>
      <c r="H5597" s="1"/>
      <c r="I5597" s="33"/>
      <c r="J5597" s="33"/>
      <c r="K5597" s="28"/>
      <c r="L5597" s="28"/>
      <c r="M5597" s="1"/>
      <c r="N5597" s="1"/>
      <c r="O5597" s="1"/>
      <c r="P5597" s="51"/>
    </row>
    <row r="5598" spans="1:16" ht="16.5" customHeight="1" x14ac:dyDescent="0.25">
      <c r="A5598" s="8"/>
      <c r="B5598" s="1"/>
      <c r="C5598" s="1"/>
      <c r="D5598" s="1"/>
      <c r="E5598" s="1"/>
      <c r="F5598" s="1"/>
      <c r="G5598" s="1"/>
      <c r="H5598" s="1"/>
      <c r="I5598" s="33"/>
      <c r="J5598" s="33"/>
      <c r="K5598" s="28"/>
      <c r="L5598" s="28"/>
      <c r="M5598" s="1"/>
      <c r="N5598" s="1"/>
      <c r="O5598" s="1"/>
      <c r="P5598" s="51"/>
    </row>
    <row r="5599" spans="1:16" ht="16.5" customHeight="1" x14ac:dyDescent="0.25">
      <c r="A5599" s="8"/>
      <c r="B5599" s="1"/>
      <c r="C5599" s="1"/>
      <c r="D5599" s="1"/>
      <c r="E5599" s="1"/>
      <c r="F5599" s="1"/>
      <c r="G5599" s="1"/>
      <c r="H5599" s="1"/>
      <c r="I5599" s="33"/>
      <c r="J5599" s="33"/>
      <c r="K5599" s="28"/>
      <c r="L5599" s="28"/>
      <c r="M5599" s="1"/>
      <c r="N5599" s="1"/>
      <c r="O5599" s="1"/>
      <c r="P5599" s="51"/>
    </row>
    <row r="5600" spans="1:16" ht="16.5" customHeight="1" x14ac:dyDescent="0.25">
      <c r="A5600" s="8"/>
      <c r="B5600" s="1"/>
      <c r="C5600" s="1"/>
      <c r="D5600" s="1"/>
      <c r="E5600" s="1"/>
      <c r="F5600" s="1"/>
      <c r="G5600" s="1"/>
      <c r="H5600" s="1"/>
      <c r="I5600" s="33"/>
      <c r="J5600" s="33"/>
      <c r="K5600" s="28"/>
      <c r="L5600" s="28"/>
      <c r="M5600" s="1"/>
      <c r="N5600" s="1"/>
      <c r="O5600" s="1"/>
      <c r="P5600" s="51"/>
    </row>
    <row r="5601" spans="1:16" ht="16.5" customHeight="1" x14ac:dyDescent="0.25">
      <c r="A5601" s="8"/>
      <c r="B5601" s="1"/>
      <c r="C5601" s="1"/>
      <c r="D5601" s="1"/>
      <c r="E5601" s="1"/>
      <c r="F5601" s="1"/>
      <c r="G5601" s="1"/>
      <c r="H5601" s="1"/>
      <c r="I5601" s="33"/>
      <c r="J5601" s="33"/>
      <c r="K5601" s="28"/>
      <c r="L5601" s="28"/>
      <c r="M5601" s="1"/>
      <c r="N5601" s="1"/>
      <c r="O5601" s="1"/>
      <c r="P5601" s="51"/>
    </row>
    <row r="5602" spans="1:16" ht="16.5" customHeight="1" x14ac:dyDescent="0.25">
      <c r="A5602" s="8"/>
      <c r="B5602" s="1"/>
      <c r="C5602" s="1"/>
      <c r="D5602" s="1"/>
      <c r="E5602" s="1"/>
      <c r="F5602" s="1"/>
      <c r="G5602" s="1"/>
      <c r="H5602" s="1"/>
      <c r="I5602" s="33"/>
      <c r="J5602" s="33"/>
      <c r="K5602" s="28"/>
      <c r="L5602" s="28"/>
      <c r="M5602" s="1"/>
      <c r="N5602" s="1"/>
      <c r="O5602" s="1"/>
      <c r="P5602" s="51"/>
    </row>
    <row r="5603" spans="1:16" ht="16.5" customHeight="1" x14ac:dyDescent="0.25">
      <c r="A5603" s="8"/>
      <c r="B5603" s="1"/>
      <c r="C5603" s="1"/>
      <c r="D5603" s="1"/>
      <c r="E5603" s="1"/>
      <c r="F5603" s="1"/>
      <c r="G5603" s="1"/>
      <c r="H5603" s="1"/>
      <c r="I5603" s="33"/>
      <c r="J5603" s="33"/>
      <c r="K5603" s="28"/>
      <c r="L5603" s="28"/>
      <c r="M5603" s="1"/>
      <c r="N5603" s="35"/>
      <c r="O5603" s="1"/>
      <c r="P5603" s="51"/>
    </row>
    <row r="5604" spans="1:16" ht="16.5" customHeight="1" x14ac:dyDescent="0.25">
      <c r="A5604" s="8"/>
      <c r="B5604" s="1"/>
      <c r="C5604" s="1"/>
      <c r="D5604" s="1"/>
      <c r="E5604" s="1"/>
      <c r="F5604" s="1"/>
      <c r="G5604" s="1"/>
      <c r="H5604" s="1"/>
      <c r="I5604" s="33"/>
      <c r="J5604" s="33"/>
      <c r="K5604" s="28"/>
      <c r="L5604" s="28"/>
      <c r="M5604" s="1"/>
      <c r="N5604" s="35"/>
      <c r="O5604" s="1"/>
      <c r="P5604" s="51"/>
    </row>
    <row r="5605" spans="1:16" ht="16.5" customHeight="1" x14ac:dyDescent="0.25">
      <c r="A5605" s="8"/>
      <c r="B5605" s="1"/>
      <c r="C5605" s="1"/>
      <c r="D5605" s="1"/>
      <c r="E5605" s="1"/>
      <c r="F5605" s="1"/>
      <c r="G5605" s="1"/>
      <c r="H5605" s="1"/>
      <c r="I5605" s="33"/>
      <c r="J5605" s="33"/>
      <c r="K5605" s="28"/>
      <c r="L5605" s="28"/>
      <c r="M5605" s="1"/>
      <c r="N5605" s="1"/>
      <c r="O5605" s="1"/>
      <c r="P5605" s="51"/>
    </row>
    <row r="5606" spans="1:16" ht="16.5" customHeight="1" x14ac:dyDescent="0.25">
      <c r="A5606" s="8"/>
      <c r="B5606" s="1"/>
      <c r="C5606" s="1"/>
      <c r="D5606" s="1"/>
      <c r="E5606" s="1"/>
      <c r="F5606" s="1"/>
      <c r="G5606" s="1"/>
      <c r="H5606" s="1"/>
      <c r="I5606" s="33"/>
      <c r="J5606" s="33"/>
      <c r="K5606" s="28"/>
      <c r="L5606" s="28"/>
      <c r="M5606" s="1"/>
      <c r="N5606" s="1"/>
      <c r="O5606" s="1"/>
      <c r="P5606" s="51"/>
    </row>
    <row r="5607" spans="1:16" ht="16.5" customHeight="1" x14ac:dyDescent="0.25">
      <c r="A5607" s="8"/>
      <c r="B5607" s="1"/>
      <c r="C5607" s="1"/>
      <c r="D5607" s="1"/>
      <c r="E5607" s="1"/>
      <c r="F5607" s="1"/>
      <c r="G5607" s="1"/>
      <c r="H5607" s="1"/>
      <c r="I5607" s="33"/>
      <c r="J5607" s="33"/>
      <c r="K5607" s="28"/>
      <c r="L5607" s="28"/>
      <c r="M5607" s="1"/>
      <c r="N5607" s="1"/>
      <c r="O5607" s="1"/>
      <c r="P5607" s="51"/>
    </row>
    <row r="5608" spans="1:16" ht="16.5" customHeight="1" x14ac:dyDescent="0.25">
      <c r="A5608" s="8"/>
      <c r="B5608" s="1"/>
      <c r="C5608" s="1"/>
      <c r="D5608" s="1"/>
      <c r="E5608" s="1"/>
      <c r="F5608" s="1"/>
      <c r="G5608" s="1"/>
      <c r="H5608" s="1"/>
      <c r="I5608" s="33"/>
      <c r="J5608" s="33"/>
      <c r="K5608" s="28"/>
      <c r="L5608" s="28"/>
      <c r="M5608" s="1"/>
      <c r="N5608" s="1"/>
      <c r="O5608" s="1"/>
      <c r="P5608" s="51"/>
    </row>
    <row r="5609" spans="1:16" ht="16.5" customHeight="1" x14ac:dyDescent="0.25">
      <c r="A5609" s="8"/>
      <c r="B5609" s="1"/>
      <c r="C5609" s="1"/>
      <c r="D5609" s="1"/>
      <c r="E5609" s="1"/>
      <c r="F5609" s="1"/>
      <c r="G5609" s="1"/>
      <c r="H5609" s="1"/>
      <c r="I5609" s="33"/>
      <c r="J5609" s="33"/>
      <c r="K5609" s="28"/>
      <c r="L5609" s="28"/>
      <c r="M5609" s="1"/>
      <c r="N5609" s="1"/>
      <c r="O5609" s="1"/>
      <c r="P5609" s="51"/>
    </row>
    <row r="5610" spans="1:16" ht="16.5" customHeight="1" x14ac:dyDescent="0.25">
      <c r="A5610" s="8"/>
      <c r="B5610" s="1"/>
      <c r="C5610" s="1"/>
      <c r="D5610" s="1"/>
      <c r="E5610" s="1"/>
      <c r="F5610" s="1"/>
      <c r="G5610" s="1"/>
      <c r="H5610" s="1"/>
      <c r="I5610" s="33"/>
      <c r="J5610" s="33"/>
      <c r="K5610" s="28"/>
      <c r="L5610" s="28"/>
      <c r="M5610" s="1"/>
      <c r="N5610" s="1"/>
      <c r="O5610" s="1"/>
      <c r="P5610" s="51"/>
    </row>
    <row r="5611" spans="1:16" ht="16.5" customHeight="1" x14ac:dyDescent="0.25">
      <c r="A5611" s="8"/>
      <c r="B5611" s="1"/>
      <c r="C5611" s="1"/>
      <c r="D5611" s="1"/>
      <c r="E5611" s="1"/>
      <c r="F5611" s="1"/>
      <c r="G5611" s="1"/>
      <c r="H5611" s="1"/>
      <c r="I5611" s="33"/>
      <c r="J5611" s="33"/>
      <c r="K5611" s="28"/>
      <c r="L5611" s="28"/>
      <c r="M5611" s="1"/>
      <c r="N5611" s="1"/>
      <c r="O5611" s="1"/>
      <c r="P5611" s="51"/>
    </row>
    <row r="5612" spans="1:16" ht="16.5" customHeight="1" x14ac:dyDescent="0.25">
      <c r="A5612" s="8"/>
      <c r="B5612" s="1"/>
      <c r="C5612" s="1"/>
      <c r="D5612" s="1"/>
      <c r="E5612" s="1"/>
      <c r="F5612" s="1"/>
      <c r="G5612" s="1"/>
      <c r="H5612" s="1"/>
      <c r="I5612" s="33"/>
      <c r="J5612" s="33"/>
      <c r="K5612" s="28"/>
      <c r="L5612" s="28"/>
      <c r="M5612" s="1"/>
      <c r="N5612" s="1"/>
      <c r="O5612" s="1"/>
      <c r="P5612" s="51"/>
    </row>
    <row r="5613" spans="1:16" ht="16.5" customHeight="1" x14ac:dyDescent="0.25">
      <c r="A5613" s="8"/>
      <c r="B5613" s="1"/>
      <c r="C5613" s="1"/>
      <c r="D5613" s="1"/>
      <c r="E5613" s="1"/>
      <c r="F5613" s="1"/>
      <c r="G5613" s="1"/>
      <c r="H5613" s="1"/>
      <c r="I5613" s="33"/>
      <c r="J5613" s="33"/>
      <c r="K5613" s="28"/>
      <c r="L5613" s="28"/>
      <c r="M5613" s="1"/>
      <c r="N5613" s="1"/>
      <c r="O5613" s="1"/>
      <c r="P5613" s="51"/>
    </row>
    <row r="5614" spans="1:16" ht="16.5" customHeight="1" x14ac:dyDescent="0.25">
      <c r="A5614" s="8"/>
      <c r="B5614" s="1"/>
      <c r="C5614" s="1"/>
      <c r="D5614" s="1"/>
      <c r="E5614" s="1"/>
      <c r="F5614" s="1"/>
      <c r="G5614" s="1"/>
      <c r="H5614" s="1"/>
      <c r="I5614" s="33"/>
      <c r="J5614" s="33"/>
      <c r="K5614" s="28"/>
      <c r="L5614" s="28"/>
      <c r="M5614" s="1"/>
      <c r="N5614" s="1"/>
      <c r="O5614" s="1"/>
      <c r="P5614" s="51"/>
    </row>
    <row r="5615" spans="1:16" ht="16.5" customHeight="1" x14ac:dyDescent="0.25">
      <c r="A5615" s="8"/>
      <c r="B5615" s="1"/>
      <c r="C5615" s="1"/>
      <c r="D5615" s="1"/>
      <c r="E5615" s="1"/>
      <c r="F5615" s="1"/>
      <c r="G5615" s="1"/>
      <c r="H5615" s="1"/>
      <c r="I5615" s="33"/>
      <c r="J5615" s="33"/>
      <c r="K5615" s="28"/>
      <c r="L5615" s="28"/>
      <c r="M5615" s="1"/>
      <c r="N5615" s="1"/>
      <c r="O5615" s="1"/>
      <c r="P5615" s="51"/>
    </row>
    <row r="5616" spans="1:16" ht="16.5" customHeight="1" x14ac:dyDescent="0.25">
      <c r="A5616" s="8"/>
      <c r="B5616" s="1"/>
      <c r="C5616" s="1"/>
      <c r="D5616" s="1"/>
      <c r="E5616" s="1"/>
      <c r="F5616" s="1"/>
      <c r="G5616" s="1"/>
      <c r="H5616" s="1"/>
      <c r="I5616" s="33"/>
      <c r="J5616" s="33"/>
      <c r="K5616" s="28"/>
      <c r="L5616" s="28"/>
      <c r="M5616" s="1"/>
      <c r="N5616" s="1"/>
      <c r="O5616" s="1"/>
      <c r="P5616" s="51"/>
    </row>
    <row r="5617" spans="1:16" ht="16.5" customHeight="1" x14ac:dyDescent="0.25">
      <c r="A5617" s="8"/>
      <c r="B5617" s="1"/>
      <c r="C5617" s="1"/>
      <c r="D5617" s="1"/>
      <c r="E5617" s="1"/>
      <c r="F5617" s="1"/>
      <c r="G5617" s="1"/>
      <c r="H5617" s="1"/>
      <c r="I5617" s="33"/>
      <c r="J5617" s="33"/>
      <c r="K5617" s="28"/>
      <c r="L5617" s="28"/>
      <c r="M5617" s="1"/>
      <c r="N5617" s="1"/>
      <c r="O5617" s="1"/>
      <c r="P5617" s="51"/>
    </row>
    <row r="5618" spans="1:16" ht="16.5" customHeight="1" x14ac:dyDescent="0.25">
      <c r="A5618" s="8"/>
      <c r="B5618" s="1"/>
      <c r="C5618" s="1"/>
      <c r="D5618" s="1"/>
      <c r="E5618" s="1"/>
      <c r="F5618" s="1"/>
      <c r="G5618" s="1"/>
      <c r="H5618" s="1"/>
      <c r="I5618" s="33"/>
      <c r="J5618" s="33"/>
      <c r="K5618" s="28"/>
      <c r="L5618" s="28"/>
      <c r="M5618" s="1"/>
      <c r="N5618" s="1"/>
      <c r="O5618" s="1"/>
      <c r="P5618" s="51"/>
    </row>
    <row r="5619" spans="1:16" ht="16.5" customHeight="1" x14ac:dyDescent="0.25">
      <c r="A5619" s="8"/>
      <c r="B5619" s="1"/>
      <c r="C5619" s="1"/>
      <c r="D5619" s="1"/>
      <c r="E5619" s="1"/>
      <c r="F5619" s="1"/>
      <c r="G5619" s="1"/>
      <c r="H5619" s="1"/>
      <c r="I5619" s="33"/>
      <c r="J5619" s="33"/>
      <c r="K5619" s="28"/>
      <c r="L5619" s="28"/>
      <c r="M5619" s="1"/>
      <c r="N5619" s="1"/>
      <c r="O5619" s="1"/>
      <c r="P5619" s="51"/>
    </row>
    <row r="5620" spans="1:16" ht="16.5" customHeight="1" x14ac:dyDescent="0.25">
      <c r="A5620" s="8"/>
      <c r="B5620" s="1"/>
      <c r="C5620" s="1"/>
      <c r="D5620" s="1"/>
      <c r="E5620" s="1"/>
      <c r="F5620" s="1"/>
      <c r="G5620" s="1"/>
      <c r="H5620" s="1"/>
      <c r="I5620" s="33"/>
      <c r="J5620" s="33"/>
      <c r="K5620" s="28"/>
      <c r="L5620" s="28"/>
      <c r="M5620" s="1"/>
      <c r="N5620" s="1"/>
      <c r="O5620" s="1"/>
      <c r="P5620" s="51"/>
    </row>
    <row r="5621" spans="1:16" ht="16.5" customHeight="1" x14ac:dyDescent="0.25">
      <c r="A5621" s="8"/>
      <c r="B5621" s="1"/>
      <c r="C5621" s="1"/>
      <c r="D5621" s="1"/>
      <c r="E5621" s="1"/>
      <c r="F5621" s="1"/>
      <c r="G5621" s="1"/>
      <c r="H5621" s="1"/>
      <c r="I5621" s="33"/>
      <c r="J5621" s="33"/>
      <c r="K5621" s="28"/>
      <c r="L5621" s="28"/>
      <c r="M5621" s="1"/>
      <c r="N5621" s="1"/>
      <c r="O5621" s="1"/>
      <c r="P5621" s="51"/>
    </row>
    <row r="5622" spans="1:16" ht="16.5" customHeight="1" x14ac:dyDescent="0.25">
      <c r="A5622" s="8"/>
      <c r="B5622" s="1"/>
      <c r="C5622" s="1"/>
      <c r="D5622" s="1"/>
      <c r="E5622" s="1"/>
      <c r="F5622" s="1"/>
      <c r="G5622" s="1"/>
      <c r="H5622" s="1"/>
      <c r="I5622" s="33"/>
      <c r="J5622" s="33"/>
      <c r="K5622" s="28"/>
      <c r="L5622" s="28"/>
      <c r="M5622" s="1"/>
      <c r="N5622" s="1"/>
      <c r="O5622" s="1"/>
      <c r="P5622" s="51"/>
    </row>
    <row r="5623" spans="1:16" ht="16.5" customHeight="1" x14ac:dyDescent="0.25">
      <c r="A5623" s="8"/>
      <c r="B5623" s="1"/>
      <c r="C5623" s="1"/>
      <c r="D5623" s="1"/>
      <c r="E5623" s="1"/>
      <c r="F5623" s="1"/>
      <c r="G5623" s="1"/>
      <c r="H5623" s="1"/>
      <c r="I5623" s="33"/>
      <c r="J5623" s="33"/>
      <c r="K5623" s="28"/>
      <c r="L5623" s="28"/>
      <c r="M5623" s="1"/>
      <c r="N5623" s="1"/>
      <c r="O5623" s="1"/>
      <c r="P5623" s="51"/>
    </row>
    <row r="5624" spans="1:16" ht="16.5" customHeight="1" x14ac:dyDescent="0.25">
      <c r="A5624" s="8"/>
      <c r="B5624" s="1"/>
      <c r="C5624" s="1"/>
      <c r="D5624" s="1"/>
      <c r="E5624" s="1"/>
      <c r="F5624" s="1"/>
      <c r="G5624" s="1"/>
      <c r="H5624" s="1"/>
      <c r="I5624" s="33"/>
      <c r="J5624" s="33"/>
      <c r="K5624" s="28"/>
      <c r="L5624" s="28"/>
      <c r="M5624" s="1"/>
      <c r="N5624" s="1"/>
      <c r="O5624" s="1"/>
      <c r="P5624" s="51"/>
    </row>
    <row r="5625" spans="1:16" ht="16.5" customHeight="1" x14ac:dyDescent="0.25">
      <c r="A5625" s="8"/>
      <c r="B5625" s="1"/>
      <c r="C5625" s="1"/>
      <c r="D5625" s="1"/>
      <c r="E5625" s="1"/>
      <c r="F5625" s="1"/>
      <c r="G5625" s="1"/>
      <c r="H5625" s="1"/>
      <c r="I5625" s="33"/>
      <c r="J5625" s="33"/>
      <c r="K5625" s="28"/>
      <c r="L5625" s="28"/>
      <c r="M5625" s="1"/>
      <c r="N5625" s="1"/>
      <c r="O5625" s="1"/>
      <c r="P5625" s="51"/>
    </row>
    <row r="5626" spans="1:16" ht="16.5" customHeight="1" x14ac:dyDescent="0.25">
      <c r="A5626" s="8"/>
      <c r="B5626" s="1"/>
      <c r="C5626" s="1"/>
      <c r="D5626" s="1"/>
      <c r="E5626" s="1"/>
      <c r="F5626" s="1"/>
      <c r="G5626" s="1"/>
      <c r="H5626" s="1"/>
      <c r="I5626" s="33"/>
      <c r="J5626" s="33"/>
      <c r="K5626" s="28"/>
      <c r="L5626" s="28"/>
      <c r="M5626" s="1"/>
      <c r="N5626" s="1"/>
      <c r="O5626" s="1"/>
      <c r="P5626" s="51"/>
    </row>
    <row r="5627" spans="1:16" ht="16.5" customHeight="1" x14ac:dyDescent="0.25">
      <c r="A5627" s="8"/>
      <c r="B5627" s="1"/>
      <c r="C5627" s="1"/>
      <c r="D5627" s="1"/>
      <c r="E5627" s="1"/>
      <c r="F5627" s="1"/>
      <c r="G5627" s="1"/>
      <c r="H5627" s="1"/>
      <c r="I5627" s="33"/>
      <c r="J5627" s="33"/>
      <c r="K5627" s="28"/>
      <c r="L5627" s="28"/>
      <c r="M5627" s="1"/>
      <c r="N5627" s="1"/>
      <c r="O5627" s="1"/>
      <c r="P5627" s="51"/>
    </row>
    <row r="5628" spans="1:16" ht="16.5" customHeight="1" x14ac:dyDescent="0.25">
      <c r="A5628" s="8"/>
      <c r="B5628" s="1"/>
      <c r="C5628" s="1"/>
      <c r="D5628" s="1"/>
      <c r="E5628" s="1"/>
      <c r="F5628" s="1"/>
      <c r="G5628" s="1"/>
      <c r="H5628" s="1"/>
      <c r="I5628" s="33"/>
      <c r="J5628" s="33"/>
      <c r="K5628" s="28"/>
      <c r="L5628" s="28"/>
      <c r="M5628" s="1"/>
      <c r="N5628" s="1"/>
      <c r="O5628" s="1"/>
      <c r="P5628" s="51"/>
    </row>
    <row r="5629" spans="1:16" ht="16.5" customHeight="1" x14ac:dyDescent="0.25">
      <c r="A5629" s="8"/>
      <c r="B5629" s="1"/>
      <c r="C5629" s="1"/>
      <c r="D5629" s="1"/>
      <c r="E5629" s="1"/>
      <c r="F5629" s="1"/>
      <c r="G5629" s="1"/>
      <c r="H5629" s="1"/>
      <c r="I5629" s="33"/>
      <c r="J5629" s="33"/>
      <c r="K5629" s="28"/>
      <c r="L5629" s="28"/>
      <c r="M5629" s="1"/>
      <c r="N5629" s="1"/>
      <c r="O5629" s="1"/>
      <c r="P5629" s="51"/>
    </row>
    <row r="5630" spans="1:16" ht="16.5" customHeight="1" x14ac:dyDescent="0.25">
      <c r="A5630" s="8"/>
      <c r="B5630" s="1"/>
      <c r="C5630" s="1"/>
      <c r="D5630" s="1"/>
      <c r="E5630" s="1"/>
      <c r="F5630" s="1"/>
      <c r="G5630" s="1"/>
      <c r="H5630" s="1"/>
      <c r="I5630" s="33"/>
      <c r="J5630" s="33"/>
      <c r="K5630" s="28"/>
      <c r="L5630" s="28"/>
      <c r="M5630" s="1"/>
      <c r="N5630" s="1"/>
      <c r="O5630" s="1"/>
      <c r="P5630" s="51"/>
    </row>
    <row r="5631" spans="1:16" ht="16.5" customHeight="1" x14ac:dyDescent="0.25">
      <c r="A5631" s="8"/>
      <c r="B5631" s="1"/>
      <c r="C5631" s="1"/>
      <c r="D5631" s="1"/>
      <c r="E5631" s="1"/>
      <c r="F5631" s="1"/>
      <c r="G5631" s="1"/>
      <c r="H5631" s="1"/>
      <c r="I5631" s="33"/>
      <c r="J5631" s="33"/>
      <c r="K5631" s="28"/>
      <c r="L5631" s="28"/>
      <c r="M5631" s="1"/>
      <c r="N5631" s="35"/>
      <c r="O5631" s="1"/>
      <c r="P5631" s="51"/>
    </row>
    <row r="5632" spans="1:16" ht="16.5" customHeight="1" x14ac:dyDescent="0.25">
      <c r="A5632" s="8"/>
      <c r="B5632" s="1"/>
      <c r="C5632" s="1"/>
      <c r="D5632" s="1"/>
      <c r="E5632" s="1"/>
      <c r="F5632" s="1"/>
      <c r="G5632" s="1"/>
      <c r="H5632" s="1"/>
      <c r="I5632" s="33"/>
      <c r="J5632" s="33"/>
      <c r="K5632" s="28"/>
      <c r="L5632" s="28"/>
      <c r="M5632" s="1"/>
      <c r="N5632" s="1"/>
      <c r="O5632" s="1"/>
      <c r="P5632" s="51"/>
    </row>
    <row r="5633" spans="1:16" ht="16.5" customHeight="1" x14ac:dyDescent="0.25">
      <c r="A5633" s="8"/>
      <c r="B5633" s="1"/>
      <c r="C5633" s="1"/>
      <c r="D5633" s="1"/>
      <c r="E5633" s="1"/>
      <c r="F5633" s="1"/>
      <c r="G5633" s="1"/>
      <c r="H5633" s="1"/>
      <c r="I5633" s="33"/>
      <c r="J5633" s="33"/>
      <c r="K5633" s="28"/>
      <c r="L5633" s="28"/>
      <c r="M5633" s="1"/>
      <c r="N5633" s="1"/>
      <c r="O5633" s="1"/>
      <c r="P5633" s="51"/>
    </row>
    <row r="5634" spans="1:16" ht="16.5" customHeight="1" x14ac:dyDescent="0.25">
      <c r="A5634" s="8"/>
      <c r="B5634" s="1"/>
      <c r="C5634" s="1"/>
      <c r="D5634" s="1"/>
      <c r="E5634" s="1"/>
      <c r="F5634" s="1"/>
      <c r="G5634" s="1"/>
      <c r="H5634" s="1"/>
      <c r="I5634" s="33"/>
      <c r="J5634" s="33"/>
      <c r="K5634" s="28"/>
      <c r="L5634" s="28"/>
      <c r="M5634" s="1"/>
      <c r="N5634" s="1"/>
      <c r="O5634" s="1"/>
      <c r="P5634" s="51"/>
    </row>
    <row r="5635" spans="1:16" ht="16.5" customHeight="1" x14ac:dyDescent="0.25">
      <c r="A5635" s="8"/>
      <c r="B5635" s="1"/>
      <c r="C5635" s="1"/>
      <c r="D5635" s="1"/>
      <c r="E5635" s="1"/>
      <c r="F5635" s="1"/>
      <c r="G5635" s="1"/>
      <c r="H5635" s="1"/>
      <c r="I5635" s="33"/>
      <c r="J5635" s="33"/>
      <c r="K5635" s="28"/>
      <c r="L5635" s="28"/>
      <c r="M5635" s="1"/>
      <c r="N5635" s="1"/>
      <c r="O5635" s="1"/>
      <c r="P5635" s="51"/>
    </row>
    <row r="5636" spans="1:16" ht="16.5" customHeight="1" x14ac:dyDescent="0.25">
      <c r="A5636" s="8"/>
      <c r="B5636" s="1"/>
      <c r="C5636" s="1"/>
      <c r="D5636" s="1"/>
      <c r="E5636" s="1"/>
      <c r="F5636" s="1"/>
      <c r="G5636" s="1"/>
      <c r="H5636" s="1"/>
      <c r="I5636" s="33"/>
      <c r="J5636" s="33"/>
      <c r="K5636" s="28"/>
      <c r="L5636" s="28"/>
      <c r="M5636" s="1"/>
      <c r="N5636" s="1"/>
      <c r="O5636" s="1"/>
      <c r="P5636" s="51"/>
    </row>
    <row r="5637" spans="1:16" ht="16.5" customHeight="1" x14ac:dyDescent="0.25">
      <c r="A5637" s="8"/>
      <c r="B5637" s="1"/>
      <c r="C5637" s="1"/>
      <c r="D5637" s="1"/>
      <c r="E5637" s="1"/>
      <c r="F5637" s="1"/>
      <c r="G5637" s="1"/>
      <c r="H5637" s="1"/>
      <c r="I5637" s="33"/>
      <c r="J5637" s="33"/>
      <c r="K5637" s="28"/>
      <c r="L5637" s="28"/>
      <c r="M5637" s="1"/>
      <c r="N5637" s="1"/>
      <c r="O5637" s="1"/>
      <c r="P5637" s="51"/>
    </row>
    <row r="5638" spans="1:16" ht="16.5" customHeight="1" x14ac:dyDescent="0.25">
      <c r="A5638" s="8"/>
      <c r="B5638" s="1"/>
      <c r="C5638" s="1"/>
      <c r="D5638" s="1"/>
      <c r="E5638" s="1"/>
      <c r="F5638" s="1"/>
      <c r="G5638" s="1"/>
      <c r="H5638" s="1"/>
      <c r="I5638" s="33"/>
      <c r="J5638" s="33"/>
      <c r="K5638" s="28"/>
      <c r="L5638" s="28"/>
      <c r="M5638" s="1"/>
      <c r="N5638" s="1"/>
      <c r="O5638" s="1"/>
      <c r="P5638" s="51"/>
    </row>
    <row r="5639" spans="1:16" ht="16.5" customHeight="1" x14ac:dyDescent="0.25">
      <c r="A5639" s="8"/>
      <c r="B5639" s="1"/>
      <c r="C5639" s="1"/>
      <c r="D5639" s="1"/>
      <c r="E5639" s="1"/>
      <c r="F5639" s="1"/>
      <c r="G5639" s="1"/>
      <c r="H5639" s="1"/>
      <c r="I5639" s="33"/>
      <c r="J5639" s="33"/>
      <c r="K5639" s="28"/>
      <c r="L5639" s="28"/>
      <c r="M5639" s="1"/>
      <c r="N5639" s="1"/>
      <c r="O5639" s="1"/>
      <c r="P5639" s="51"/>
    </row>
    <row r="5640" spans="1:16" ht="16.5" customHeight="1" x14ac:dyDescent="0.25">
      <c r="A5640" s="8"/>
      <c r="B5640" s="1"/>
      <c r="C5640" s="1"/>
      <c r="D5640" s="1"/>
      <c r="E5640" s="1"/>
      <c r="F5640" s="1"/>
      <c r="G5640" s="1"/>
      <c r="H5640" s="1"/>
      <c r="I5640" s="33"/>
      <c r="J5640" s="33"/>
      <c r="K5640" s="28"/>
      <c r="L5640" s="28"/>
      <c r="M5640" s="1"/>
      <c r="N5640" s="1"/>
      <c r="O5640" s="1"/>
      <c r="P5640" s="51"/>
    </row>
    <row r="5641" spans="1:16" ht="16.5" customHeight="1" x14ac:dyDescent="0.25">
      <c r="A5641" s="8"/>
      <c r="B5641" s="1"/>
      <c r="C5641" s="1"/>
      <c r="D5641" s="1"/>
      <c r="E5641" s="1"/>
      <c r="F5641" s="1"/>
      <c r="G5641" s="1"/>
      <c r="H5641" s="1"/>
      <c r="I5641" s="33"/>
      <c r="J5641" s="33"/>
      <c r="K5641" s="28"/>
      <c r="L5641" s="28"/>
      <c r="M5641" s="1"/>
      <c r="N5641" s="1"/>
      <c r="O5641" s="1"/>
      <c r="P5641" s="51"/>
    </row>
    <row r="5642" spans="1:16" ht="16.5" customHeight="1" x14ac:dyDescent="0.25">
      <c r="A5642" s="8"/>
      <c r="B5642" s="1"/>
      <c r="C5642" s="1"/>
      <c r="D5642" s="1"/>
      <c r="E5642" s="1"/>
      <c r="F5642" s="1"/>
      <c r="G5642" s="1"/>
      <c r="H5642" s="1"/>
      <c r="I5642" s="33"/>
      <c r="J5642" s="33"/>
      <c r="K5642" s="28"/>
      <c r="L5642" s="28"/>
      <c r="M5642" s="1"/>
      <c r="N5642" s="1"/>
      <c r="O5642" s="1"/>
      <c r="P5642" s="51"/>
    </row>
    <row r="5643" spans="1:16" ht="16.5" customHeight="1" x14ac:dyDescent="0.25">
      <c r="A5643" s="8"/>
      <c r="B5643" s="1"/>
      <c r="C5643" s="1"/>
      <c r="D5643" s="1"/>
      <c r="E5643" s="1"/>
      <c r="F5643" s="1"/>
      <c r="G5643" s="1"/>
      <c r="H5643" s="1"/>
      <c r="I5643" s="33"/>
      <c r="J5643" s="33"/>
      <c r="K5643" s="28"/>
      <c r="L5643" s="28"/>
      <c r="M5643" s="1"/>
      <c r="N5643" s="1"/>
      <c r="O5643" s="1"/>
      <c r="P5643" s="51"/>
    </row>
    <row r="5644" spans="1:16" ht="16.5" customHeight="1" x14ac:dyDescent="0.25">
      <c r="A5644" s="8"/>
      <c r="B5644" s="1"/>
      <c r="C5644" s="1"/>
      <c r="D5644" s="1"/>
      <c r="E5644" s="1"/>
      <c r="F5644" s="1"/>
      <c r="G5644" s="1"/>
      <c r="H5644" s="1"/>
      <c r="I5644" s="33"/>
      <c r="J5644" s="33"/>
      <c r="K5644" s="28"/>
      <c r="L5644" s="28"/>
      <c r="M5644" s="1"/>
      <c r="N5644" s="1"/>
      <c r="O5644" s="1"/>
      <c r="P5644" s="51"/>
    </row>
    <row r="5645" spans="1:16" ht="16.5" customHeight="1" x14ac:dyDescent="0.25">
      <c r="A5645" s="8"/>
      <c r="B5645" s="1"/>
      <c r="C5645" s="1"/>
      <c r="D5645" s="1"/>
      <c r="E5645" s="1"/>
      <c r="F5645" s="1"/>
      <c r="G5645" s="1"/>
      <c r="H5645" s="1"/>
      <c r="I5645" s="33"/>
      <c r="J5645" s="33"/>
      <c r="K5645" s="28"/>
      <c r="L5645" s="28"/>
      <c r="M5645" s="1"/>
      <c r="N5645" s="1"/>
      <c r="O5645" s="1"/>
      <c r="P5645" s="51"/>
    </row>
    <row r="5646" spans="1:16" ht="16.5" customHeight="1" x14ac:dyDescent="0.25">
      <c r="A5646" s="8"/>
      <c r="B5646" s="1"/>
      <c r="C5646" s="1"/>
      <c r="D5646" s="1"/>
      <c r="E5646" s="1"/>
      <c r="F5646" s="1"/>
      <c r="G5646" s="1"/>
      <c r="H5646" s="1"/>
      <c r="I5646" s="33"/>
      <c r="J5646" s="33"/>
      <c r="K5646" s="28"/>
      <c r="L5646" s="28"/>
      <c r="M5646" s="1"/>
      <c r="N5646" s="1"/>
      <c r="O5646" s="1"/>
      <c r="P5646" s="51"/>
    </row>
    <row r="5647" spans="1:16" ht="16.5" customHeight="1" x14ac:dyDescent="0.25">
      <c r="A5647" s="8"/>
      <c r="B5647" s="1"/>
      <c r="C5647" s="1"/>
      <c r="D5647" s="1"/>
      <c r="E5647" s="1"/>
      <c r="F5647" s="1"/>
      <c r="G5647" s="1"/>
      <c r="H5647" s="1"/>
      <c r="I5647" s="33"/>
      <c r="J5647" s="33"/>
      <c r="K5647" s="28"/>
      <c r="L5647" s="28"/>
      <c r="M5647" s="1"/>
      <c r="N5647" s="1"/>
      <c r="O5647" s="1"/>
      <c r="P5647" s="51"/>
    </row>
    <row r="5648" spans="1:16" ht="16.5" customHeight="1" x14ac:dyDescent="0.25">
      <c r="A5648" s="8"/>
      <c r="B5648" s="1"/>
      <c r="C5648" s="1"/>
      <c r="D5648" s="1"/>
      <c r="E5648" s="1"/>
      <c r="F5648" s="1"/>
      <c r="G5648" s="1"/>
      <c r="H5648" s="1"/>
      <c r="I5648" s="33"/>
      <c r="J5648" s="33"/>
      <c r="K5648" s="28"/>
      <c r="L5648" s="28"/>
      <c r="M5648" s="1"/>
      <c r="N5648" s="1"/>
      <c r="O5648" s="1"/>
      <c r="P5648" s="51"/>
    </row>
    <row r="5649" spans="1:16" ht="16.5" customHeight="1" x14ac:dyDescent="0.25">
      <c r="A5649" s="8"/>
      <c r="B5649" s="1"/>
      <c r="C5649" s="1"/>
      <c r="D5649" s="1"/>
      <c r="E5649" s="1"/>
      <c r="F5649" s="1"/>
      <c r="G5649" s="1"/>
      <c r="H5649" s="1"/>
      <c r="I5649" s="33"/>
      <c r="J5649" s="33"/>
      <c r="K5649" s="28"/>
      <c r="L5649" s="28"/>
      <c r="M5649" s="1"/>
      <c r="N5649" s="1"/>
      <c r="O5649" s="1"/>
      <c r="P5649" s="51"/>
    </row>
    <row r="5650" spans="1:16" ht="16.5" customHeight="1" x14ac:dyDescent="0.25">
      <c r="A5650" s="8"/>
      <c r="B5650" s="1"/>
      <c r="C5650" s="1"/>
      <c r="D5650" s="1"/>
      <c r="E5650" s="1"/>
      <c r="F5650" s="1"/>
      <c r="G5650" s="1"/>
      <c r="H5650" s="1"/>
      <c r="I5650" s="33"/>
      <c r="J5650" s="33"/>
      <c r="K5650" s="28"/>
      <c r="L5650" s="28"/>
      <c r="M5650" s="1"/>
      <c r="N5650" s="1"/>
      <c r="O5650" s="1"/>
      <c r="P5650" s="51"/>
    </row>
    <row r="5651" spans="1:16" ht="16.5" customHeight="1" x14ac:dyDescent="0.25">
      <c r="A5651" s="8"/>
      <c r="B5651" s="1"/>
      <c r="C5651" s="1"/>
      <c r="D5651" s="1"/>
      <c r="E5651" s="1"/>
      <c r="F5651" s="1"/>
      <c r="G5651" s="1"/>
      <c r="H5651" s="1"/>
      <c r="I5651" s="33"/>
      <c r="J5651" s="33"/>
      <c r="K5651" s="28"/>
      <c r="L5651" s="28"/>
      <c r="M5651" s="1"/>
      <c r="N5651" s="1"/>
      <c r="O5651" s="1"/>
      <c r="P5651" s="51"/>
    </row>
    <row r="5652" spans="1:16" ht="16.5" customHeight="1" x14ac:dyDescent="0.25">
      <c r="A5652" s="8"/>
      <c r="B5652" s="1"/>
      <c r="C5652" s="1"/>
      <c r="D5652" s="1"/>
      <c r="E5652" s="1"/>
      <c r="F5652" s="1"/>
      <c r="G5652" s="1"/>
      <c r="H5652" s="1"/>
      <c r="I5652" s="33"/>
      <c r="J5652" s="33"/>
      <c r="K5652" s="28"/>
      <c r="L5652" s="28"/>
      <c r="M5652" s="1"/>
      <c r="N5652" s="1"/>
      <c r="O5652" s="1"/>
      <c r="P5652" s="51"/>
    </row>
    <row r="5653" spans="1:16" ht="16.5" customHeight="1" x14ac:dyDescent="0.25">
      <c r="A5653" s="8"/>
      <c r="B5653" s="1"/>
      <c r="C5653" s="1"/>
      <c r="D5653" s="1"/>
      <c r="E5653" s="1"/>
      <c r="F5653" s="1"/>
      <c r="G5653" s="1"/>
      <c r="H5653" s="1"/>
      <c r="I5653" s="33"/>
      <c r="J5653" s="33"/>
      <c r="K5653" s="28"/>
      <c r="L5653" s="28"/>
      <c r="M5653" s="1"/>
      <c r="N5653" s="1"/>
      <c r="O5653" s="1"/>
      <c r="P5653" s="51"/>
    </row>
    <row r="5654" spans="1:16" ht="16.5" customHeight="1" x14ac:dyDescent="0.25">
      <c r="A5654" s="8"/>
      <c r="B5654" s="1"/>
      <c r="C5654" s="1"/>
      <c r="D5654" s="1"/>
      <c r="E5654" s="1"/>
      <c r="F5654" s="1"/>
      <c r="G5654" s="1"/>
      <c r="H5654" s="1"/>
      <c r="I5654" s="33"/>
      <c r="J5654" s="33"/>
      <c r="K5654" s="28"/>
      <c r="L5654" s="28"/>
      <c r="M5654" s="1"/>
      <c r="N5654" s="1"/>
      <c r="O5654" s="1"/>
      <c r="P5654" s="51"/>
    </row>
    <row r="5655" spans="1:16" ht="16.5" customHeight="1" x14ac:dyDescent="0.25">
      <c r="A5655" s="8"/>
      <c r="B5655" s="1"/>
      <c r="C5655" s="1"/>
      <c r="D5655" s="1"/>
      <c r="E5655" s="1"/>
      <c r="F5655" s="1"/>
      <c r="G5655" s="1"/>
      <c r="H5655" s="1"/>
      <c r="I5655" s="33"/>
      <c r="J5655" s="33"/>
      <c r="K5655" s="28"/>
      <c r="L5655" s="28"/>
      <c r="M5655" s="1"/>
      <c r="N5655" s="35"/>
      <c r="O5655" s="1"/>
      <c r="P5655" s="51"/>
    </row>
    <row r="5656" spans="1:16" ht="16.5" customHeight="1" x14ac:dyDescent="0.25">
      <c r="A5656" s="8"/>
      <c r="B5656" s="1"/>
      <c r="C5656" s="1"/>
      <c r="D5656" s="1"/>
      <c r="E5656" s="1"/>
      <c r="F5656" s="1"/>
      <c r="G5656" s="1"/>
      <c r="H5656" s="1"/>
      <c r="I5656" s="33"/>
      <c r="J5656" s="33"/>
      <c r="K5656" s="28"/>
      <c r="L5656" s="28"/>
      <c r="M5656" s="1"/>
      <c r="N5656" s="1"/>
      <c r="O5656" s="1"/>
      <c r="P5656" s="51"/>
    </row>
    <row r="5657" spans="1:16" ht="16.5" customHeight="1" x14ac:dyDescent="0.25">
      <c r="A5657" s="8"/>
      <c r="B5657" s="1"/>
      <c r="C5657" s="1"/>
      <c r="D5657" s="1"/>
      <c r="E5657" s="1"/>
      <c r="F5657" s="1"/>
      <c r="G5657" s="1"/>
      <c r="H5657" s="1"/>
      <c r="I5657" s="33"/>
      <c r="J5657" s="33"/>
      <c r="K5657" s="28"/>
      <c r="L5657" s="28"/>
      <c r="M5657" s="1"/>
      <c r="N5657" s="1"/>
      <c r="O5657" s="1"/>
      <c r="P5657" s="51"/>
    </row>
    <row r="5658" spans="1:16" ht="16.5" customHeight="1" x14ac:dyDescent="0.25">
      <c r="A5658" s="8"/>
      <c r="B5658" s="1"/>
      <c r="C5658" s="1"/>
      <c r="D5658" s="1"/>
      <c r="E5658" s="1"/>
      <c r="F5658" s="1"/>
      <c r="G5658" s="1"/>
      <c r="H5658" s="1"/>
      <c r="I5658" s="33"/>
      <c r="J5658" s="33"/>
      <c r="K5658" s="28"/>
      <c r="L5658" s="28"/>
      <c r="M5658" s="1"/>
      <c r="N5658" s="1"/>
      <c r="O5658" s="1"/>
      <c r="P5658" s="51"/>
    </row>
    <row r="5659" spans="1:16" ht="16.5" customHeight="1" x14ac:dyDescent="0.25">
      <c r="A5659" s="8"/>
      <c r="B5659" s="1"/>
      <c r="C5659" s="1"/>
      <c r="D5659" s="1"/>
      <c r="E5659" s="1"/>
      <c r="F5659" s="1"/>
      <c r="G5659" s="1"/>
      <c r="H5659" s="1"/>
      <c r="I5659" s="33"/>
      <c r="J5659" s="33"/>
      <c r="K5659" s="28"/>
      <c r="L5659" s="28"/>
      <c r="M5659" s="1"/>
      <c r="N5659" s="1"/>
      <c r="O5659" s="1"/>
      <c r="P5659" s="51"/>
    </row>
    <row r="5660" spans="1:16" ht="16.5" customHeight="1" x14ac:dyDescent="0.25">
      <c r="A5660" s="8"/>
      <c r="B5660" s="1"/>
      <c r="C5660" s="1"/>
      <c r="D5660" s="1"/>
      <c r="E5660" s="1"/>
      <c r="F5660" s="1"/>
      <c r="G5660" s="1"/>
      <c r="H5660" s="1"/>
      <c r="I5660" s="33"/>
      <c r="J5660" s="33"/>
      <c r="K5660" s="28"/>
      <c r="L5660" s="28"/>
      <c r="M5660" s="1"/>
      <c r="N5660" s="1"/>
      <c r="O5660" s="1"/>
      <c r="P5660" s="51"/>
    </row>
    <row r="5661" spans="1:16" ht="16.5" customHeight="1" x14ac:dyDescent="0.25">
      <c r="A5661" s="8"/>
      <c r="B5661" s="1"/>
      <c r="C5661" s="1"/>
      <c r="D5661" s="1"/>
      <c r="E5661" s="1"/>
      <c r="F5661" s="1"/>
      <c r="G5661" s="1"/>
      <c r="H5661" s="1"/>
      <c r="I5661" s="33"/>
      <c r="J5661" s="33"/>
      <c r="K5661" s="28"/>
      <c r="L5661" s="28"/>
      <c r="M5661" s="1"/>
      <c r="N5661" s="1"/>
      <c r="O5661" s="1"/>
      <c r="P5661" s="51"/>
    </row>
    <row r="5662" spans="1:16" ht="16.5" customHeight="1" x14ac:dyDescent="0.25">
      <c r="A5662" s="8"/>
      <c r="B5662" s="1"/>
      <c r="C5662" s="1"/>
      <c r="D5662" s="1"/>
      <c r="E5662" s="1"/>
      <c r="F5662" s="1"/>
      <c r="G5662" s="1"/>
      <c r="H5662" s="1"/>
      <c r="I5662" s="33"/>
      <c r="J5662" s="33"/>
      <c r="K5662" s="28"/>
      <c r="L5662" s="28"/>
      <c r="M5662" s="1"/>
      <c r="N5662" s="35"/>
      <c r="O5662" s="1"/>
      <c r="P5662" s="51"/>
    </row>
    <row r="5663" spans="1:16" ht="16.5" customHeight="1" x14ac:dyDescent="0.25">
      <c r="A5663" s="8"/>
      <c r="B5663" s="1"/>
      <c r="C5663" s="1"/>
      <c r="D5663" s="1"/>
      <c r="E5663" s="1"/>
      <c r="F5663" s="1"/>
      <c r="G5663" s="1"/>
      <c r="H5663" s="1"/>
      <c r="I5663" s="33"/>
      <c r="J5663" s="33"/>
      <c r="K5663" s="28"/>
      <c r="L5663" s="28"/>
      <c r="M5663" s="1"/>
      <c r="N5663" s="1"/>
      <c r="O5663" s="1"/>
      <c r="P5663" s="51"/>
    </row>
    <row r="5664" spans="1:16" ht="16.5" customHeight="1" x14ac:dyDescent="0.25">
      <c r="A5664" s="8"/>
      <c r="B5664" s="1"/>
      <c r="C5664" s="1"/>
      <c r="D5664" s="1"/>
      <c r="E5664" s="1"/>
      <c r="F5664" s="1"/>
      <c r="G5664" s="1"/>
      <c r="H5664" s="1"/>
      <c r="I5664" s="33"/>
      <c r="J5664" s="33"/>
      <c r="K5664" s="28"/>
      <c r="L5664" s="28"/>
      <c r="M5664" s="1"/>
      <c r="N5664" s="1"/>
      <c r="O5664" s="1"/>
      <c r="P5664" s="51"/>
    </row>
    <row r="5665" spans="1:16" ht="16.5" customHeight="1" x14ac:dyDescent="0.25">
      <c r="A5665" s="8"/>
      <c r="B5665" s="1"/>
      <c r="C5665" s="1"/>
      <c r="D5665" s="1"/>
      <c r="E5665" s="1"/>
      <c r="F5665" s="1"/>
      <c r="G5665" s="1"/>
      <c r="H5665" s="1"/>
      <c r="I5665" s="33"/>
      <c r="J5665" s="33"/>
      <c r="K5665" s="28"/>
      <c r="L5665" s="28"/>
      <c r="M5665" s="1"/>
      <c r="N5665" s="1"/>
      <c r="O5665" s="1"/>
      <c r="P5665" s="51"/>
    </row>
    <row r="5666" spans="1:16" ht="16.5" customHeight="1" x14ac:dyDescent="0.25">
      <c r="A5666" s="8"/>
      <c r="B5666" s="1"/>
      <c r="C5666" s="1"/>
      <c r="D5666" s="1"/>
      <c r="E5666" s="1"/>
      <c r="F5666" s="1"/>
      <c r="G5666" s="1"/>
      <c r="H5666" s="1"/>
      <c r="I5666" s="33"/>
      <c r="J5666" s="33"/>
      <c r="K5666" s="28"/>
      <c r="L5666" s="28"/>
      <c r="M5666" s="1"/>
      <c r="N5666" s="1"/>
      <c r="O5666" s="1"/>
      <c r="P5666" s="51"/>
    </row>
    <row r="5667" spans="1:16" ht="16.5" customHeight="1" x14ac:dyDescent="0.25">
      <c r="A5667" s="8"/>
      <c r="B5667" s="1"/>
      <c r="C5667" s="1"/>
      <c r="D5667" s="1"/>
      <c r="E5667" s="1"/>
      <c r="F5667" s="1"/>
      <c r="G5667" s="1"/>
      <c r="H5667" s="1"/>
      <c r="I5667" s="33"/>
      <c r="J5667" s="33"/>
      <c r="K5667" s="28"/>
      <c r="L5667" s="28"/>
      <c r="M5667" s="1"/>
      <c r="N5667" s="1"/>
      <c r="O5667" s="1"/>
      <c r="P5667" s="51"/>
    </row>
    <row r="5668" spans="1:16" ht="16.5" customHeight="1" x14ac:dyDescent="0.25">
      <c r="A5668" s="8"/>
      <c r="B5668" s="1"/>
      <c r="C5668" s="1"/>
      <c r="D5668" s="1"/>
      <c r="E5668" s="1"/>
      <c r="F5668" s="1"/>
      <c r="G5668" s="1"/>
      <c r="H5668" s="1"/>
      <c r="I5668" s="33"/>
      <c r="J5668" s="33"/>
      <c r="K5668" s="28"/>
      <c r="L5668" s="28"/>
      <c r="M5668" s="1"/>
      <c r="N5668" s="1"/>
      <c r="O5668" s="1"/>
      <c r="P5668" s="51"/>
    </row>
    <row r="5669" spans="1:16" ht="16.5" customHeight="1" x14ac:dyDescent="0.25">
      <c r="A5669" s="8"/>
      <c r="B5669" s="1"/>
      <c r="C5669" s="1"/>
      <c r="D5669" s="1"/>
      <c r="E5669" s="1"/>
      <c r="F5669" s="1"/>
      <c r="G5669" s="1"/>
      <c r="H5669" s="1"/>
      <c r="I5669" s="33"/>
      <c r="J5669" s="33"/>
      <c r="K5669" s="28"/>
      <c r="L5669" s="28"/>
      <c r="M5669" s="1"/>
      <c r="N5669" s="1"/>
      <c r="O5669" s="1"/>
      <c r="P5669" s="51"/>
    </row>
    <row r="5670" spans="1:16" ht="16.5" customHeight="1" x14ac:dyDescent="0.25">
      <c r="A5670" s="8"/>
      <c r="B5670" s="1"/>
      <c r="C5670" s="1"/>
      <c r="D5670" s="1"/>
      <c r="E5670" s="1"/>
      <c r="F5670" s="1"/>
      <c r="G5670" s="1"/>
      <c r="H5670" s="1"/>
      <c r="I5670" s="33"/>
      <c r="J5670" s="33"/>
      <c r="K5670" s="28"/>
      <c r="L5670" s="28"/>
      <c r="M5670" s="1"/>
      <c r="N5670" s="1"/>
      <c r="O5670" s="1"/>
      <c r="P5670" s="51"/>
    </row>
    <row r="5671" spans="1:16" ht="16.5" customHeight="1" x14ac:dyDescent="0.25">
      <c r="A5671" s="8"/>
      <c r="B5671" s="1"/>
      <c r="C5671" s="1"/>
      <c r="D5671" s="1"/>
      <c r="E5671" s="1"/>
      <c r="F5671" s="1"/>
      <c r="G5671" s="1"/>
      <c r="H5671" s="1"/>
      <c r="I5671" s="33"/>
      <c r="J5671" s="33"/>
      <c r="K5671" s="28"/>
      <c r="L5671" s="28"/>
      <c r="M5671" s="1"/>
      <c r="N5671" s="1"/>
      <c r="O5671" s="1"/>
      <c r="P5671" s="51"/>
    </row>
    <row r="5672" spans="1:16" ht="16.5" customHeight="1" x14ac:dyDescent="0.25">
      <c r="A5672" s="8"/>
      <c r="B5672" s="1"/>
      <c r="C5672" s="1"/>
      <c r="D5672" s="1"/>
      <c r="E5672" s="1"/>
      <c r="F5672" s="1"/>
      <c r="G5672" s="1"/>
      <c r="H5672" s="1"/>
      <c r="I5672" s="33"/>
      <c r="J5672" s="33"/>
      <c r="K5672" s="28"/>
      <c r="L5672" s="28"/>
      <c r="M5672" s="1"/>
      <c r="N5672" s="1"/>
      <c r="O5672" s="1"/>
      <c r="P5672" s="51"/>
    </row>
    <row r="5673" spans="1:16" ht="16.5" customHeight="1" x14ac:dyDescent="0.25">
      <c r="A5673" s="8"/>
      <c r="B5673" s="1"/>
      <c r="C5673" s="1"/>
      <c r="D5673" s="1"/>
      <c r="E5673" s="1"/>
      <c r="F5673" s="1"/>
      <c r="G5673" s="1"/>
      <c r="H5673" s="1"/>
      <c r="I5673" s="33"/>
      <c r="J5673" s="33"/>
      <c r="K5673" s="28"/>
      <c r="L5673" s="28"/>
      <c r="M5673" s="1"/>
      <c r="N5673" s="1"/>
      <c r="O5673" s="1"/>
      <c r="P5673" s="51"/>
    </row>
    <row r="5674" spans="1:16" ht="16.5" customHeight="1" x14ac:dyDescent="0.25">
      <c r="A5674" s="8"/>
      <c r="B5674" s="1"/>
      <c r="C5674" s="1"/>
      <c r="D5674" s="1"/>
      <c r="E5674" s="1"/>
      <c r="F5674" s="1"/>
      <c r="G5674" s="1"/>
      <c r="H5674" s="1"/>
      <c r="I5674" s="33"/>
      <c r="J5674" s="33"/>
      <c r="K5674" s="28"/>
      <c r="L5674" s="28"/>
      <c r="M5674" s="1"/>
      <c r="N5674" s="1"/>
      <c r="O5674" s="1"/>
      <c r="P5674" s="51"/>
    </row>
    <row r="5675" spans="1:16" ht="16.5" customHeight="1" x14ac:dyDescent="0.25">
      <c r="A5675" s="8"/>
      <c r="B5675" s="1"/>
      <c r="C5675" s="1"/>
      <c r="D5675" s="1"/>
      <c r="E5675" s="1"/>
      <c r="F5675" s="1"/>
      <c r="G5675" s="1"/>
      <c r="H5675" s="1"/>
      <c r="I5675" s="33"/>
      <c r="J5675" s="33"/>
      <c r="K5675" s="28"/>
      <c r="L5675" s="28"/>
      <c r="M5675" s="1"/>
      <c r="N5675" s="1"/>
      <c r="O5675" s="1"/>
      <c r="P5675" s="51"/>
    </row>
    <row r="5676" spans="1:16" ht="16.5" customHeight="1" x14ac:dyDescent="0.25">
      <c r="A5676" s="8"/>
      <c r="B5676" s="1"/>
      <c r="C5676" s="1"/>
      <c r="D5676" s="1"/>
      <c r="E5676" s="1"/>
      <c r="F5676" s="1"/>
      <c r="G5676" s="1"/>
      <c r="H5676" s="1"/>
      <c r="I5676" s="33"/>
      <c r="J5676" s="33"/>
      <c r="K5676" s="28"/>
      <c r="L5676" s="28"/>
      <c r="M5676" s="1"/>
      <c r="N5676" s="1"/>
      <c r="O5676" s="1"/>
      <c r="P5676" s="51"/>
    </row>
    <row r="5677" spans="1:16" ht="16.5" customHeight="1" x14ac:dyDescent="0.25">
      <c r="A5677" s="8"/>
      <c r="B5677" s="1"/>
      <c r="C5677" s="1"/>
      <c r="D5677" s="1"/>
      <c r="E5677" s="1"/>
      <c r="F5677" s="1"/>
      <c r="G5677" s="1"/>
      <c r="H5677" s="1"/>
      <c r="I5677" s="33"/>
      <c r="J5677" s="33"/>
      <c r="K5677" s="28"/>
      <c r="L5677" s="28"/>
      <c r="M5677" s="1"/>
      <c r="N5677" s="1"/>
      <c r="O5677" s="1"/>
      <c r="P5677" s="51"/>
    </row>
    <row r="5678" spans="1:16" ht="16.5" customHeight="1" x14ac:dyDescent="0.25">
      <c r="A5678" s="8"/>
      <c r="B5678" s="1"/>
      <c r="C5678" s="1"/>
      <c r="D5678" s="1"/>
      <c r="E5678" s="1"/>
      <c r="F5678" s="1"/>
      <c r="G5678" s="1"/>
      <c r="H5678" s="1"/>
      <c r="I5678" s="33"/>
      <c r="J5678" s="33"/>
      <c r="K5678" s="28"/>
      <c r="L5678" s="28"/>
      <c r="M5678" s="1"/>
      <c r="N5678" s="1"/>
      <c r="O5678" s="1"/>
      <c r="P5678" s="51"/>
    </row>
    <row r="5679" spans="1:16" ht="16.5" customHeight="1" x14ac:dyDescent="0.25">
      <c r="A5679" s="8"/>
      <c r="B5679" s="1"/>
      <c r="C5679" s="1"/>
      <c r="D5679" s="1"/>
      <c r="E5679" s="1"/>
      <c r="F5679" s="1"/>
      <c r="G5679" s="1"/>
      <c r="H5679" s="1"/>
      <c r="I5679" s="33"/>
      <c r="J5679" s="33"/>
      <c r="K5679" s="28"/>
      <c r="L5679" s="28"/>
      <c r="M5679" s="1"/>
      <c r="N5679" s="1"/>
      <c r="O5679" s="1"/>
      <c r="P5679" s="51"/>
    </row>
    <row r="5680" spans="1:16" ht="16.5" customHeight="1" x14ac:dyDescent="0.25">
      <c r="A5680" s="8"/>
      <c r="B5680" s="1"/>
      <c r="C5680" s="1"/>
      <c r="D5680" s="1"/>
      <c r="E5680" s="1"/>
      <c r="F5680" s="1"/>
      <c r="G5680" s="1"/>
      <c r="H5680" s="1"/>
      <c r="I5680" s="33"/>
      <c r="J5680" s="33"/>
      <c r="K5680" s="28"/>
      <c r="L5680" s="28"/>
      <c r="M5680" s="1"/>
      <c r="N5680" s="1"/>
      <c r="O5680" s="1"/>
      <c r="P5680" s="51"/>
    </row>
    <row r="5681" spans="1:16" ht="16.5" customHeight="1" x14ac:dyDescent="0.25">
      <c r="A5681" s="8"/>
      <c r="B5681" s="1"/>
      <c r="C5681" s="1"/>
      <c r="D5681" s="1"/>
      <c r="E5681" s="1"/>
      <c r="F5681" s="1"/>
      <c r="G5681" s="1"/>
      <c r="H5681" s="1"/>
      <c r="I5681" s="33"/>
      <c r="J5681" s="33"/>
      <c r="K5681" s="28"/>
      <c r="L5681" s="28"/>
      <c r="M5681" s="1"/>
      <c r="N5681" s="1"/>
      <c r="O5681" s="1"/>
      <c r="P5681" s="51"/>
    </row>
    <row r="5682" spans="1:16" ht="16.5" customHeight="1" x14ac:dyDescent="0.25">
      <c r="A5682" s="8"/>
      <c r="B5682" s="1"/>
      <c r="C5682" s="1"/>
      <c r="D5682" s="1"/>
      <c r="E5682" s="1"/>
      <c r="F5682" s="1"/>
      <c r="G5682" s="1"/>
      <c r="H5682" s="1"/>
      <c r="I5682" s="33"/>
      <c r="J5682" s="33"/>
      <c r="K5682" s="28"/>
      <c r="L5682" s="28"/>
      <c r="M5682" s="1"/>
      <c r="N5682" s="1"/>
      <c r="O5682" s="1"/>
      <c r="P5682" s="51"/>
    </row>
    <row r="5683" spans="1:16" ht="16.5" customHeight="1" x14ac:dyDescent="0.25">
      <c r="A5683" s="8"/>
      <c r="B5683" s="1"/>
      <c r="C5683" s="1"/>
      <c r="D5683" s="1"/>
      <c r="E5683" s="1"/>
      <c r="F5683" s="1"/>
      <c r="G5683" s="1"/>
      <c r="H5683" s="1"/>
      <c r="I5683" s="33"/>
      <c r="J5683" s="33"/>
      <c r="K5683" s="28"/>
      <c r="L5683" s="28"/>
      <c r="M5683" s="1"/>
      <c r="N5683" s="1"/>
      <c r="O5683" s="1"/>
      <c r="P5683" s="51"/>
    </row>
    <row r="5684" spans="1:16" ht="16.5" customHeight="1" x14ac:dyDescent="0.25">
      <c r="A5684" s="8"/>
      <c r="B5684" s="1"/>
      <c r="C5684" s="1"/>
      <c r="D5684" s="1"/>
      <c r="E5684" s="1"/>
      <c r="F5684" s="1"/>
      <c r="G5684" s="1"/>
      <c r="H5684" s="1"/>
      <c r="I5684" s="33"/>
      <c r="J5684" s="33"/>
      <c r="K5684" s="28"/>
      <c r="L5684" s="28"/>
      <c r="M5684" s="1"/>
      <c r="N5684" s="1"/>
      <c r="O5684" s="1"/>
      <c r="P5684" s="51"/>
    </row>
    <row r="5685" spans="1:16" ht="16.5" customHeight="1" x14ac:dyDescent="0.25">
      <c r="A5685" s="8"/>
      <c r="B5685" s="1"/>
      <c r="C5685" s="1"/>
      <c r="D5685" s="1"/>
      <c r="E5685" s="1"/>
      <c r="F5685" s="1"/>
      <c r="G5685" s="1"/>
      <c r="H5685" s="1"/>
      <c r="I5685" s="33"/>
      <c r="J5685" s="33"/>
      <c r="K5685" s="28"/>
      <c r="L5685" s="28"/>
      <c r="M5685" s="1"/>
      <c r="N5685" s="1"/>
      <c r="O5685" s="1"/>
      <c r="P5685" s="51"/>
    </row>
    <row r="5686" spans="1:16" ht="16.5" customHeight="1" x14ac:dyDescent="0.25">
      <c r="A5686" s="8"/>
      <c r="B5686" s="1"/>
      <c r="C5686" s="1"/>
      <c r="D5686" s="1"/>
      <c r="E5686" s="1"/>
      <c r="F5686" s="1"/>
      <c r="G5686" s="1"/>
      <c r="H5686" s="1"/>
      <c r="I5686" s="33"/>
      <c r="J5686" s="33"/>
      <c r="K5686" s="28"/>
      <c r="L5686" s="28"/>
      <c r="M5686" s="1"/>
      <c r="N5686" s="1"/>
      <c r="O5686" s="1"/>
      <c r="P5686" s="51"/>
    </row>
    <row r="5687" spans="1:16" ht="16.5" customHeight="1" x14ac:dyDescent="0.25">
      <c r="A5687" s="8"/>
      <c r="B5687" s="1"/>
      <c r="C5687" s="1"/>
      <c r="D5687" s="1"/>
      <c r="E5687" s="1"/>
      <c r="F5687" s="1"/>
      <c r="G5687" s="1"/>
      <c r="H5687" s="1"/>
      <c r="I5687" s="33"/>
      <c r="J5687" s="33"/>
      <c r="K5687" s="28"/>
      <c r="L5687" s="28"/>
      <c r="M5687" s="1"/>
      <c r="N5687" s="1"/>
      <c r="O5687" s="1"/>
      <c r="P5687" s="51"/>
    </row>
    <row r="5688" spans="1:16" ht="16.5" customHeight="1" x14ac:dyDescent="0.25">
      <c r="A5688" s="8"/>
      <c r="B5688" s="1"/>
      <c r="C5688" s="1"/>
      <c r="D5688" s="1"/>
      <c r="E5688" s="1"/>
      <c r="F5688" s="1"/>
      <c r="G5688" s="1"/>
      <c r="H5688" s="1"/>
      <c r="I5688" s="33"/>
      <c r="J5688" s="33"/>
      <c r="K5688" s="28"/>
      <c r="L5688" s="28"/>
      <c r="M5688" s="1"/>
      <c r="N5688" s="1"/>
      <c r="O5688" s="1"/>
      <c r="P5688" s="51"/>
    </row>
    <row r="5689" spans="1:16" ht="16.5" customHeight="1" x14ac:dyDescent="0.25">
      <c r="A5689" s="8"/>
      <c r="B5689" s="1"/>
      <c r="C5689" s="1"/>
      <c r="D5689" s="1"/>
      <c r="E5689" s="1"/>
      <c r="F5689" s="1"/>
      <c r="G5689" s="1"/>
      <c r="H5689" s="1"/>
      <c r="I5689" s="33"/>
      <c r="J5689" s="33"/>
      <c r="K5689" s="28"/>
      <c r="L5689" s="28"/>
      <c r="M5689" s="1"/>
      <c r="N5689" s="1"/>
      <c r="O5689" s="1"/>
      <c r="P5689" s="51"/>
    </row>
    <row r="5690" spans="1:16" ht="16.5" customHeight="1" x14ac:dyDescent="0.25">
      <c r="A5690" s="8"/>
      <c r="B5690" s="1"/>
      <c r="C5690" s="1"/>
      <c r="D5690" s="1"/>
      <c r="E5690" s="1"/>
      <c r="F5690" s="1"/>
      <c r="G5690" s="1"/>
      <c r="H5690" s="1"/>
      <c r="I5690" s="33"/>
      <c r="J5690" s="33"/>
      <c r="K5690" s="28"/>
      <c r="L5690" s="28"/>
      <c r="M5690" s="1"/>
      <c r="N5690" s="1"/>
      <c r="O5690" s="1"/>
      <c r="P5690" s="51"/>
    </row>
    <row r="5691" spans="1:16" ht="16.5" customHeight="1" x14ac:dyDescent="0.25">
      <c r="A5691" s="8"/>
      <c r="B5691" s="1"/>
      <c r="C5691" s="1"/>
      <c r="D5691" s="1"/>
      <c r="E5691" s="1"/>
      <c r="F5691" s="1"/>
      <c r="G5691" s="1"/>
      <c r="H5691" s="1"/>
      <c r="I5691" s="33"/>
      <c r="J5691" s="33"/>
      <c r="K5691" s="28"/>
      <c r="L5691" s="28"/>
      <c r="M5691" s="1"/>
      <c r="N5691" s="1"/>
      <c r="O5691" s="1"/>
      <c r="P5691" s="51"/>
    </row>
    <row r="5692" spans="1:16" ht="16.5" customHeight="1" x14ac:dyDescent="0.25">
      <c r="A5692" s="8"/>
      <c r="B5692" s="1"/>
      <c r="C5692" s="1"/>
      <c r="D5692" s="1"/>
      <c r="E5692" s="1"/>
      <c r="F5692" s="1"/>
      <c r="G5692" s="1"/>
      <c r="H5692" s="1"/>
      <c r="I5692" s="33"/>
      <c r="J5692" s="33"/>
      <c r="K5692" s="28"/>
      <c r="L5692" s="28"/>
      <c r="M5692" s="1"/>
      <c r="N5692" s="1"/>
      <c r="O5692" s="1"/>
      <c r="P5692" s="51"/>
    </row>
    <row r="5693" spans="1:16" ht="16.5" customHeight="1" x14ac:dyDescent="0.25">
      <c r="A5693" s="8"/>
      <c r="B5693" s="1"/>
      <c r="C5693" s="1"/>
      <c r="D5693" s="1"/>
      <c r="E5693" s="1"/>
      <c r="F5693" s="1"/>
      <c r="G5693" s="1"/>
      <c r="H5693" s="1"/>
      <c r="I5693" s="33"/>
      <c r="J5693" s="33"/>
      <c r="K5693" s="28"/>
      <c r="L5693" s="28"/>
      <c r="M5693" s="1"/>
      <c r="N5693" s="1"/>
      <c r="O5693" s="1"/>
      <c r="P5693" s="51"/>
    </row>
    <row r="5694" spans="1:16" ht="16.5" customHeight="1" x14ac:dyDescent="0.25">
      <c r="A5694" s="8"/>
      <c r="B5694" s="1"/>
      <c r="C5694" s="1"/>
      <c r="D5694" s="1"/>
      <c r="E5694" s="1"/>
      <c r="F5694" s="1"/>
      <c r="G5694" s="1"/>
      <c r="H5694" s="1"/>
      <c r="I5694" s="33"/>
      <c r="J5694" s="33"/>
      <c r="K5694" s="28"/>
      <c r="L5694" s="28"/>
      <c r="M5694" s="1"/>
      <c r="N5694" s="1"/>
      <c r="O5694" s="1"/>
      <c r="P5694" s="51"/>
    </row>
    <row r="5695" spans="1:16" ht="16.5" customHeight="1" x14ac:dyDescent="0.25">
      <c r="A5695" s="8"/>
      <c r="B5695" s="1"/>
      <c r="C5695" s="1"/>
      <c r="D5695" s="1"/>
      <c r="E5695" s="1"/>
      <c r="F5695" s="1"/>
      <c r="G5695" s="1"/>
      <c r="H5695" s="1"/>
      <c r="I5695" s="33"/>
      <c r="J5695" s="33"/>
      <c r="K5695" s="28"/>
      <c r="L5695" s="28"/>
      <c r="M5695" s="1"/>
      <c r="N5695" s="1"/>
      <c r="O5695" s="1"/>
      <c r="P5695" s="51"/>
    </row>
    <row r="5696" spans="1:16" ht="16.5" customHeight="1" x14ac:dyDescent="0.25">
      <c r="A5696" s="8"/>
      <c r="B5696" s="1"/>
      <c r="C5696" s="1"/>
      <c r="D5696" s="1"/>
      <c r="E5696" s="1"/>
      <c r="F5696" s="1"/>
      <c r="G5696" s="1"/>
      <c r="H5696" s="1"/>
      <c r="I5696" s="33"/>
      <c r="J5696" s="33"/>
      <c r="K5696" s="28"/>
      <c r="L5696" s="28"/>
      <c r="M5696" s="1"/>
      <c r="N5696" s="1"/>
      <c r="O5696" s="1"/>
      <c r="P5696" s="51"/>
    </row>
    <row r="5697" spans="1:16" ht="16.5" customHeight="1" x14ac:dyDescent="0.25">
      <c r="A5697" s="8"/>
      <c r="B5697" s="1"/>
      <c r="C5697" s="1"/>
      <c r="D5697" s="1"/>
      <c r="E5697" s="1"/>
      <c r="F5697" s="1"/>
      <c r="G5697" s="1"/>
      <c r="H5697" s="1"/>
      <c r="I5697" s="33"/>
      <c r="J5697" s="33"/>
      <c r="K5697" s="28"/>
      <c r="L5697" s="28"/>
      <c r="M5697" s="1"/>
      <c r="N5697" s="1"/>
      <c r="O5697" s="1"/>
      <c r="P5697" s="51"/>
    </row>
    <row r="5698" spans="1:16" ht="16.5" customHeight="1" x14ac:dyDescent="0.25">
      <c r="A5698" s="8"/>
      <c r="B5698" s="1"/>
      <c r="C5698" s="1"/>
      <c r="D5698" s="1"/>
      <c r="E5698" s="1"/>
      <c r="F5698" s="1"/>
      <c r="G5698" s="1"/>
      <c r="H5698" s="1"/>
      <c r="I5698" s="33"/>
      <c r="J5698" s="33"/>
      <c r="K5698" s="28"/>
      <c r="L5698" s="28"/>
      <c r="M5698" s="1"/>
      <c r="N5698" s="1"/>
      <c r="O5698" s="1"/>
      <c r="P5698" s="51"/>
    </row>
    <row r="5699" spans="1:16" ht="16.5" customHeight="1" x14ac:dyDescent="0.25">
      <c r="A5699" s="8"/>
      <c r="B5699" s="1"/>
      <c r="C5699" s="1"/>
      <c r="D5699" s="1"/>
      <c r="E5699" s="1"/>
      <c r="F5699" s="1"/>
      <c r="G5699" s="1"/>
      <c r="H5699" s="1"/>
      <c r="I5699" s="33"/>
      <c r="J5699" s="33"/>
      <c r="K5699" s="28"/>
      <c r="L5699" s="28"/>
      <c r="M5699" s="1"/>
      <c r="N5699" s="1"/>
      <c r="O5699" s="1"/>
      <c r="P5699" s="51"/>
    </row>
    <row r="5700" spans="1:16" ht="16.5" customHeight="1" x14ac:dyDescent="0.25">
      <c r="A5700" s="8"/>
      <c r="B5700" s="1"/>
      <c r="C5700" s="1"/>
      <c r="D5700" s="1"/>
      <c r="E5700" s="1"/>
      <c r="F5700" s="1"/>
      <c r="G5700" s="1"/>
      <c r="H5700" s="1"/>
      <c r="I5700" s="33"/>
      <c r="J5700" s="33"/>
      <c r="K5700" s="28"/>
      <c r="L5700" s="28"/>
      <c r="M5700" s="1"/>
      <c r="N5700" s="35"/>
      <c r="O5700" s="1"/>
      <c r="P5700" s="51"/>
    </row>
    <row r="5701" spans="1:16" ht="16.5" customHeight="1" x14ac:dyDescent="0.25">
      <c r="A5701" s="8"/>
      <c r="B5701" s="1"/>
      <c r="C5701" s="1"/>
      <c r="D5701" s="1"/>
      <c r="E5701" s="1"/>
      <c r="F5701" s="1"/>
      <c r="G5701" s="1"/>
      <c r="H5701" s="1"/>
      <c r="I5701" s="33"/>
      <c r="J5701" s="33"/>
      <c r="K5701" s="28"/>
      <c r="L5701" s="28"/>
      <c r="M5701" s="1"/>
      <c r="N5701" s="35"/>
      <c r="O5701" s="1"/>
      <c r="P5701" s="51"/>
    </row>
    <row r="5702" spans="1:16" ht="16.5" customHeight="1" x14ac:dyDescent="0.25">
      <c r="A5702" s="8"/>
      <c r="B5702" s="1"/>
      <c r="C5702" s="1"/>
      <c r="D5702" s="1"/>
      <c r="E5702" s="1"/>
      <c r="F5702" s="1"/>
      <c r="G5702" s="1"/>
      <c r="H5702" s="1"/>
      <c r="I5702" s="33"/>
      <c r="J5702" s="33"/>
      <c r="K5702" s="28"/>
      <c r="L5702" s="28"/>
      <c r="M5702" s="1"/>
      <c r="N5702" s="1"/>
      <c r="O5702" s="1"/>
      <c r="P5702" s="51"/>
    </row>
    <row r="5703" spans="1:16" ht="16.5" customHeight="1" x14ac:dyDescent="0.25">
      <c r="A5703" s="8"/>
      <c r="B5703" s="1"/>
      <c r="C5703" s="1"/>
      <c r="D5703" s="1"/>
      <c r="E5703" s="1"/>
      <c r="F5703" s="1"/>
      <c r="G5703" s="1"/>
      <c r="H5703" s="1"/>
      <c r="I5703" s="33"/>
      <c r="J5703" s="33"/>
      <c r="K5703" s="28"/>
      <c r="L5703" s="28"/>
      <c r="M5703" s="1"/>
      <c r="N5703" s="1"/>
      <c r="O5703" s="1"/>
      <c r="P5703" s="51"/>
    </row>
    <row r="5704" spans="1:16" ht="16.5" customHeight="1" x14ac:dyDescent="0.25">
      <c r="A5704" s="8"/>
      <c r="B5704" s="1"/>
      <c r="C5704" s="1"/>
      <c r="D5704" s="1"/>
      <c r="E5704" s="1"/>
      <c r="F5704" s="1"/>
      <c r="G5704" s="1"/>
      <c r="H5704" s="1"/>
      <c r="I5704" s="33"/>
      <c r="J5704" s="33"/>
      <c r="K5704" s="28"/>
      <c r="L5704" s="28"/>
      <c r="M5704" s="1"/>
      <c r="N5704" s="1"/>
      <c r="O5704" s="1"/>
      <c r="P5704" s="51"/>
    </row>
    <row r="5705" spans="1:16" ht="16.5" customHeight="1" x14ac:dyDescent="0.25">
      <c r="A5705" s="8"/>
      <c r="B5705" s="1"/>
      <c r="C5705" s="1"/>
      <c r="D5705" s="1"/>
      <c r="E5705" s="1"/>
      <c r="F5705" s="1"/>
      <c r="G5705" s="1"/>
      <c r="H5705" s="1"/>
      <c r="I5705" s="33"/>
      <c r="J5705" s="33"/>
      <c r="K5705" s="28"/>
      <c r="L5705" s="28"/>
      <c r="M5705" s="1"/>
      <c r="N5705" s="1"/>
      <c r="O5705" s="1"/>
      <c r="P5705" s="51"/>
    </row>
    <row r="5706" spans="1:16" ht="16.5" customHeight="1" x14ac:dyDescent="0.25">
      <c r="A5706" s="8"/>
      <c r="B5706" s="1"/>
      <c r="C5706" s="1"/>
      <c r="D5706" s="1"/>
      <c r="E5706" s="1"/>
      <c r="F5706" s="1"/>
      <c r="G5706" s="1"/>
      <c r="H5706" s="1"/>
      <c r="I5706" s="33"/>
      <c r="J5706" s="33"/>
      <c r="K5706" s="28"/>
      <c r="L5706" s="28"/>
      <c r="M5706" s="1"/>
      <c r="N5706" s="1"/>
      <c r="O5706" s="1"/>
      <c r="P5706" s="51"/>
    </row>
    <row r="5707" spans="1:16" ht="16.5" customHeight="1" x14ac:dyDescent="0.25">
      <c r="A5707" s="8"/>
      <c r="B5707" s="1"/>
      <c r="C5707" s="1"/>
      <c r="D5707" s="1"/>
      <c r="E5707" s="1"/>
      <c r="F5707" s="1"/>
      <c r="G5707" s="1"/>
      <c r="H5707" s="1"/>
      <c r="I5707" s="33"/>
      <c r="J5707" s="33"/>
      <c r="K5707" s="28"/>
      <c r="L5707" s="28"/>
      <c r="M5707" s="1"/>
      <c r="N5707" s="35"/>
      <c r="O5707" s="1"/>
      <c r="P5707" s="51"/>
    </row>
    <row r="5708" spans="1:16" ht="16.5" customHeight="1" x14ac:dyDescent="0.25">
      <c r="A5708" s="8"/>
      <c r="B5708" s="1"/>
      <c r="C5708" s="1"/>
      <c r="D5708" s="1"/>
      <c r="E5708" s="1"/>
      <c r="F5708" s="1"/>
      <c r="G5708" s="1"/>
      <c r="H5708" s="1"/>
      <c r="I5708" s="33"/>
      <c r="J5708" s="33"/>
      <c r="K5708" s="28"/>
      <c r="L5708" s="28"/>
      <c r="M5708" s="1"/>
      <c r="N5708" s="35"/>
      <c r="O5708" s="1"/>
      <c r="P5708" s="51"/>
    </row>
    <row r="5709" spans="1:16" ht="16.5" customHeight="1" x14ac:dyDescent="0.25">
      <c r="A5709" s="8"/>
      <c r="B5709" s="1"/>
      <c r="C5709" s="1"/>
      <c r="D5709" s="1"/>
      <c r="E5709" s="1"/>
      <c r="F5709" s="1"/>
      <c r="G5709" s="1"/>
      <c r="H5709" s="1"/>
      <c r="I5709" s="33"/>
      <c r="J5709" s="33"/>
      <c r="K5709" s="28"/>
      <c r="L5709" s="28"/>
      <c r="M5709" s="1"/>
      <c r="N5709" s="35"/>
      <c r="O5709" s="1"/>
      <c r="P5709" s="51"/>
    </row>
    <row r="5710" spans="1:16" ht="16.5" customHeight="1" x14ac:dyDescent="0.25">
      <c r="A5710" s="8"/>
      <c r="B5710" s="1"/>
      <c r="C5710" s="1"/>
      <c r="D5710" s="1"/>
      <c r="E5710" s="1"/>
      <c r="F5710" s="1"/>
      <c r="G5710" s="1"/>
      <c r="H5710" s="1"/>
      <c r="I5710" s="33"/>
      <c r="J5710" s="33"/>
      <c r="K5710" s="28"/>
      <c r="L5710" s="28"/>
      <c r="M5710" s="1"/>
      <c r="N5710" s="35"/>
      <c r="O5710" s="1"/>
      <c r="P5710" s="51"/>
    </row>
    <row r="5711" spans="1:16" ht="16.5" customHeight="1" x14ac:dyDescent="0.25">
      <c r="A5711" s="8"/>
      <c r="B5711" s="1"/>
      <c r="C5711" s="1"/>
      <c r="D5711" s="1"/>
      <c r="E5711" s="1"/>
      <c r="F5711" s="1"/>
      <c r="G5711" s="1"/>
      <c r="H5711" s="1"/>
      <c r="I5711" s="33"/>
      <c r="J5711" s="33"/>
      <c r="K5711" s="28"/>
      <c r="L5711" s="28"/>
      <c r="M5711" s="1"/>
      <c r="N5711" s="1"/>
      <c r="O5711" s="1"/>
      <c r="P5711" s="51"/>
    </row>
    <row r="5712" spans="1:16" ht="16.5" customHeight="1" x14ac:dyDescent="0.25">
      <c r="A5712" s="8"/>
      <c r="B5712" s="1"/>
      <c r="C5712" s="1"/>
      <c r="D5712" s="1"/>
      <c r="E5712" s="1"/>
      <c r="F5712" s="1"/>
      <c r="G5712" s="1"/>
      <c r="H5712" s="1"/>
      <c r="I5712" s="33"/>
      <c r="J5712" s="33"/>
      <c r="K5712" s="28"/>
      <c r="L5712" s="28"/>
      <c r="M5712" s="1"/>
      <c r="N5712" s="1"/>
      <c r="O5712" s="1"/>
      <c r="P5712" s="51"/>
    </row>
    <row r="5713" spans="1:16" ht="16.5" customHeight="1" x14ac:dyDescent="0.25">
      <c r="A5713" s="8"/>
      <c r="B5713" s="1"/>
      <c r="C5713" s="1"/>
      <c r="D5713" s="1"/>
      <c r="E5713" s="1"/>
      <c r="F5713" s="1"/>
      <c r="G5713" s="1"/>
      <c r="H5713" s="1"/>
      <c r="I5713" s="33"/>
      <c r="J5713" s="33"/>
      <c r="K5713" s="28"/>
      <c r="L5713" s="28"/>
      <c r="M5713" s="1"/>
      <c r="N5713" s="1"/>
      <c r="O5713" s="1"/>
      <c r="P5713" s="51"/>
    </row>
    <row r="5714" spans="1:16" ht="16.5" customHeight="1" x14ac:dyDescent="0.25">
      <c r="A5714" s="8"/>
      <c r="B5714" s="1"/>
      <c r="C5714" s="1"/>
      <c r="D5714" s="1"/>
      <c r="E5714" s="1"/>
      <c r="F5714" s="1"/>
      <c r="G5714" s="1"/>
      <c r="H5714" s="1"/>
      <c r="I5714" s="33"/>
      <c r="J5714" s="33"/>
      <c r="K5714" s="28"/>
      <c r="L5714" s="28"/>
      <c r="M5714" s="1"/>
      <c r="N5714" s="1"/>
      <c r="O5714" s="1"/>
      <c r="P5714" s="51"/>
    </row>
    <row r="5715" spans="1:16" ht="16.5" customHeight="1" x14ac:dyDescent="0.25">
      <c r="A5715" s="8"/>
      <c r="B5715" s="1"/>
      <c r="C5715" s="1"/>
      <c r="D5715" s="1"/>
      <c r="E5715" s="1"/>
      <c r="F5715" s="1"/>
      <c r="G5715" s="1"/>
      <c r="H5715" s="1"/>
      <c r="I5715" s="33"/>
      <c r="J5715" s="33"/>
      <c r="K5715" s="28"/>
      <c r="L5715" s="28"/>
      <c r="M5715" s="1"/>
      <c r="N5715" s="1"/>
      <c r="O5715" s="1"/>
      <c r="P5715" s="51"/>
    </row>
    <row r="5716" spans="1:16" ht="16.5" customHeight="1" x14ac:dyDescent="0.25">
      <c r="A5716" s="8"/>
      <c r="B5716" s="1"/>
      <c r="C5716" s="1"/>
      <c r="D5716" s="1"/>
      <c r="E5716" s="1"/>
      <c r="F5716" s="1"/>
      <c r="G5716" s="1"/>
      <c r="H5716" s="1"/>
      <c r="I5716" s="33"/>
      <c r="J5716" s="33"/>
      <c r="K5716" s="28"/>
      <c r="L5716" s="28"/>
      <c r="M5716" s="1"/>
      <c r="N5716" s="1"/>
      <c r="O5716" s="1"/>
      <c r="P5716" s="51"/>
    </row>
    <row r="5717" spans="1:16" ht="16.5" customHeight="1" x14ac:dyDescent="0.25">
      <c r="A5717" s="8"/>
      <c r="B5717" s="1"/>
      <c r="C5717" s="1"/>
      <c r="D5717" s="1"/>
      <c r="E5717" s="1"/>
      <c r="F5717" s="1"/>
      <c r="G5717" s="1"/>
      <c r="H5717" s="1"/>
      <c r="I5717" s="33"/>
      <c r="J5717" s="33"/>
      <c r="K5717" s="28"/>
      <c r="L5717" s="28"/>
      <c r="M5717" s="1"/>
      <c r="N5717" s="1"/>
      <c r="O5717" s="1"/>
      <c r="P5717" s="51"/>
    </row>
    <row r="5718" spans="1:16" ht="16.5" customHeight="1" x14ac:dyDescent="0.25">
      <c r="A5718" s="8"/>
      <c r="B5718" s="1"/>
      <c r="C5718" s="1"/>
      <c r="D5718" s="1"/>
      <c r="E5718" s="1"/>
      <c r="F5718" s="1"/>
      <c r="G5718" s="1"/>
      <c r="H5718" s="1"/>
      <c r="I5718" s="33"/>
      <c r="J5718" s="33"/>
      <c r="K5718" s="28"/>
      <c r="L5718" s="28"/>
      <c r="M5718" s="1"/>
      <c r="N5718" s="1"/>
      <c r="O5718" s="1"/>
      <c r="P5718" s="51"/>
    </row>
    <row r="5719" spans="1:16" ht="16.5" customHeight="1" x14ac:dyDescent="0.25">
      <c r="A5719" s="8"/>
      <c r="B5719" s="1"/>
      <c r="C5719" s="1"/>
      <c r="D5719" s="1"/>
      <c r="E5719" s="1"/>
      <c r="F5719" s="1"/>
      <c r="G5719" s="1"/>
      <c r="H5719" s="1"/>
      <c r="I5719" s="33"/>
      <c r="J5719" s="33"/>
      <c r="K5719" s="28"/>
      <c r="L5719" s="28"/>
      <c r="M5719" s="1"/>
      <c r="N5719" s="1"/>
      <c r="O5719" s="1"/>
      <c r="P5719" s="51"/>
    </row>
    <row r="5720" spans="1:16" ht="16.5" customHeight="1" x14ac:dyDescent="0.25">
      <c r="A5720" s="8"/>
      <c r="B5720" s="1"/>
      <c r="C5720" s="1"/>
      <c r="D5720" s="1"/>
      <c r="E5720" s="1"/>
      <c r="F5720" s="1"/>
      <c r="G5720" s="1"/>
      <c r="H5720" s="1"/>
      <c r="I5720" s="33"/>
      <c r="J5720" s="33"/>
      <c r="K5720" s="28"/>
      <c r="L5720" s="28"/>
      <c r="M5720" s="1"/>
      <c r="N5720" s="1"/>
      <c r="O5720" s="1"/>
      <c r="P5720" s="51"/>
    </row>
    <row r="5721" spans="1:16" ht="16.5" customHeight="1" x14ac:dyDescent="0.25">
      <c r="A5721" s="8"/>
      <c r="B5721" s="1"/>
      <c r="C5721" s="1"/>
      <c r="D5721" s="1"/>
      <c r="E5721" s="1"/>
      <c r="F5721" s="1"/>
      <c r="G5721" s="1"/>
      <c r="H5721" s="1"/>
      <c r="I5721" s="33"/>
      <c r="J5721" s="33"/>
      <c r="K5721" s="28"/>
      <c r="L5721" s="28"/>
      <c r="M5721" s="1"/>
      <c r="N5721" s="1"/>
      <c r="O5721" s="1"/>
      <c r="P5721" s="51"/>
    </row>
    <row r="5722" spans="1:16" ht="16.5" customHeight="1" x14ac:dyDescent="0.25">
      <c r="A5722" s="8"/>
      <c r="B5722" s="1"/>
      <c r="C5722" s="1"/>
      <c r="D5722" s="1"/>
      <c r="E5722" s="1"/>
      <c r="F5722" s="1"/>
      <c r="G5722" s="1"/>
      <c r="H5722" s="1"/>
      <c r="I5722" s="33"/>
      <c r="J5722" s="33"/>
      <c r="K5722" s="28"/>
      <c r="L5722" s="28"/>
      <c r="M5722" s="1"/>
      <c r="N5722" s="1"/>
      <c r="O5722" s="1"/>
      <c r="P5722" s="51"/>
    </row>
    <row r="5723" spans="1:16" ht="16.5" customHeight="1" x14ac:dyDescent="0.25">
      <c r="A5723" s="8"/>
      <c r="B5723" s="1"/>
      <c r="C5723" s="1"/>
      <c r="D5723" s="1"/>
      <c r="E5723" s="1"/>
      <c r="F5723" s="1"/>
      <c r="G5723" s="1"/>
      <c r="H5723" s="1"/>
      <c r="I5723" s="33"/>
      <c r="J5723" s="33"/>
      <c r="K5723" s="28"/>
      <c r="L5723" s="28"/>
      <c r="M5723" s="1"/>
      <c r="N5723" s="1"/>
      <c r="O5723" s="1"/>
      <c r="P5723" s="51"/>
    </row>
    <row r="5724" spans="1:16" ht="16.5" customHeight="1" x14ac:dyDescent="0.25">
      <c r="A5724" s="8"/>
      <c r="B5724" s="1"/>
      <c r="C5724" s="1"/>
      <c r="D5724" s="1"/>
      <c r="E5724" s="1"/>
      <c r="F5724" s="1"/>
      <c r="G5724" s="1"/>
      <c r="H5724" s="1"/>
      <c r="I5724" s="33"/>
      <c r="J5724" s="33"/>
      <c r="K5724" s="28"/>
      <c r="L5724" s="28"/>
      <c r="M5724" s="1"/>
      <c r="N5724" s="1"/>
      <c r="O5724" s="1"/>
      <c r="P5724" s="51"/>
    </row>
    <row r="5725" spans="1:16" ht="16.5" customHeight="1" x14ac:dyDescent="0.25">
      <c r="A5725" s="8"/>
      <c r="B5725" s="1"/>
      <c r="C5725" s="1"/>
      <c r="D5725" s="1"/>
      <c r="E5725" s="1"/>
      <c r="F5725" s="1"/>
      <c r="G5725" s="1"/>
      <c r="H5725" s="1"/>
      <c r="I5725" s="33"/>
      <c r="J5725" s="33"/>
      <c r="K5725" s="28"/>
      <c r="L5725" s="28"/>
      <c r="M5725" s="1"/>
      <c r="N5725" s="35"/>
      <c r="O5725" s="1"/>
      <c r="P5725" s="51"/>
    </row>
    <row r="5726" spans="1:16" ht="16.5" customHeight="1" x14ac:dyDescent="0.25">
      <c r="A5726" s="8"/>
      <c r="B5726" s="1"/>
      <c r="C5726" s="1"/>
      <c r="D5726" s="1"/>
      <c r="E5726" s="1"/>
      <c r="F5726" s="1"/>
      <c r="G5726" s="1"/>
      <c r="H5726" s="1"/>
      <c r="I5726" s="33"/>
      <c r="J5726" s="33"/>
      <c r="K5726" s="28"/>
      <c r="L5726" s="28"/>
      <c r="M5726" s="1"/>
      <c r="N5726" s="1"/>
      <c r="O5726" s="1"/>
      <c r="P5726" s="51"/>
    </row>
    <row r="5727" spans="1:16" ht="16.5" customHeight="1" x14ac:dyDescent="0.25">
      <c r="A5727" s="8"/>
      <c r="B5727" s="1"/>
      <c r="C5727" s="1"/>
      <c r="D5727" s="1"/>
      <c r="E5727" s="1"/>
      <c r="F5727" s="1"/>
      <c r="G5727" s="1"/>
      <c r="H5727" s="1"/>
      <c r="I5727" s="33"/>
      <c r="J5727" s="33"/>
      <c r="K5727" s="28"/>
      <c r="L5727" s="28"/>
      <c r="M5727" s="1"/>
      <c r="N5727" s="1"/>
      <c r="O5727" s="1"/>
      <c r="P5727" s="51"/>
    </row>
    <row r="5728" spans="1:16" ht="16.5" customHeight="1" x14ac:dyDescent="0.25">
      <c r="A5728" s="8"/>
      <c r="B5728" s="1"/>
      <c r="C5728" s="1"/>
      <c r="D5728" s="1"/>
      <c r="E5728" s="1"/>
      <c r="F5728" s="1"/>
      <c r="G5728" s="1"/>
      <c r="H5728" s="1"/>
      <c r="I5728" s="33"/>
      <c r="J5728" s="33"/>
      <c r="K5728" s="28"/>
      <c r="L5728" s="28"/>
      <c r="M5728" s="1"/>
      <c r="N5728" s="1"/>
      <c r="O5728" s="1"/>
      <c r="P5728" s="51"/>
    </row>
    <row r="5729" spans="1:16" ht="16.5" customHeight="1" x14ac:dyDescent="0.25">
      <c r="A5729" s="8"/>
      <c r="B5729" s="1"/>
      <c r="C5729" s="1"/>
      <c r="D5729" s="1"/>
      <c r="E5729" s="1"/>
      <c r="F5729" s="1"/>
      <c r="G5729" s="1"/>
      <c r="H5729" s="1"/>
      <c r="I5729" s="33"/>
      <c r="J5729" s="33"/>
      <c r="K5729" s="28"/>
      <c r="L5729" s="28"/>
      <c r="M5729" s="1"/>
      <c r="N5729" s="1"/>
      <c r="O5729" s="1"/>
      <c r="P5729" s="51"/>
    </row>
    <row r="5730" spans="1:16" ht="16.5" customHeight="1" x14ac:dyDescent="0.25">
      <c r="A5730" s="8"/>
      <c r="B5730" s="1"/>
      <c r="C5730" s="1"/>
      <c r="D5730" s="1"/>
      <c r="E5730" s="1"/>
      <c r="F5730" s="1"/>
      <c r="G5730" s="1"/>
      <c r="H5730" s="1"/>
      <c r="I5730" s="33"/>
      <c r="J5730" s="33"/>
      <c r="K5730" s="28"/>
      <c r="L5730" s="28"/>
      <c r="M5730" s="1"/>
      <c r="N5730" s="35"/>
      <c r="O5730" s="1"/>
      <c r="P5730" s="51"/>
    </row>
    <row r="5731" spans="1:16" ht="16.5" customHeight="1" x14ac:dyDescent="0.25">
      <c r="A5731" s="8"/>
      <c r="B5731" s="1"/>
      <c r="C5731" s="1"/>
      <c r="D5731" s="1"/>
      <c r="E5731" s="1"/>
      <c r="F5731" s="1"/>
      <c r="G5731" s="1"/>
      <c r="H5731" s="1"/>
      <c r="I5731" s="33"/>
      <c r="J5731" s="33"/>
      <c r="K5731" s="28"/>
      <c r="L5731" s="28"/>
      <c r="M5731" s="1"/>
      <c r="N5731" s="1"/>
      <c r="O5731" s="1"/>
      <c r="P5731" s="51"/>
    </row>
    <row r="5732" spans="1:16" ht="16.5" customHeight="1" x14ac:dyDescent="0.25">
      <c r="A5732" s="8"/>
      <c r="B5732" s="1"/>
      <c r="C5732" s="1"/>
      <c r="D5732" s="1"/>
      <c r="E5732" s="1"/>
      <c r="F5732" s="1"/>
      <c r="G5732" s="1"/>
      <c r="H5732" s="1"/>
      <c r="I5732" s="33"/>
      <c r="J5732" s="33"/>
      <c r="K5732" s="28"/>
      <c r="L5732" s="28"/>
      <c r="M5732" s="1"/>
      <c r="N5732" s="1"/>
      <c r="O5732" s="1"/>
      <c r="P5732" s="51"/>
    </row>
    <row r="5733" spans="1:16" ht="16.5" customHeight="1" x14ac:dyDescent="0.25">
      <c r="A5733" s="8"/>
      <c r="B5733" s="1"/>
      <c r="C5733" s="1"/>
      <c r="D5733" s="1"/>
      <c r="E5733" s="1"/>
      <c r="F5733" s="1"/>
      <c r="G5733" s="1"/>
      <c r="H5733" s="1"/>
      <c r="I5733" s="33"/>
      <c r="J5733" s="33"/>
      <c r="K5733" s="28"/>
      <c r="L5733" s="28"/>
      <c r="M5733" s="1"/>
      <c r="N5733" s="1"/>
      <c r="O5733" s="1"/>
      <c r="P5733" s="51"/>
    </row>
    <row r="5734" spans="1:16" ht="16.5" customHeight="1" x14ac:dyDescent="0.25">
      <c r="A5734" s="8"/>
      <c r="B5734" s="1"/>
      <c r="C5734" s="1"/>
      <c r="D5734" s="1"/>
      <c r="E5734" s="1"/>
      <c r="F5734" s="1"/>
      <c r="G5734" s="1"/>
      <c r="H5734" s="1"/>
      <c r="I5734" s="33"/>
      <c r="J5734" s="33"/>
      <c r="K5734" s="28"/>
      <c r="L5734" s="28"/>
      <c r="M5734" s="1"/>
      <c r="N5734" s="1"/>
      <c r="O5734" s="1"/>
      <c r="P5734" s="51"/>
    </row>
    <row r="5735" spans="1:16" ht="16.5" customHeight="1" x14ac:dyDescent="0.25">
      <c r="A5735" s="8"/>
      <c r="B5735" s="1"/>
      <c r="C5735" s="1"/>
      <c r="D5735" s="1"/>
      <c r="E5735" s="1"/>
      <c r="F5735" s="1"/>
      <c r="G5735" s="1"/>
      <c r="H5735" s="1"/>
      <c r="I5735" s="33"/>
      <c r="J5735" s="33"/>
      <c r="K5735" s="28"/>
      <c r="L5735" s="28"/>
      <c r="M5735" s="1"/>
      <c r="N5735" s="1"/>
      <c r="O5735" s="1"/>
      <c r="P5735" s="51"/>
    </row>
    <row r="5736" spans="1:16" ht="16.5" customHeight="1" x14ac:dyDescent="0.25">
      <c r="A5736" s="8"/>
      <c r="B5736" s="1"/>
      <c r="C5736" s="1"/>
      <c r="D5736" s="1"/>
      <c r="E5736" s="1"/>
      <c r="F5736" s="1"/>
      <c r="G5736" s="1"/>
      <c r="H5736" s="1"/>
      <c r="I5736" s="33"/>
      <c r="J5736" s="33"/>
      <c r="K5736" s="28"/>
      <c r="L5736" s="28"/>
      <c r="M5736" s="1"/>
      <c r="N5736" s="1"/>
      <c r="O5736" s="1"/>
      <c r="P5736" s="51"/>
    </row>
    <row r="5737" spans="1:16" ht="16.5" customHeight="1" x14ac:dyDescent="0.25">
      <c r="A5737" s="8"/>
      <c r="B5737" s="1"/>
      <c r="C5737" s="1"/>
      <c r="D5737" s="1"/>
      <c r="E5737" s="1"/>
      <c r="F5737" s="1"/>
      <c r="G5737" s="1"/>
      <c r="H5737" s="1"/>
      <c r="I5737" s="33"/>
      <c r="J5737" s="33"/>
      <c r="K5737" s="28"/>
      <c r="L5737" s="28"/>
      <c r="M5737" s="1"/>
      <c r="N5737" s="1"/>
      <c r="O5737" s="1"/>
      <c r="P5737" s="51"/>
    </row>
    <row r="5738" spans="1:16" ht="16.5" customHeight="1" x14ac:dyDescent="0.25">
      <c r="A5738" s="8"/>
      <c r="B5738" s="1"/>
      <c r="C5738" s="1"/>
      <c r="D5738" s="1"/>
      <c r="E5738" s="1"/>
      <c r="F5738" s="1"/>
      <c r="G5738" s="1"/>
      <c r="H5738" s="1"/>
      <c r="I5738" s="33"/>
      <c r="J5738" s="33"/>
      <c r="K5738" s="28"/>
      <c r="L5738" s="28"/>
      <c r="M5738" s="1"/>
      <c r="N5738" s="1"/>
      <c r="O5738" s="1"/>
      <c r="P5738" s="51"/>
    </row>
    <row r="5739" spans="1:16" ht="16.5" customHeight="1" x14ac:dyDescent="0.25">
      <c r="A5739" s="8"/>
      <c r="B5739" s="1"/>
      <c r="C5739" s="1"/>
      <c r="D5739" s="1"/>
      <c r="E5739" s="1"/>
      <c r="F5739" s="1"/>
      <c r="G5739" s="1"/>
      <c r="H5739" s="1"/>
      <c r="I5739" s="33"/>
      <c r="J5739" s="33"/>
      <c r="K5739" s="28"/>
      <c r="L5739" s="28"/>
      <c r="M5739" s="1"/>
      <c r="N5739" s="1"/>
      <c r="O5739" s="1"/>
      <c r="P5739" s="51"/>
    </row>
    <row r="5740" spans="1:16" ht="16.5" customHeight="1" x14ac:dyDescent="0.25">
      <c r="A5740" s="8"/>
      <c r="B5740" s="1"/>
      <c r="C5740" s="1"/>
      <c r="D5740" s="1"/>
      <c r="E5740" s="1"/>
      <c r="F5740" s="1"/>
      <c r="G5740" s="1"/>
      <c r="H5740" s="1"/>
      <c r="I5740" s="33"/>
      <c r="J5740" s="33"/>
      <c r="K5740" s="28"/>
      <c r="L5740" s="28"/>
      <c r="M5740" s="1"/>
      <c r="N5740" s="1"/>
      <c r="O5740" s="1"/>
      <c r="P5740" s="51"/>
    </row>
    <row r="5741" spans="1:16" ht="16.5" customHeight="1" x14ac:dyDescent="0.25">
      <c r="A5741" s="8"/>
      <c r="B5741" s="1"/>
      <c r="C5741" s="1"/>
      <c r="D5741" s="1"/>
      <c r="E5741" s="1"/>
      <c r="F5741" s="1"/>
      <c r="G5741" s="1"/>
      <c r="H5741" s="1"/>
      <c r="I5741" s="33"/>
      <c r="J5741" s="33"/>
      <c r="K5741" s="28"/>
      <c r="L5741" s="28"/>
      <c r="M5741" s="1"/>
      <c r="N5741" s="1"/>
      <c r="O5741" s="1"/>
      <c r="P5741" s="51"/>
    </row>
    <row r="5742" spans="1:16" ht="16.5" customHeight="1" x14ac:dyDescent="0.25">
      <c r="A5742" s="8"/>
      <c r="B5742" s="1"/>
      <c r="C5742" s="1"/>
      <c r="D5742" s="1"/>
      <c r="E5742" s="1"/>
      <c r="F5742" s="1"/>
      <c r="G5742" s="1"/>
      <c r="H5742" s="1"/>
      <c r="I5742" s="33"/>
      <c r="J5742" s="33"/>
      <c r="K5742" s="28"/>
      <c r="L5742" s="28"/>
      <c r="M5742" s="1"/>
      <c r="N5742" s="1"/>
      <c r="O5742" s="1"/>
      <c r="P5742" s="51"/>
    </row>
    <row r="5743" spans="1:16" ht="16.5" customHeight="1" x14ac:dyDescent="0.25">
      <c r="A5743" s="8"/>
      <c r="B5743" s="1"/>
      <c r="C5743" s="1"/>
      <c r="D5743" s="1"/>
      <c r="E5743" s="1"/>
      <c r="F5743" s="1"/>
      <c r="G5743" s="1"/>
      <c r="H5743" s="1"/>
      <c r="I5743" s="33"/>
      <c r="J5743" s="33"/>
      <c r="K5743" s="28"/>
      <c r="L5743" s="28"/>
      <c r="M5743" s="1"/>
      <c r="N5743" s="1"/>
      <c r="O5743" s="1"/>
      <c r="P5743" s="51"/>
    </row>
    <row r="5744" spans="1:16" ht="16.5" customHeight="1" x14ac:dyDescent="0.25">
      <c r="A5744" s="8"/>
      <c r="B5744" s="1"/>
      <c r="C5744" s="1"/>
      <c r="D5744" s="1"/>
      <c r="E5744" s="1"/>
      <c r="F5744" s="1"/>
      <c r="G5744" s="1"/>
      <c r="H5744" s="1"/>
      <c r="I5744" s="33"/>
      <c r="J5744" s="33"/>
      <c r="K5744" s="28"/>
      <c r="L5744" s="28"/>
      <c r="M5744" s="1"/>
      <c r="N5744" s="1"/>
      <c r="O5744" s="1"/>
      <c r="P5744" s="51"/>
    </row>
    <row r="5745" spans="1:16" ht="16.5" customHeight="1" x14ac:dyDescent="0.25">
      <c r="A5745" s="8"/>
      <c r="B5745" s="1"/>
      <c r="C5745" s="1"/>
      <c r="D5745" s="1"/>
      <c r="E5745" s="1"/>
      <c r="F5745" s="1"/>
      <c r="G5745" s="1"/>
      <c r="H5745" s="1"/>
      <c r="I5745" s="33"/>
      <c r="J5745" s="33"/>
      <c r="K5745" s="28"/>
      <c r="L5745" s="28"/>
      <c r="M5745" s="1"/>
      <c r="N5745" s="1"/>
      <c r="O5745" s="1"/>
      <c r="P5745" s="51"/>
    </row>
    <row r="5746" spans="1:16" ht="16.5" customHeight="1" x14ac:dyDescent="0.25">
      <c r="A5746" s="8"/>
      <c r="B5746" s="1"/>
      <c r="C5746" s="1"/>
      <c r="D5746" s="1"/>
      <c r="E5746" s="1"/>
      <c r="F5746" s="1"/>
      <c r="G5746" s="1"/>
      <c r="H5746" s="1"/>
      <c r="I5746" s="33"/>
      <c r="J5746" s="33"/>
      <c r="K5746" s="28"/>
      <c r="L5746" s="28"/>
      <c r="M5746" s="1"/>
      <c r="N5746" s="1"/>
      <c r="O5746" s="1"/>
      <c r="P5746" s="51"/>
    </row>
    <row r="5747" spans="1:16" ht="16.5" customHeight="1" x14ac:dyDescent="0.25">
      <c r="A5747" s="8"/>
      <c r="B5747" s="1"/>
      <c r="C5747" s="1"/>
      <c r="D5747" s="1"/>
      <c r="E5747" s="1"/>
      <c r="F5747" s="1"/>
      <c r="G5747" s="1"/>
      <c r="H5747" s="1"/>
      <c r="I5747" s="33"/>
      <c r="J5747" s="33"/>
      <c r="K5747" s="28"/>
      <c r="L5747" s="28"/>
      <c r="M5747" s="1"/>
      <c r="N5747" s="1"/>
      <c r="O5747" s="1"/>
      <c r="P5747" s="51"/>
    </row>
    <row r="5748" spans="1:16" ht="16.5" customHeight="1" x14ac:dyDescent="0.25">
      <c r="A5748" s="8"/>
      <c r="B5748" s="1"/>
      <c r="C5748" s="1"/>
      <c r="D5748" s="1"/>
      <c r="E5748" s="1"/>
      <c r="F5748" s="1"/>
      <c r="G5748" s="1"/>
      <c r="H5748" s="1"/>
      <c r="I5748" s="33"/>
      <c r="J5748" s="33"/>
      <c r="K5748" s="28"/>
      <c r="L5748" s="28"/>
      <c r="M5748" s="1"/>
      <c r="N5748" s="1"/>
      <c r="O5748" s="1"/>
      <c r="P5748" s="51"/>
    </row>
    <row r="5749" spans="1:16" ht="16.5" customHeight="1" x14ac:dyDescent="0.25">
      <c r="A5749" s="8"/>
      <c r="B5749" s="1"/>
      <c r="C5749" s="1"/>
      <c r="D5749" s="1"/>
      <c r="E5749" s="1"/>
      <c r="F5749" s="1"/>
      <c r="G5749" s="1"/>
      <c r="H5749" s="1"/>
      <c r="I5749" s="33"/>
      <c r="J5749" s="33"/>
      <c r="K5749" s="28"/>
      <c r="L5749" s="28"/>
      <c r="M5749" s="1"/>
      <c r="N5749" s="35"/>
      <c r="O5749" s="1"/>
      <c r="P5749" s="51"/>
    </row>
    <row r="5750" spans="1:16" ht="16.5" customHeight="1" x14ac:dyDescent="0.25">
      <c r="A5750" s="8"/>
      <c r="B5750" s="1"/>
      <c r="C5750" s="1"/>
      <c r="D5750" s="1"/>
      <c r="E5750" s="1"/>
      <c r="F5750" s="1"/>
      <c r="G5750" s="1"/>
      <c r="H5750" s="1"/>
      <c r="I5750" s="33"/>
      <c r="J5750" s="33"/>
      <c r="K5750" s="28"/>
      <c r="L5750" s="28"/>
      <c r="M5750" s="1"/>
      <c r="N5750" s="1"/>
      <c r="O5750" s="1"/>
      <c r="P5750" s="51"/>
    </row>
    <row r="5751" spans="1:16" ht="16.5" customHeight="1" x14ac:dyDescent="0.25">
      <c r="A5751" s="8"/>
      <c r="B5751" s="1"/>
      <c r="C5751" s="1"/>
      <c r="D5751" s="1"/>
      <c r="E5751" s="1"/>
      <c r="F5751" s="1"/>
      <c r="G5751" s="1"/>
      <c r="H5751" s="1"/>
      <c r="I5751" s="33"/>
      <c r="J5751" s="33"/>
      <c r="K5751" s="28"/>
      <c r="L5751" s="28"/>
      <c r="M5751" s="1"/>
      <c r="N5751" s="1"/>
      <c r="O5751" s="1"/>
      <c r="P5751" s="51"/>
    </row>
    <row r="5752" spans="1:16" ht="16.5" customHeight="1" x14ac:dyDescent="0.25">
      <c r="A5752" s="8"/>
      <c r="B5752" s="1"/>
      <c r="C5752" s="1"/>
      <c r="D5752" s="1"/>
      <c r="E5752" s="1"/>
      <c r="F5752" s="1"/>
      <c r="G5752" s="1"/>
      <c r="H5752" s="1"/>
      <c r="I5752" s="33"/>
      <c r="J5752" s="33"/>
      <c r="K5752" s="28"/>
      <c r="L5752" s="28"/>
      <c r="M5752" s="1"/>
      <c r="N5752" s="1"/>
      <c r="O5752" s="1"/>
      <c r="P5752" s="51"/>
    </row>
    <row r="5753" spans="1:16" ht="16.5" customHeight="1" x14ac:dyDescent="0.25">
      <c r="A5753" s="8"/>
      <c r="B5753" s="1"/>
      <c r="C5753" s="1"/>
      <c r="D5753" s="1"/>
      <c r="E5753" s="1"/>
      <c r="F5753" s="1"/>
      <c r="G5753" s="1"/>
      <c r="H5753" s="1"/>
      <c r="I5753" s="33"/>
      <c r="J5753" s="33"/>
      <c r="K5753" s="28"/>
      <c r="L5753" s="28"/>
      <c r="M5753" s="1"/>
      <c r="N5753" s="1"/>
      <c r="O5753" s="1"/>
      <c r="P5753" s="51"/>
    </row>
    <row r="5754" spans="1:16" ht="16.5" customHeight="1" x14ac:dyDescent="0.25">
      <c r="A5754" s="8"/>
      <c r="B5754" s="1"/>
      <c r="C5754" s="1"/>
      <c r="D5754" s="1"/>
      <c r="E5754" s="1"/>
      <c r="F5754" s="1"/>
      <c r="G5754" s="1"/>
      <c r="H5754" s="1"/>
      <c r="I5754" s="33"/>
      <c r="J5754" s="33"/>
      <c r="K5754" s="28"/>
      <c r="L5754" s="28"/>
      <c r="M5754" s="1"/>
      <c r="N5754" s="1"/>
      <c r="O5754" s="1"/>
      <c r="P5754" s="51"/>
    </row>
    <row r="5755" spans="1:16" ht="16.5" customHeight="1" x14ac:dyDescent="0.25">
      <c r="A5755" s="8"/>
      <c r="B5755" s="1"/>
      <c r="C5755" s="1"/>
      <c r="D5755" s="1"/>
      <c r="E5755" s="1"/>
      <c r="F5755" s="1"/>
      <c r="G5755" s="1"/>
      <c r="H5755" s="1"/>
      <c r="I5755" s="33"/>
      <c r="J5755" s="33"/>
      <c r="K5755" s="28"/>
      <c r="L5755" s="28"/>
      <c r="M5755" s="1"/>
      <c r="N5755" s="1"/>
      <c r="O5755" s="1"/>
      <c r="P5755" s="51"/>
    </row>
    <row r="5756" spans="1:16" ht="16.5" customHeight="1" x14ac:dyDescent="0.25">
      <c r="A5756" s="8"/>
      <c r="B5756" s="1"/>
      <c r="C5756" s="1"/>
      <c r="D5756" s="1"/>
      <c r="E5756" s="1"/>
      <c r="F5756" s="1"/>
      <c r="G5756" s="1"/>
      <c r="H5756" s="1"/>
      <c r="I5756" s="33"/>
      <c r="J5756" s="33"/>
      <c r="K5756" s="28"/>
      <c r="L5756" s="28"/>
      <c r="M5756" s="1"/>
      <c r="N5756" s="1"/>
      <c r="O5756" s="1"/>
      <c r="P5756" s="51"/>
    </row>
    <row r="5757" spans="1:16" ht="16.5" customHeight="1" x14ac:dyDescent="0.25">
      <c r="A5757" s="8"/>
      <c r="B5757" s="1"/>
      <c r="C5757" s="1"/>
      <c r="D5757" s="1"/>
      <c r="E5757" s="1"/>
      <c r="F5757" s="1"/>
      <c r="G5757" s="1"/>
      <c r="H5757" s="1"/>
      <c r="I5757" s="33"/>
      <c r="J5757" s="33"/>
      <c r="K5757" s="28"/>
      <c r="L5757" s="28"/>
      <c r="M5757" s="1"/>
      <c r="N5757" s="1"/>
      <c r="O5757" s="1"/>
      <c r="P5757" s="51"/>
    </row>
    <row r="5758" spans="1:16" ht="16.5" customHeight="1" x14ac:dyDescent="0.25">
      <c r="A5758" s="8"/>
      <c r="B5758" s="1"/>
      <c r="C5758" s="1"/>
      <c r="D5758" s="1"/>
      <c r="E5758" s="1"/>
      <c r="F5758" s="1"/>
      <c r="G5758" s="1"/>
      <c r="H5758" s="1"/>
      <c r="I5758" s="33"/>
      <c r="J5758" s="33"/>
      <c r="K5758" s="28"/>
      <c r="L5758" s="28"/>
      <c r="M5758" s="1"/>
      <c r="N5758" s="1"/>
      <c r="O5758" s="1"/>
      <c r="P5758" s="51"/>
    </row>
    <row r="5759" spans="1:16" ht="16.5" customHeight="1" x14ac:dyDescent="0.25">
      <c r="A5759" s="8"/>
      <c r="B5759" s="1"/>
      <c r="C5759" s="1"/>
      <c r="D5759" s="1"/>
      <c r="E5759" s="1"/>
      <c r="F5759" s="1"/>
      <c r="G5759" s="1"/>
      <c r="H5759" s="1"/>
      <c r="I5759" s="33"/>
      <c r="J5759" s="33"/>
      <c r="K5759" s="28"/>
      <c r="L5759" s="28"/>
      <c r="M5759" s="1"/>
      <c r="N5759" s="1"/>
      <c r="O5759" s="1"/>
      <c r="P5759" s="51"/>
    </row>
    <row r="5760" spans="1:16" ht="16.5" customHeight="1" x14ac:dyDescent="0.25">
      <c r="A5760" s="8"/>
      <c r="B5760" s="1"/>
      <c r="C5760" s="1"/>
      <c r="D5760" s="1"/>
      <c r="E5760" s="1"/>
      <c r="F5760" s="1"/>
      <c r="G5760" s="1"/>
      <c r="H5760" s="1"/>
      <c r="I5760" s="33"/>
      <c r="J5760" s="33"/>
      <c r="K5760" s="28"/>
      <c r="L5760" s="28"/>
      <c r="M5760" s="1"/>
      <c r="N5760" s="1"/>
      <c r="O5760" s="1"/>
      <c r="P5760" s="51"/>
    </row>
    <row r="5761" spans="1:16" ht="16.5" customHeight="1" x14ac:dyDescent="0.25">
      <c r="A5761" s="8"/>
      <c r="B5761" s="1"/>
      <c r="C5761" s="1"/>
      <c r="D5761" s="1"/>
      <c r="E5761" s="1"/>
      <c r="F5761" s="1"/>
      <c r="G5761" s="1"/>
      <c r="H5761" s="1"/>
      <c r="I5761" s="33"/>
      <c r="J5761" s="33"/>
      <c r="K5761" s="28"/>
      <c r="L5761" s="28"/>
      <c r="M5761" s="1"/>
      <c r="N5761" s="35"/>
      <c r="O5761" s="1"/>
      <c r="P5761" s="51"/>
    </row>
    <row r="5762" spans="1:16" ht="16.5" customHeight="1" x14ac:dyDescent="0.25">
      <c r="A5762" s="8"/>
      <c r="B5762" s="1"/>
      <c r="C5762" s="1"/>
      <c r="D5762" s="1"/>
      <c r="E5762" s="1"/>
      <c r="F5762" s="1"/>
      <c r="G5762" s="1"/>
      <c r="H5762" s="1"/>
      <c r="I5762" s="33"/>
      <c r="J5762" s="33"/>
      <c r="K5762" s="28"/>
      <c r="L5762" s="28"/>
      <c r="M5762" s="1"/>
      <c r="N5762" s="1"/>
      <c r="O5762" s="1"/>
      <c r="P5762" s="51"/>
    </row>
    <row r="5763" spans="1:16" ht="16.5" customHeight="1" x14ac:dyDescent="0.25">
      <c r="A5763" s="8"/>
      <c r="B5763" s="1"/>
      <c r="C5763" s="1"/>
      <c r="D5763" s="1"/>
      <c r="E5763" s="1"/>
      <c r="F5763" s="1"/>
      <c r="G5763" s="1"/>
      <c r="H5763" s="1"/>
      <c r="I5763" s="33"/>
      <c r="J5763" s="33"/>
      <c r="K5763" s="28"/>
      <c r="L5763" s="28"/>
      <c r="M5763" s="1"/>
      <c r="N5763" s="1"/>
      <c r="O5763" s="1"/>
      <c r="P5763" s="51"/>
    </row>
    <row r="5764" spans="1:16" ht="16.5" customHeight="1" x14ac:dyDescent="0.25">
      <c r="A5764" s="8"/>
      <c r="B5764" s="1"/>
      <c r="C5764" s="1"/>
      <c r="D5764" s="1"/>
      <c r="E5764" s="1"/>
      <c r="F5764" s="1"/>
      <c r="G5764" s="1"/>
      <c r="H5764" s="1"/>
      <c r="I5764" s="33"/>
      <c r="J5764" s="33"/>
      <c r="K5764" s="28"/>
      <c r="L5764" s="28"/>
      <c r="M5764" s="1"/>
      <c r="N5764" s="35"/>
      <c r="O5764" s="1"/>
      <c r="P5764" s="51"/>
    </row>
    <row r="5765" spans="1:16" ht="16.5" customHeight="1" x14ac:dyDescent="0.25">
      <c r="A5765" s="8"/>
      <c r="B5765" s="1"/>
      <c r="C5765" s="1"/>
      <c r="D5765" s="1"/>
      <c r="E5765" s="1"/>
      <c r="F5765" s="1"/>
      <c r="G5765" s="1"/>
      <c r="H5765" s="1"/>
      <c r="I5765" s="33"/>
      <c r="J5765" s="33"/>
      <c r="K5765" s="28"/>
      <c r="L5765" s="28"/>
      <c r="M5765" s="1"/>
      <c r="N5765" s="35"/>
      <c r="O5765" s="1"/>
      <c r="P5765" s="51"/>
    </row>
    <row r="5766" spans="1:16" ht="16.5" customHeight="1" x14ac:dyDescent="0.25">
      <c r="A5766" s="8"/>
      <c r="B5766" s="1"/>
      <c r="C5766" s="1"/>
      <c r="D5766" s="1"/>
      <c r="E5766" s="1"/>
      <c r="F5766" s="1"/>
      <c r="G5766" s="1"/>
      <c r="H5766" s="1"/>
      <c r="I5766" s="33"/>
      <c r="J5766" s="33"/>
      <c r="K5766" s="28"/>
      <c r="L5766" s="28"/>
      <c r="M5766" s="1"/>
      <c r="N5766" s="35"/>
      <c r="O5766" s="1"/>
      <c r="P5766" s="51"/>
    </row>
    <row r="5767" spans="1:16" ht="16.5" customHeight="1" x14ac:dyDescent="0.25">
      <c r="A5767" s="8"/>
      <c r="B5767" s="1"/>
      <c r="C5767" s="1"/>
      <c r="D5767" s="1"/>
      <c r="E5767" s="1"/>
      <c r="F5767" s="1"/>
      <c r="G5767" s="1"/>
      <c r="H5767" s="1"/>
      <c r="I5767" s="33"/>
      <c r="J5767" s="33"/>
      <c r="K5767" s="28"/>
      <c r="L5767" s="28"/>
      <c r="M5767" s="1"/>
      <c r="N5767" s="35"/>
      <c r="O5767" s="1"/>
      <c r="P5767" s="51"/>
    </row>
    <row r="5768" spans="1:16" ht="16.5" customHeight="1" x14ac:dyDescent="0.25">
      <c r="A5768" s="8"/>
      <c r="B5768" s="1"/>
      <c r="C5768" s="1"/>
      <c r="D5768" s="1"/>
      <c r="E5768" s="1"/>
      <c r="F5768" s="1"/>
      <c r="G5768" s="1"/>
      <c r="H5768" s="1"/>
      <c r="I5768" s="33"/>
      <c r="J5768" s="33"/>
      <c r="K5768" s="28"/>
      <c r="L5768" s="28"/>
      <c r="M5768" s="1"/>
      <c r="N5768" s="35"/>
      <c r="O5768" s="1"/>
      <c r="P5768" s="51"/>
    </row>
    <row r="5769" spans="1:16" ht="16.5" customHeight="1" x14ac:dyDescent="0.25">
      <c r="A5769" s="8"/>
      <c r="B5769" s="1"/>
      <c r="C5769" s="1"/>
      <c r="D5769" s="1"/>
      <c r="E5769" s="1"/>
      <c r="F5769" s="1"/>
      <c r="G5769" s="1"/>
      <c r="H5769" s="1"/>
      <c r="I5769" s="33"/>
      <c r="J5769" s="33"/>
      <c r="K5769" s="28"/>
      <c r="L5769" s="28"/>
      <c r="M5769" s="1"/>
      <c r="N5769" s="35"/>
      <c r="O5769" s="1"/>
      <c r="P5769" s="51"/>
    </row>
    <row r="5770" spans="1:16" ht="16.5" customHeight="1" x14ac:dyDescent="0.25">
      <c r="A5770" s="8"/>
      <c r="B5770" s="1"/>
      <c r="C5770" s="1"/>
      <c r="D5770" s="1"/>
      <c r="E5770" s="1"/>
      <c r="F5770" s="1"/>
      <c r="G5770" s="1"/>
      <c r="H5770" s="1"/>
      <c r="I5770" s="33"/>
      <c r="J5770" s="33"/>
      <c r="K5770" s="28"/>
      <c r="L5770" s="28"/>
      <c r="M5770" s="1"/>
      <c r="N5770" s="35"/>
      <c r="O5770" s="1"/>
      <c r="P5770" s="51"/>
    </row>
    <row r="5771" spans="1:16" ht="16.5" customHeight="1" x14ac:dyDescent="0.25">
      <c r="A5771" s="8"/>
      <c r="B5771" s="1"/>
      <c r="C5771" s="1"/>
      <c r="D5771" s="1"/>
      <c r="E5771" s="1"/>
      <c r="F5771" s="1"/>
      <c r="G5771" s="1"/>
      <c r="H5771" s="1"/>
      <c r="I5771" s="33"/>
      <c r="J5771" s="33"/>
      <c r="K5771" s="28"/>
      <c r="L5771" s="28"/>
      <c r="M5771" s="1"/>
      <c r="N5771" s="35"/>
      <c r="O5771" s="1"/>
      <c r="P5771" s="51"/>
    </row>
    <row r="5772" spans="1:16" ht="16.5" customHeight="1" x14ac:dyDescent="0.25">
      <c r="A5772" s="8"/>
      <c r="B5772" s="1"/>
      <c r="C5772" s="1"/>
      <c r="D5772" s="1"/>
      <c r="E5772" s="1"/>
      <c r="F5772" s="1"/>
      <c r="G5772" s="1"/>
      <c r="H5772" s="1"/>
      <c r="I5772" s="33"/>
      <c r="J5772" s="33"/>
      <c r="K5772" s="28"/>
      <c r="L5772" s="28"/>
      <c r="M5772" s="1"/>
      <c r="N5772" s="1"/>
      <c r="O5772" s="1"/>
      <c r="P5772" s="51"/>
    </row>
    <row r="5773" spans="1:16" ht="16.5" customHeight="1" x14ac:dyDescent="0.25">
      <c r="A5773" s="8"/>
      <c r="B5773" s="1"/>
      <c r="C5773" s="1"/>
      <c r="D5773" s="1"/>
      <c r="E5773" s="1"/>
      <c r="F5773" s="1"/>
      <c r="G5773" s="1"/>
      <c r="H5773" s="1"/>
      <c r="I5773" s="33"/>
      <c r="J5773" s="33"/>
      <c r="K5773" s="28"/>
      <c r="L5773" s="28"/>
      <c r="M5773" s="1"/>
      <c r="N5773" s="1"/>
      <c r="O5773" s="1"/>
      <c r="P5773" s="51"/>
    </row>
    <row r="5774" spans="1:16" ht="16.5" customHeight="1" x14ac:dyDescent="0.25">
      <c r="A5774" s="8"/>
      <c r="B5774" s="1"/>
      <c r="C5774" s="1"/>
      <c r="D5774" s="1"/>
      <c r="E5774" s="1"/>
      <c r="F5774" s="1"/>
      <c r="G5774" s="1"/>
      <c r="H5774" s="1"/>
      <c r="I5774" s="33"/>
      <c r="J5774" s="33"/>
      <c r="K5774" s="28"/>
      <c r="L5774" s="28"/>
      <c r="M5774" s="1"/>
      <c r="N5774" s="1"/>
      <c r="O5774" s="1"/>
      <c r="P5774" s="51"/>
    </row>
    <row r="5775" spans="1:16" ht="16.5" customHeight="1" x14ac:dyDescent="0.25">
      <c r="A5775" s="8"/>
      <c r="B5775" s="1"/>
      <c r="C5775" s="1"/>
      <c r="D5775" s="1"/>
      <c r="E5775" s="1"/>
      <c r="F5775" s="1"/>
      <c r="G5775" s="1"/>
      <c r="H5775" s="1"/>
      <c r="I5775" s="33"/>
      <c r="J5775" s="33"/>
      <c r="K5775" s="28"/>
      <c r="L5775" s="28"/>
      <c r="M5775" s="1"/>
      <c r="N5775" s="1"/>
      <c r="O5775" s="1"/>
      <c r="P5775" s="51"/>
    </row>
    <row r="5776" spans="1:16" ht="16.5" customHeight="1" x14ac:dyDescent="0.25">
      <c r="A5776" s="8"/>
      <c r="B5776" s="1"/>
      <c r="C5776" s="1"/>
      <c r="D5776" s="1"/>
      <c r="E5776" s="1"/>
      <c r="F5776" s="1"/>
      <c r="G5776" s="1"/>
      <c r="H5776" s="1"/>
      <c r="I5776" s="33"/>
      <c r="J5776" s="33"/>
      <c r="K5776" s="28"/>
      <c r="L5776" s="28"/>
      <c r="M5776" s="1"/>
      <c r="N5776" s="1"/>
      <c r="O5776" s="1"/>
      <c r="P5776" s="51"/>
    </row>
    <row r="5777" spans="1:16" ht="16.5" customHeight="1" x14ac:dyDescent="0.25">
      <c r="A5777" s="8"/>
      <c r="B5777" s="1"/>
      <c r="C5777" s="1"/>
      <c r="D5777" s="1"/>
      <c r="E5777" s="1"/>
      <c r="F5777" s="1"/>
      <c r="G5777" s="1"/>
      <c r="H5777" s="1"/>
      <c r="I5777" s="33"/>
      <c r="J5777" s="33"/>
      <c r="K5777" s="28"/>
      <c r="L5777" s="28"/>
      <c r="M5777" s="1"/>
      <c r="N5777" s="1"/>
      <c r="O5777" s="1"/>
      <c r="P5777" s="51"/>
    </row>
    <row r="5778" spans="1:16" ht="16.5" customHeight="1" x14ac:dyDescent="0.25">
      <c r="A5778" s="8"/>
      <c r="B5778" s="1"/>
      <c r="C5778" s="1"/>
      <c r="D5778" s="1"/>
      <c r="E5778" s="1"/>
      <c r="F5778" s="1"/>
      <c r="G5778" s="1"/>
      <c r="H5778" s="1"/>
      <c r="I5778" s="33"/>
      <c r="J5778" s="33"/>
      <c r="K5778" s="28"/>
      <c r="L5778" s="28"/>
      <c r="M5778" s="1"/>
      <c r="N5778" s="1"/>
      <c r="O5778" s="1"/>
      <c r="P5778" s="51"/>
    </row>
    <row r="5779" spans="1:16" ht="16.5" customHeight="1" x14ac:dyDescent="0.25">
      <c r="A5779" s="8"/>
      <c r="B5779" s="1"/>
      <c r="C5779" s="1"/>
      <c r="D5779" s="1"/>
      <c r="E5779" s="1"/>
      <c r="F5779" s="1"/>
      <c r="G5779" s="1"/>
      <c r="H5779" s="1"/>
      <c r="I5779" s="33"/>
      <c r="J5779" s="33"/>
      <c r="K5779" s="28"/>
      <c r="L5779" s="28"/>
      <c r="M5779" s="1"/>
      <c r="N5779" s="1"/>
      <c r="O5779" s="1"/>
      <c r="P5779" s="51"/>
    </row>
    <row r="5780" spans="1:16" ht="16.5" customHeight="1" x14ac:dyDescent="0.25">
      <c r="A5780" s="8"/>
      <c r="B5780" s="1"/>
      <c r="C5780" s="1"/>
      <c r="D5780" s="1"/>
      <c r="E5780" s="1"/>
      <c r="F5780" s="1"/>
      <c r="G5780" s="1"/>
      <c r="H5780" s="1"/>
      <c r="I5780" s="33"/>
      <c r="J5780" s="33"/>
      <c r="K5780" s="28"/>
      <c r="L5780" s="28"/>
      <c r="M5780" s="1"/>
      <c r="N5780" s="1"/>
      <c r="O5780" s="1"/>
      <c r="P5780" s="51"/>
    </row>
    <row r="5781" spans="1:16" ht="16.5" customHeight="1" x14ac:dyDescent="0.25">
      <c r="A5781" s="8"/>
      <c r="B5781" s="1"/>
      <c r="C5781" s="1"/>
      <c r="D5781" s="1"/>
      <c r="E5781" s="1"/>
      <c r="F5781" s="1"/>
      <c r="G5781" s="1"/>
      <c r="H5781" s="1"/>
      <c r="I5781" s="33"/>
      <c r="J5781" s="33"/>
      <c r="K5781" s="28"/>
      <c r="L5781" s="28"/>
      <c r="M5781" s="1"/>
      <c r="N5781" s="1"/>
      <c r="O5781" s="1"/>
      <c r="P5781" s="51"/>
    </row>
    <row r="5782" spans="1:16" ht="16.5" customHeight="1" x14ac:dyDescent="0.25">
      <c r="A5782" s="8"/>
      <c r="B5782" s="1"/>
      <c r="C5782" s="1"/>
      <c r="D5782" s="1"/>
      <c r="E5782" s="1"/>
      <c r="F5782" s="1"/>
      <c r="G5782" s="1"/>
      <c r="H5782" s="1"/>
      <c r="I5782" s="33"/>
      <c r="J5782" s="33"/>
      <c r="K5782" s="28"/>
      <c r="L5782" s="28"/>
      <c r="M5782" s="1"/>
      <c r="N5782" s="1"/>
      <c r="O5782" s="1"/>
      <c r="P5782" s="51"/>
    </row>
    <row r="5783" spans="1:16" ht="16.5" customHeight="1" x14ac:dyDescent="0.25">
      <c r="A5783" s="8"/>
      <c r="B5783" s="1"/>
      <c r="C5783" s="1"/>
      <c r="D5783" s="1"/>
      <c r="E5783" s="1"/>
      <c r="F5783" s="1"/>
      <c r="G5783" s="1"/>
      <c r="H5783" s="1"/>
      <c r="I5783" s="33"/>
      <c r="J5783" s="33"/>
      <c r="K5783" s="28"/>
      <c r="L5783" s="28"/>
      <c r="M5783" s="1"/>
      <c r="N5783" s="1"/>
      <c r="O5783" s="1"/>
      <c r="P5783" s="51"/>
    </row>
    <row r="5784" spans="1:16" ht="16.5" customHeight="1" x14ac:dyDescent="0.25">
      <c r="A5784" s="8"/>
      <c r="B5784" s="1"/>
      <c r="C5784" s="1"/>
      <c r="D5784" s="1"/>
      <c r="E5784" s="1"/>
      <c r="F5784" s="1"/>
      <c r="G5784" s="1"/>
      <c r="H5784" s="1"/>
      <c r="I5784" s="33"/>
      <c r="J5784" s="33"/>
      <c r="K5784" s="28"/>
      <c r="L5784" s="28"/>
      <c r="M5784" s="1"/>
      <c r="N5784" s="1"/>
      <c r="O5784" s="1"/>
      <c r="P5784" s="51"/>
    </row>
    <row r="5785" spans="1:16" ht="16.5" customHeight="1" x14ac:dyDescent="0.25">
      <c r="A5785" s="8"/>
      <c r="B5785" s="1"/>
      <c r="C5785" s="1"/>
      <c r="D5785" s="1"/>
      <c r="E5785" s="1"/>
      <c r="F5785" s="1"/>
      <c r="G5785" s="1"/>
      <c r="H5785" s="1"/>
      <c r="I5785" s="33"/>
      <c r="J5785" s="33"/>
      <c r="K5785" s="28"/>
      <c r="L5785" s="28"/>
      <c r="M5785" s="1"/>
      <c r="N5785" s="1"/>
      <c r="O5785" s="1"/>
      <c r="P5785" s="51"/>
    </row>
    <row r="5786" spans="1:16" ht="16.5" customHeight="1" x14ac:dyDescent="0.25">
      <c r="A5786" s="8"/>
      <c r="B5786" s="1"/>
      <c r="C5786" s="1"/>
      <c r="D5786" s="1"/>
      <c r="E5786" s="1"/>
      <c r="F5786" s="1"/>
      <c r="G5786" s="1"/>
      <c r="H5786" s="1"/>
      <c r="I5786" s="33"/>
      <c r="J5786" s="33"/>
      <c r="K5786" s="28"/>
      <c r="L5786" s="28"/>
      <c r="M5786" s="1"/>
      <c r="N5786" s="1"/>
      <c r="O5786" s="1"/>
      <c r="P5786" s="51"/>
    </row>
    <row r="5787" spans="1:16" ht="16.5" customHeight="1" x14ac:dyDescent="0.25">
      <c r="A5787" s="8"/>
      <c r="B5787" s="1"/>
      <c r="C5787" s="1"/>
      <c r="D5787" s="1"/>
      <c r="E5787" s="1"/>
      <c r="F5787" s="1"/>
      <c r="G5787" s="1"/>
      <c r="H5787" s="1"/>
      <c r="I5787" s="33"/>
      <c r="J5787" s="33"/>
      <c r="K5787" s="28"/>
      <c r="L5787" s="28"/>
      <c r="M5787" s="1"/>
      <c r="N5787" s="1"/>
      <c r="O5787" s="1"/>
      <c r="P5787" s="51"/>
    </row>
    <row r="5788" spans="1:16" ht="16.5" customHeight="1" x14ac:dyDescent="0.25">
      <c r="A5788" s="8"/>
      <c r="B5788" s="1"/>
      <c r="C5788" s="1"/>
      <c r="D5788" s="1"/>
      <c r="E5788" s="1"/>
      <c r="F5788" s="1"/>
      <c r="G5788" s="1"/>
      <c r="H5788" s="1"/>
      <c r="I5788" s="33"/>
      <c r="J5788" s="33"/>
      <c r="K5788" s="28"/>
      <c r="L5788" s="28"/>
      <c r="M5788" s="1"/>
      <c r="N5788" s="35"/>
      <c r="O5788" s="1"/>
      <c r="P5788" s="51"/>
    </row>
    <row r="5789" spans="1:16" ht="16.5" customHeight="1" x14ac:dyDescent="0.25">
      <c r="A5789" s="8"/>
      <c r="B5789" s="1"/>
      <c r="C5789" s="1"/>
      <c r="D5789" s="1"/>
      <c r="E5789" s="1"/>
      <c r="F5789" s="1"/>
      <c r="G5789" s="1"/>
      <c r="H5789" s="1"/>
      <c r="I5789" s="33"/>
      <c r="J5789" s="33"/>
      <c r="K5789" s="28"/>
      <c r="L5789" s="28"/>
      <c r="M5789" s="1"/>
      <c r="N5789" s="1"/>
      <c r="O5789" s="1"/>
      <c r="P5789" s="51"/>
    </row>
    <row r="5790" spans="1:16" ht="16.5" customHeight="1" x14ac:dyDescent="0.25">
      <c r="A5790" s="8"/>
      <c r="B5790" s="1"/>
      <c r="C5790" s="1"/>
      <c r="D5790" s="1"/>
      <c r="E5790" s="1"/>
      <c r="F5790" s="1"/>
      <c r="G5790" s="1"/>
      <c r="H5790" s="1"/>
      <c r="I5790" s="33"/>
      <c r="J5790" s="33"/>
      <c r="K5790" s="28"/>
      <c r="L5790" s="28"/>
      <c r="M5790" s="1"/>
      <c r="N5790" s="1"/>
      <c r="O5790" s="1"/>
      <c r="P5790" s="51"/>
    </row>
    <row r="5791" spans="1:16" ht="16.5" customHeight="1" x14ac:dyDescent="0.25">
      <c r="A5791" s="8"/>
      <c r="B5791" s="1"/>
      <c r="C5791" s="1"/>
      <c r="D5791" s="1"/>
      <c r="E5791" s="1"/>
      <c r="F5791" s="1"/>
      <c r="G5791" s="1"/>
      <c r="H5791" s="1"/>
      <c r="I5791" s="33"/>
      <c r="J5791" s="33"/>
      <c r="K5791" s="28"/>
      <c r="L5791" s="28"/>
      <c r="M5791" s="1"/>
      <c r="N5791" s="1"/>
      <c r="O5791" s="1"/>
      <c r="P5791" s="51"/>
    </row>
    <row r="5792" spans="1:16" ht="16.5" customHeight="1" x14ac:dyDescent="0.25">
      <c r="A5792" s="8"/>
      <c r="B5792" s="1"/>
      <c r="C5792" s="1"/>
      <c r="D5792" s="1"/>
      <c r="E5792" s="1"/>
      <c r="F5792" s="1"/>
      <c r="G5792" s="1"/>
      <c r="H5792" s="1"/>
      <c r="I5792" s="33"/>
      <c r="J5792" s="33"/>
      <c r="K5792" s="28"/>
      <c r="L5792" s="28"/>
      <c r="M5792" s="1"/>
      <c r="N5792" s="1"/>
      <c r="O5792" s="1"/>
      <c r="P5792" s="51"/>
    </row>
    <row r="5793" spans="1:16" ht="16.5" customHeight="1" x14ac:dyDescent="0.25">
      <c r="A5793" s="8"/>
      <c r="B5793" s="1"/>
      <c r="C5793" s="1"/>
      <c r="D5793" s="1"/>
      <c r="E5793" s="1"/>
      <c r="F5793" s="1"/>
      <c r="G5793" s="1"/>
      <c r="H5793" s="1"/>
      <c r="I5793" s="33"/>
      <c r="J5793" s="33"/>
      <c r="K5793" s="28"/>
      <c r="L5793" s="28"/>
      <c r="M5793" s="1"/>
      <c r="N5793" s="1"/>
      <c r="O5793" s="1"/>
      <c r="P5793" s="51"/>
    </row>
    <row r="5794" spans="1:16" ht="16.5" customHeight="1" x14ac:dyDescent="0.25">
      <c r="A5794" s="8"/>
      <c r="B5794" s="1"/>
      <c r="C5794" s="1"/>
      <c r="D5794" s="1"/>
      <c r="E5794" s="1"/>
      <c r="F5794" s="1"/>
      <c r="G5794" s="1"/>
      <c r="H5794" s="1"/>
      <c r="I5794" s="33"/>
      <c r="J5794" s="33"/>
      <c r="K5794" s="28"/>
      <c r="L5794" s="28"/>
      <c r="M5794" s="1"/>
      <c r="N5794" s="1"/>
      <c r="O5794" s="1"/>
      <c r="P5794" s="51"/>
    </row>
    <row r="5795" spans="1:16" ht="16.5" customHeight="1" x14ac:dyDescent="0.25">
      <c r="A5795" s="8"/>
      <c r="B5795" s="1"/>
      <c r="C5795" s="1"/>
      <c r="D5795" s="1"/>
      <c r="E5795" s="1"/>
      <c r="F5795" s="1"/>
      <c r="G5795" s="1"/>
      <c r="H5795" s="1"/>
      <c r="I5795" s="33"/>
      <c r="J5795" s="33"/>
      <c r="K5795" s="28"/>
      <c r="L5795" s="28"/>
      <c r="M5795" s="1"/>
      <c r="N5795" s="1"/>
      <c r="O5795" s="1"/>
      <c r="P5795" s="51"/>
    </row>
    <row r="5796" spans="1:16" ht="16.5" customHeight="1" x14ac:dyDescent="0.25">
      <c r="A5796" s="8"/>
      <c r="B5796" s="1"/>
      <c r="C5796" s="1"/>
      <c r="D5796" s="1"/>
      <c r="E5796" s="1"/>
      <c r="F5796" s="1"/>
      <c r="G5796" s="1"/>
      <c r="H5796" s="1"/>
      <c r="I5796" s="33"/>
      <c r="J5796" s="33"/>
      <c r="K5796" s="28"/>
      <c r="L5796" s="28"/>
      <c r="M5796" s="1"/>
      <c r="N5796" s="1"/>
      <c r="O5796" s="1"/>
      <c r="P5796" s="51"/>
    </row>
    <row r="5797" spans="1:16" ht="16.5" customHeight="1" x14ac:dyDescent="0.25">
      <c r="A5797" s="8"/>
      <c r="B5797" s="1"/>
      <c r="C5797" s="1"/>
      <c r="D5797" s="1"/>
      <c r="E5797" s="1"/>
      <c r="F5797" s="1"/>
      <c r="G5797" s="1"/>
      <c r="H5797" s="1"/>
      <c r="I5797" s="33"/>
      <c r="J5797" s="33"/>
      <c r="K5797" s="28"/>
      <c r="L5797" s="28"/>
      <c r="M5797" s="1"/>
      <c r="N5797" s="1"/>
      <c r="O5797" s="1"/>
      <c r="P5797" s="51"/>
    </row>
    <row r="5798" spans="1:16" ht="16.5" customHeight="1" x14ac:dyDescent="0.25">
      <c r="A5798" s="8"/>
      <c r="B5798" s="1"/>
      <c r="C5798" s="1"/>
      <c r="D5798" s="1"/>
      <c r="E5798" s="1"/>
      <c r="F5798" s="1"/>
      <c r="G5798" s="1"/>
      <c r="H5798" s="1"/>
      <c r="I5798" s="33"/>
      <c r="J5798" s="33"/>
      <c r="K5798" s="28"/>
      <c r="L5798" s="28"/>
      <c r="M5798" s="1"/>
      <c r="N5798" s="1"/>
      <c r="O5798" s="1"/>
      <c r="P5798" s="51"/>
    </row>
    <row r="5799" spans="1:16" ht="16.5" customHeight="1" x14ac:dyDescent="0.25">
      <c r="A5799" s="8"/>
      <c r="B5799" s="1"/>
      <c r="C5799" s="1"/>
      <c r="D5799" s="1"/>
      <c r="E5799" s="1"/>
      <c r="F5799" s="1"/>
      <c r="G5799" s="1"/>
      <c r="H5799" s="1"/>
      <c r="I5799" s="33"/>
      <c r="J5799" s="33"/>
      <c r="K5799" s="28"/>
      <c r="L5799" s="28"/>
      <c r="M5799" s="1"/>
      <c r="N5799" s="1"/>
      <c r="O5799" s="1"/>
      <c r="P5799" s="51"/>
    </row>
    <row r="5800" spans="1:16" ht="16.5" customHeight="1" x14ac:dyDescent="0.25">
      <c r="A5800" s="8"/>
      <c r="B5800" s="1"/>
      <c r="C5800" s="1"/>
      <c r="D5800" s="1"/>
      <c r="E5800" s="1"/>
      <c r="F5800" s="1"/>
      <c r="G5800" s="1"/>
      <c r="H5800" s="1"/>
      <c r="I5800" s="33"/>
      <c r="J5800" s="33"/>
      <c r="K5800" s="28"/>
      <c r="L5800" s="28"/>
      <c r="M5800" s="1"/>
      <c r="N5800" s="1"/>
      <c r="O5800" s="1"/>
      <c r="P5800" s="51"/>
    </row>
    <row r="5801" spans="1:16" ht="16.5" customHeight="1" x14ac:dyDescent="0.25">
      <c r="A5801" s="8"/>
      <c r="B5801" s="1"/>
      <c r="C5801" s="1"/>
      <c r="D5801" s="1"/>
      <c r="E5801" s="1"/>
      <c r="F5801" s="1"/>
      <c r="G5801" s="1"/>
      <c r="H5801" s="1"/>
      <c r="I5801" s="33"/>
      <c r="J5801" s="33"/>
      <c r="K5801" s="28"/>
      <c r="L5801" s="28"/>
      <c r="M5801" s="1"/>
      <c r="N5801" s="1"/>
      <c r="O5801" s="1"/>
      <c r="P5801" s="51"/>
    </row>
    <row r="5802" spans="1:16" ht="16.5" customHeight="1" x14ac:dyDescent="0.25">
      <c r="A5802" s="8"/>
      <c r="B5802" s="1"/>
      <c r="C5802" s="1"/>
      <c r="D5802" s="1"/>
      <c r="E5802" s="1"/>
      <c r="F5802" s="1"/>
      <c r="G5802" s="1"/>
      <c r="H5802" s="1"/>
      <c r="I5802" s="33"/>
      <c r="J5802" s="33"/>
      <c r="K5802" s="28"/>
      <c r="L5802" s="28"/>
      <c r="M5802" s="1"/>
      <c r="N5802" s="35"/>
      <c r="O5802" s="1"/>
      <c r="P5802" s="51"/>
    </row>
    <row r="5803" spans="1:16" ht="16.5" customHeight="1" x14ac:dyDescent="0.25">
      <c r="A5803" s="8"/>
      <c r="B5803" s="1"/>
      <c r="C5803" s="1"/>
      <c r="D5803" s="1"/>
      <c r="E5803" s="1"/>
      <c r="F5803" s="1"/>
      <c r="G5803" s="1"/>
      <c r="H5803" s="1"/>
      <c r="I5803" s="33"/>
      <c r="J5803" s="33"/>
      <c r="K5803" s="28"/>
      <c r="L5803" s="28"/>
      <c r="M5803" s="1"/>
      <c r="N5803" s="35"/>
      <c r="O5803" s="1"/>
      <c r="P5803" s="51"/>
    </row>
    <row r="5804" spans="1:16" ht="16.5" customHeight="1" x14ac:dyDescent="0.25">
      <c r="A5804" s="8"/>
      <c r="B5804" s="1"/>
      <c r="C5804" s="1"/>
      <c r="D5804" s="1"/>
      <c r="E5804" s="1"/>
      <c r="F5804" s="1"/>
      <c r="G5804" s="1"/>
      <c r="H5804" s="1"/>
      <c r="I5804" s="33"/>
      <c r="J5804" s="33"/>
      <c r="K5804" s="28"/>
      <c r="L5804" s="28"/>
      <c r="M5804" s="1"/>
      <c r="N5804" s="1"/>
      <c r="O5804" s="1"/>
      <c r="P5804" s="51"/>
    </row>
    <row r="5805" spans="1:16" ht="16.5" customHeight="1" x14ac:dyDescent="0.25">
      <c r="A5805" s="8"/>
      <c r="B5805" s="1"/>
      <c r="C5805" s="1"/>
      <c r="D5805" s="1"/>
      <c r="E5805" s="1"/>
      <c r="F5805" s="1"/>
      <c r="G5805" s="1"/>
      <c r="H5805" s="1"/>
      <c r="I5805" s="33"/>
      <c r="J5805" s="33"/>
      <c r="K5805" s="28"/>
      <c r="L5805" s="28"/>
      <c r="M5805" s="1"/>
      <c r="N5805" s="1"/>
      <c r="O5805" s="1"/>
      <c r="P5805" s="51"/>
    </row>
    <row r="5806" spans="1:16" ht="16.5" customHeight="1" x14ac:dyDescent="0.25">
      <c r="A5806" s="8"/>
      <c r="B5806" s="1"/>
      <c r="C5806" s="1"/>
      <c r="D5806" s="1"/>
      <c r="E5806" s="1"/>
      <c r="F5806" s="1"/>
      <c r="G5806" s="1"/>
      <c r="H5806" s="1"/>
      <c r="I5806" s="33"/>
      <c r="J5806" s="33"/>
      <c r="K5806" s="28"/>
      <c r="L5806" s="28"/>
      <c r="M5806" s="1"/>
      <c r="N5806" s="1"/>
      <c r="O5806" s="1"/>
      <c r="P5806" s="51"/>
    </row>
    <row r="5807" spans="1:16" ht="16.5" customHeight="1" x14ac:dyDescent="0.25">
      <c r="A5807" s="8"/>
      <c r="B5807" s="1"/>
      <c r="C5807" s="1"/>
      <c r="D5807" s="1"/>
      <c r="E5807" s="1"/>
      <c r="F5807" s="1"/>
      <c r="G5807" s="1"/>
      <c r="H5807" s="1"/>
      <c r="I5807" s="33"/>
      <c r="J5807" s="33"/>
      <c r="K5807" s="28"/>
      <c r="L5807" s="28"/>
      <c r="M5807" s="1"/>
      <c r="N5807" s="1"/>
      <c r="O5807" s="1"/>
      <c r="P5807" s="51"/>
    </row>
    <row r="5808" spans="1:16" ht="16.5" customHeight="1" x14ac:dyDescent="0.25">
      <c r="A5808" s="8"/>
      <c r="B5808" s="1"/>
      <c r="C5808" s="1"/>
      <c r="D5808" s="1"/>
      <c r="E5808" s="1"/>
      <c r="F5808" s="1"/>
      <c r="G5808" s="1"/>
      <c r="H5808" s="1"/>
      <c r="I5808" s="33"/>
      <c r="J5808" s="33"/>
      <c r="K5808" s="28"/>
      <c r="L5808" s="28"/>
      <c r="M5808" s="1"/>
      <c r="N5808" s="1"/>
      <c r="O5808" s="1"/>
      <c r="P5808" s="51"/>
    </row>
    <row r="5809" spans="1:16" ht="16.5" customHeight="1" x14ac:dyDescent="0.25">
      <c r="A5809" s="8"/>
      <c r="B5809" s="1"/>
      <c r="C5809" s="1"/>
      <c r="D5809" s="1"/>
      <c r="E5809" s="1"/>
      <c r="F5809" s="1"/>
      <c r="G5809" s="1"/>
      <c r="H5809" s="1"/>
      <c r="I5809" s="33"/>
      <c r="J5809" s="33"/>
      <c r="K5809" s="28"/>
      <c r="L5809" s="28"/>
      <c r="M5809" s="1"/>
      <c r="N5809" s="1"/>
      <c r="O5809" s="1"/>
      <c r="P5809" s="51"/>
    </row>
    <row r="5810" spans="1:16" ht="16.5" customHeight="1" x14ac:dyDescent="0.25">
      <c r="A5810" s="8"/>
      <c r="B5810" s="1"/>
      <c r="C5810" s="1"/>
      <c r="D5810" s="1"/>
      <c r="E5810" s="1"/>
      <c r="F5810" s="1"/>
      <c r="G5810" s="1"/>
      <c r="H5810" s="1"/>
      <c r="I5810" s="33"/>
      <c r="J5810" s="33"/>
      <c r="K5810" s="28"/>
      <c r="L5810" s="28"/>
      <c r="M5810" s="1"/>
      <c r="N5810" s="1"/>
      <c r="O5810" s="1"/>
      <c r="P5810" s="51"/>
    </row>
    <row r="5811" spans="1:16" ht="16.5" customHeight="1" x14ac:dyDescent="0.25">
      <c r="A5811" s="8"/>
      <c r="B5811" s="1"/>
      <c r="C5811" s="1"/>
      <c r="D5811" s="1"/>
      <c r="E5811" s="1"/>
      <c r="F5811" s="1"/>
      <c r="G5811" s="1"/>
      <c r="H5811" s="1"/>
      <c r="I5811" s="33"/>
      <c r="J5811" s="33"/>
      <c r="K5811" s="28"/>
      <c r="L5811" s="28"/>
      <c r="M5811" s="1"/>
      <c r="N5811" s="1"/>
      <c r="O5811" s="1"/>
      <c r="P5811" s="51"/>
    </row>
    <row r="5812" spans="1:16" ht="16.5" customHeight="1" x14ac:dyDescent="0.25">
      <c r="A5812" s="8"/>
      <c r="B5812" s="1"/>
      <c r="C5812" s="1"/>
      <c r="D5812" s="1"/>
      <c r="E5812" s="1"/>
      <c r="F5812" s="1"/>
      <c r="G5812" s="1"/>
      <c r="H5812" s="1"/>
      <c r="I5812" s="33"/>
      <c r="J5812" s="33"/>
      <c r="K5812" s="28"/>
      <c r="L5812" s="28"/>
      <c r="M5812" s="1"/>
      <c r="N5812" s="1"/>
      <c r="O5812" s="1"/>
      <c r="P5812" s="51"/>
    </row>
    <row r="5813" spans="1:16" ht="16.5" customHeight="1" x14ac:dyDescent="0.25">
      <c r="A5813" s="8"/>
      <c r="B5813" s="1"/>
      <c r="C5813" s="1"/>
      <c r="D5813" s="1"/>
      <c r="E5813" s="1"/>
      <c r="F5813" s="1"/>
      <c r="G5813" s="1"/>
      <c r="H5813" s="1"/>
      <c r="I5813" s="33"/>
      <c r="J5813" s="33"/>
      <c r="K5813" s="28"/>
      <c r="L5813" s="28"/>
      <c r="M5813" s="1"/>
      <c r="N5813" s="1"/>
      <c r="O5813" s="1"/>
      <c r="P5813" s="51"/>
    </row>
    <row r="5814" spans="1:16" ht="16.5" customHeight="1" x14ac:dyDescent="0.25">
      <c r="A5814" s="8"/>
      <c r="B5814" s="1"/>
      <c r="C5814" s="1"/>
      <c r="D5814" s="1"/>
      <c r="E5814" s="1"/>
      <c r="F5814" s="1"/>
      <c r="G5814" s="1"/>
      <c r="H5814" s="1"/>
      <c r="I5814" s="33"/>
      <c r="J5814" s="33"/>
      <c r="K5814" s="28"/>
      <c r="L5814" s="28"/>
      <c r="M5814" s="1"/>
      <c r="N5814" s="1"/>
      <c r="O5814" s="1"/>
      <c r="P5814" s="51"/>
    </row>
    <row r="5815" spans="1:16" ht="16.5" customHeight="1" x14ac:dyDescent="0.25">
      <c r="A5815" s="8"/>
      <c r="B5815" s="1"/>
      <c r="C5815" s="1"/>
      <c r="D5815" s="1"/>
      <c r="E5815" s="1"/>
      <c r="F5815" s="1"/>
      <c r="G5815" s="1"/>
      <c r="H5815" s="1"/>
      <c r="I5815" s="33"/>
      <c r="J5815" s="33"/>
      <c r="K5815" s="28"/>
      <c r="L5815" s="28"/>
      <c r="M5815" s="1"/>
      <c r="N5815" s="1"/>
      <c r="O5815" s="1"/>
      <c r="P5815" s="51"/>
    </row>
    <row r="5816" spans="1:16" ht="16.5" customHeight="1" x14ac:dyDescent="0.25">
      <c r="A5816" s="8"/>
      <c r="B5816" s="1"/>
      <c r="C5816" s="1"/>
      <c r="D5816" s="1"/>
      <c r="E5816" s="1"/>
      <c r="F5816" s="1"/>
      <c r="G5816" s="1"/>
      <c r="H5816" s="1"/>
      <c r="I5816" s="33"/>
      <c r="J5816" s="1"/>
      <c r="K5816" s="28"/>
      <c r="L5816" s="28"/>
      <c r="M5816" s="1"/>
      <c r="N5816" s="35"/>
      <c r="O5816" s="1"/>
      <c r="P5816" s="51"/>
    </row>
    <row r="5817" spans="1:16" ht="16.5" customHeight="1" x14ac:dyDescent="0.25">
      <c r="A5817" s="8"/>
      <c r="B5817" s="1"/>
      <c r="C5817" s="1"/>
      <c r="D5817" s="1"/>
      <c r="E5817" s="1"/>
      <c r="F5817" s="1"/>
      <c r="G5817" s="1"/>
      <c r="H5817" s="1"/>
      <c r="I5817" s="33"/>
      <c r="J5817" s="1"/>
      <c r="K5817" s="28"/>
      <c r="L5817" s="28"/>
      <c r="M5817" s="1"/>
      <c r="N5817" s="35"/>
      <c r="O5817" s="1"/>
      <c r="P5817" s="51"/>
    </row>
    <row r="5818" spans="1:16" ht="16.5" customHeight="1" x14ac:dyDescent="0.25">
      <c r="A5818" s="8"/>
      <c r="B5818" s="1"/>
      <c r="C5818" s="1"/>
      <c r="D5818" s="1"/>
      <c r="E5818" s="1"/>
      <c r="F5818" s="1"/>
      <c r="G5818" s="1"/>
      <c r="H5818" s="1"/>
      <c r="I5818" s="33"/>
      <c r="J5818" s="1"/>
      <c r="K5818" s="28"/>
      <c r="L5818" s="28"/>
      <c r="M5818" s="1"/>
      <c r="N5818" s="35"/>
      <c r="O5818" s="1"/>
      <c r="P5818" s="51"/>
    </row>
    <row r="5819" spans="1:16" ht="16.5" customHeight="1" x14ac:dyDescent="0.25">
      <c r="A5819" s="8"/>
      <c r="B5819" s="1"/>
      <c r="C5819" s="1"/>
      <c r="D5819" s="1"/>
      <c r="E5819" s="1"/>
      <c r="F5819" s="1"/>
      <c r="G5819" s="1"/>
      <c r="H5819" s="1"/>
      <c r="I5819" s="33"/>
      <c r="J5819" s="1"/>
      <c r="K5819" s="28"/>
      <c r="L5819" s="28"/>
      <c r="M5819" s="1"/>
      <c r="N5819" s="35"/>
      <c r="O5819" s="1"/>
      <c r="P5819" s="51"/>
    </row>
    <row r="5820" spans="1:16" ht="16.5" customHeight="1" x14ac:dyDescent="0.25">
      <c r="A5820" s="8"/>
      <c r="B5820" s="1"/>
      <c r="C5820" s="1"/>
      <c r="D5820" s="1"/>
      <c r="E5820" s="1"/>
      <c r="F5820" s="1"/>
      <c r="G5820" s="1"/>
      <c r="H5820" s="1"/>
      <c r="I5820" s="33"/>
      <c r="J5820" s="1"/>
      <c r="K5820" s="28"/>
      <c r="L5820" s="28"/>
      <c r="M5820" s="1"/>
      <c r="N5820" s="35"/>
      <c r="O5820" s="1"/>
      <c r="P5820" s="51"/>
    </row>
    <row r="5821" spans="1:16" ht="16.5" customHeight="1" x14ac:dyDescent="0.25">
      <c r="A5821" s="8"/>
      <c r="B5821" s="1"/>
      <c r="C5821" s="1"/>
      <c r="D5821" s="1"/>
      <c r="E5821" s="1"/>
      <c r="F5821" s="1"/>
      <c r="G5821" s="1"/>
      <c r="H5821" s="1"/>
      <c r="I5821" s="33"/>
      <c r="J5821" s="1"/>
      <c r="K5821" s="28"/>
      <c r="L5821" s="28"/>
      <c r="M5821" s="1"/>
      <c r="N5821" s="35"/>
      <c r="O5821" s="1"/>
      <c r="P5821" s="51"/>
    </row>
    <row r="5822" spans="1:16" ht="16.5" customHeight="1" x14ac:dyDescent="0.25">
      <c r="A5822" s="8"/>
      <c r="B5822" s="1"/>
      <c r="C5822" s="1"/>
      <c r="D5822" s="1"/>
      <c r="E5822" s="1"/>
      <c r="F5822" s="1"/>
      <c r="G5822" s="1"/>
      <c r="H5822" s="1"/>
      <c r="I5822" s="33"/>
      <c r="J5822" s="33"/>
      <c r="K5822" s="28"/>
      <c r="L5822" s="28"/>
      <c r="M5822" s="1"/>
      <c r="N5822" s="1"/>
      <c r="O5822" s="1"/>
      <c r="P5822" s="51"/>
    </row>
    <row r="5823" spans="1:16" ht="16.5" customHeight="1" x14ac:dyDescent="0.25">
      <c r="A5823" s="8"/>
      <c r="B5823" s="1"/>
      <c r="C5823" s="1"/>
      <c r="D5823" s="1"/>
      <c r="E5823" s="1"/>
      <c r="F5823" s="1"/>
      <c r="G5823" s="1"/>
      <c r="H5823" s="1"/>
      <c r="I5823" s="33"/>
      <c r="J5823" s="33"/>
      <c r="K5823" s="28"/>
      <c r="L5823" s="28"/>
      <c r="M5823" s="1"/>
      <c r="N5823" s="1"/>
      <c r="O5823" s="1"/>
      <c r="P5823" s="51"/>
    </row>
    <row r="5824" spans="1:16" ht="16.5" customHeight="1" x14ac:dyDescent="0.25">
      <c r="A5824" s="8"/>
      <c r="B5824" s="1"/>
      <c r="C5824" s="1"/>
      <c r="D5824" s="1"/>
      <c r="E5824" s="1"/>
      <c r="F5824" s="1"/>
      <c r="G5824" s="1"/>
      <c r="H5824" s="1"/>
      <c r="I5824" s="33"/>
      <c r="J5824" s="33"/>
      <c r="K5824" s="28"/>
      <c r="L5824" s="28"/>
      <c r="M5824" s="1"/>
      <c r="N5824" s="1"/>
      <c r="O5824" s="1"/>
      <c r="P5824" s="51"/>
    </row>
    <row r="5825" spans="1:16" ht="16.5" customHeight="1" x14ac:dyDescent="0.25">
      <c r="A5825" s="8"/>
      <c r="B5825" s="1"/>
      <c r="C5825" s="1"/>
      <c r="D5825" s="1"/>
      <c r="E5825" s="1"/>
      <c r="F5825" s="1"/>
      <c r="G5825" s="1"/>
      <c r="H5825" s="1"/>
      <c r="I5825" s="33"/>
      <c r="J5825" s="33"/>
      <c r="K5825" s="28"/>
      <c r="L5825" s="28"/>
      <c r="M5825" s="1"/>
      <c r="N5825" s="1"/>
      <c r="O5825" s="1"/>
      <c r="P5825" s="51"/>
    </row>
    <row r="5826" spans="1:16" ht="16.5" customHeight="1" x14ac:dyDescent="0.25">
      <c r="A5826" s="8"/>
      <c r="B5826" s="1"/>
      <c r="C5826" s="1"/>
      <c r="D5826" s="1"/>
      <c r="E5826" s="1"/>
      <c r="F5826" s="1"/>
      <c r="G5826" s="1"/>
      <c r="H5826" s="1"/>
      <c r="I5826" s="33"/>
      <c r="J5826" s="33"/>
      <c r="K5826" s="28"/>
      <c r="L5826" s="28"/>
      <c r="M5826" s="1"/>
      <c r="N5826" s="1"/>
      <c r="O5826" s="1"/>
      <c r="P5826" s="51"/>
    </row>
    <row r="5827" spans="1:16" ht="16.5" customHeight="1" x14ac:dyDescent="0.25">
      <c r="A5827" s="8"/>
      <c r="B5827" s="1"/>
      <c r="C5827" s="1"/>
      <c r="D5827" s="1"/>
      <c r="E5827" s="1"/>
      <c r="F5827" s="1"/>
      <c r="G5827" s="1"/>
      <c r="H5827" s="1"/>
      <c r="I5827" s="33"/>
      <c r="J5827" s="33"/>
      <c r="K5827" s="28"/>
      <c r="L5827" s="28"/>
      <c r="M5827" s="1"/>
      <c r="N5827" s="1"/>
      <c r="O5827" s="1"/>
      <c r="P5827" s="51"/>
    </row>
    <row r="5828" spans="1:16" ht="16.5" customHeight="1" x14ac:dyDescent="0.25">
      <c r="A5828" s="8"/>
      <c r="B5828" s="1"/>
      <c r="C5828" s="1"/>
      <c r="D5828" s="1"/>
      <c r="E5828" s="1"/>
      <c r="F5828" s="1"/>
      <c r="G5828" s="1"/>
      <c r="H5828" s="1"/>
      <c r="I5828" s="33"/>
      <c r="J5828" s="33"/>
      <c r="K5828" s="28"/>
      <c r="L5828" s="28"/>
      <c r="M5828" s="1"/>
      <c r="N5828" s="1"/>
      <c r="O5828" s="1"/>
      <c r="P5828" s="51"/>
    </row>
    <row r="5829" spans="1:16" ht="16.5" customHeight="1" x14ac:dyDescent="0.25">
      <c r="A5829" s="8"/>
      <c r="B5829" s="1"/>
      <c r="C5829" s="1"/>
      <c r="D5829" s="1"/>
      <c r="E5829" s="1"/>
      <c r="F5829" s="1"/>
      <c r="G5829" s="1"/>
      <c r="H5829" s="1"/>
      <c r="I5829" s="33"/>
      <c r="J5829" s="33"/>
      <c r="K5829" s="28"/>
      <c r="L5829" s="28"/>
      <c r="M5829" s="1"/>
      <c r="N5829" s="1"/>
      <c r="O5829" s="1"/>
      <c r="P5829" s="51"/>
    </row>
    <row r="5830" spans="1:16" ht="16.5" customHeight="1" x14ac:dyDescent="0.25">
      <c r="A5830" s="8"/>
      <c r="B5830" s="1"/>
      <c r="C5830" s="1"/>
      <c r="D5830" s="1"/>
      <c r="E5830" s="1"/>
      <c r="F5830" s="1"/>
      <c r="G5830" s="1"/>
      <c r="H5830" s="1"/>
      <c r="I5830" s="33"/>
      <c r="J5830" s="33"/>
      <c r="K5830" s="28"/>
      <c r="L5830" s="28"/>
      <c r="M5830" s="1"/>
      <c r="N5830" s="1"/>
      <c r="O5830" s="1"/>
      <c r="P5830" s="51"/>
    </row>
    <row r="5831" spans="1:16" ht="16.5" customHeight="1" x14ac:dyDescent="0.25">
      <c r="A5831" s="8"/>
      <c r="B5831" s="1"/>
      <c r="C5831" s="1"/>
      <c r="D5831" s="1"/>
      <c r="E5831" s="1"/>
      <c r="F5831" s="1"/>
      <c r="G5831" s="1"/>
      <c r="H5831" s="1"/>
      <c r="I5831" s="33"/>
      <c r="J5831" s="33"/>
      <c r="K5831" s="28"/>
      <c r="L5831" s="28"/>
      <c r="M5831" s="1"/>
      <c r="N5831" s="1"/>
      <c r="O5831" s="1"/>
      <c r="P5831" s="51"/>
    </row>
    <row r="5832" spans="1:16" ht="16.5" customHeight="1" x14ac:dyDescent="0.25">
      <c r="A5832" s="8"/>
      <c r="B5832" s="1"/>
      <c r="C5832" s="1"/>
      <c r="D5832" s="1"/>
      <c r="E5832" s="1"/>
      <c r="F5832" s="1"/>
      <c r="G5832" s="1"/>
      <c r="H5832" s="1"/>
      <c r="I5832" s="33"/>
      <c r="J5832" s="33"/>
      <c r="K5832" s="28"/>
      <c r="L5832" s="28"/>
      <c r="M5832" s="1"/>
      <c r="N5832" s="1"/>
      <c r="O5832" s="1"/>
      <c r="P5832" s="51"/>
    </row>
    <row r="5833" spans="1:16" ht="16.5" customHeight="1" x14ac:dyDescent="0.25">
      <c r="A5833" s="8"/>
      <c r="B5833" s="1"/>
      <c r="C5833" s="1"/>
      <c r="D5833" s="1"/>
      <c r="E5833" s="1"/>
      <c r="F5833" s="1"/>
      <c r="G5833" s="1"/>
      <c r="H5833" s="1"/>
      <c r="I5833" s="33"/>
      <c r="J5833" s="33"/>
      <c r="K5833" s="28"/>
      <c r="L5833" s="28"/>
      <c r="M5833" s="1"/>
      <c r="N5833" s="1"/>
      <c r="O5833" s="1"/>
      <c r="P5833" s="51"/>
    </row>
    <row r="5834" spans="1:16" ht="16.5" customHeight="1" x14ac:dyDescent="0.25">
      <c r="A5834" s="8"/>
      <c r="B5834" s="1"/>
      <c r="C5834" s="1"/>
      <c r="D5834" s="1"/>
      <c r="E5834" s="1"/>
      <c r="F5834" s="1"/>
      <c r="G5834" s="1"/>
      <c r="H5834" s="1"/>
      <c r="I5834" s="33"/>
      <c r="J5834" s="33"/>
      <c r="K5834" s="28"/>
      <c r="L5834" s="28"/>
      <c r="M5834" s="1"/>
      <c r="N5834" s="1"/>
      <c r="O5834" s="1"/>
      <c r="P5834" s="51"/>
    </row>
    <row r="5835" spans="1:16" ht="16.5" customHeight="1" x14ac:dyDescent="0.25">
      <c r="A5835" s="8"/>
      <c r="B5835" s="1"/>
      <c r="C5835" s="1"/>
      <c r="D5835" s="1"/>
      <c r="E5835" s="1"/>
      <c r="F5835" s="1"/>
      <c r="G5835" s="1"/>
      <c r="H5835" s="1"/>
      <c r="I5835" s="33"/>
      <c r="J5835" s="33"/>
      <c r="K5835" s="28"/>
      <c r="L5835" s="28"/>
      <c r="M5835" s="1"/>
      <c r="N5835" s="1"/>
      <c r="O5835" s="1"/>
      <c r="P5835" s="51"/>
    </row>
    <row r="5836" spans="1:16" ht="16.5" customHeight="1" x14ac:dyDescent="0.25">
      <c r="A5836" s="8"/>
      <c r="B5836" s="1"/>
      <c r="C5836" s="1"/>
      <c r="D5836" s="1"/>
      <c r="E5836" s="1"/>
      <c r="F5836" s="1"/>
      <c r="G5836" s="1"/>
      <c r="H5836" s="1"/>
      <c r="I5836" s="33"/>
      <c r="J5836" s="33"/>
      <c r="K5836" s="28"/>
      <c r="L5836" s="28"/>
      <c r="M5836" s="1"/>
      <c r="N5836" s="1"/>
      <c r="O5836" s="1"/>
      <c r="P5836" s="51"/>
    </row>
    <row r="5837" spans="1:16" ht="16.5" customHeight="1" x14ac:dyDescent="0.25">
      <c r="A5837" s="8"/>
      <c r="B5837" s="1"/>
      <c r="C5837" s="1"/>
      <c r="D5837" s="1"/>
      <c r="E5837" s="1"/>
      <c r="F5837" s="1"/>
      <c r="G5837" s="1"/>
      <c r="H5837" s="1"/>
      <c r="I5837" s="33"/>
      <c r="J5837" s="33"/>
      <c r="K5837" s="28"/>
      <c r="L5837" s="28"/>
      <c r="M5837" s="1"/>
      <c r="N5837" s="1"/>
      <c r="O5837" s="1"/>
      <c r="P5837" s="51"/>
    </row>
    <row r="5838" spans="1:16" ht="16.5" customHeight="1" x14ac:dyDescent="0.25">
      <c r="A5838" s="8"/>
      <c r="B5838" s="1"/>
      <c r="C5838" s="1"/>
      <c r="D5838" s="1"/>
      <c r="E5838" s="1"/>
      <c r="F5838" s="1"/>
      <c r="G5838" s="1"/>
      <c r="H5838" s="1"/>
      <c r="I5838" s="33"/>
      <c r="J5838" s="33"/>
      <c r="K5838" s="28"/>
      <c r="L5838" s="28"/>
      <c r="M5838" s="1"/>
      <c r="N5838" s="1"/>
      <c r="O5838" s="1"/>
      <c r="P5838" s="51"/>
    </row>
    <row r="5839" spans="1:16" ht="16.5" customHeight="1" x14ac:dyDescent="0.25">
      <c r="A5839" s="8"/>
      <c r="B5839" s="1"/>
      <c r="C5839" s="1"/>
      <c r="D5839" s="1"/>
      <c r="E5839" s="1"/>
      <c r="F5839" s="1"/>
      <c r="G5839" s="1"/>
      <c r="H5839" s="1"/>
      <c r="I5839" s="33"/>
      <c r="J5839" s="33"/>
      <c r="K5839" s="28"/>
      <c r="L5839" s="28"/>
      <c r="M5839" s="1"/>
      <c r="N5839" s="1"/>
      <c r="O5839" s="1"/>
      <c r="P5839" s="51"/>
    </row>
    <row r="5840" spans="1:16" ht="16.5" customHeight="1" x14ac:dyDescent="0.25">
      <c r="A5840" s="8"/>
      <c r="B5840" s="1"/>
      <c r="C5840" s="1"/>
      <c r="D5840" s="1"/>
      <c r="E5840" s="1"/>
      <c r="F5840" s="1"/>
      <c r="G5840" s="1"/>
      <c r="H5840" s="1"/>
      <c r="I5840" s="33"/>
      <c r="J5840" s="33"/>
      <c r="K5840" s="28"/>
      <c r="L5840" s="28"/>
      <c r="M5840" s="1"/>
      <c r="N5840" s="1"/>
      <c r="O5840" s="1"/>
      <c r="P5840" s="51"/>
    </row>
    <row r="5841" spans="1:16" ht="16.5" customHeight="1" x14ac:dyDescent="0.25">
      <c r="A5841" s="8"/>
      <c r="B5841" s="1"/>
      <c r="C5841" s="1"/>
      <c r="D5841" s="1"/>
      <c r="E5841" s="1"/>
      <c r="F5841" s="1"/>
      <c r="G5841" s="1"/>
      <c r="H5841" s="1"/>
      <c r="I5841" s="33"/>
      <c r="J5841" s="33"/>
      <c r="K5841" s="28"/>
      <c r="L5841" s="28"/>
      <c r="M5841" s="1"/>
      <c r="N5841" s="1"/>
      <c r="O5841" s="1"/>
      <c r="P5841" s="51"/>
    </row>
    <row r="5842" spans="1:16" ht="16.5" customHeight="1" x14ac:dyDescent="0.25">
      <c r="A5842" s="8"/>
      <c r="B5842" s="1"/>
      <c r="C5842" s="1"/>
      <c r="D5842" s="1"/>
      <c r="E5842" s="1"/>
      <c r="F5842" s="1"/>
      <c r="G5842" s="1"/>
      <c r="H5842" s="1"/>
      <c r="I5842" s="33"/>
      <c r="J5842" s="33"/>
      <c r="K5842" s="28"/>
      <c r="L5842" s="28"/>
      <c r="M5842" s="1"/>
      <c r="N5842" s="1"/>
      <c r="O5842" s="1"/>
      <c r="P5842" s="51"/>
    </row>
    <row r="5843" spans="1:16" ht="16.5" customHeight="1" x14ac:dyDescent="0.25">
      <c r="A5843" s="8"/>
      <c r="B5843" s="1"/>
      <c r="C5843" s="1"/>
      <c r="D5843" s="1"/>
      <c r="E5843" s="1"/>
      <c r="F5843" s="1"/>
      <c r="G5843" s="1"/>
      <c r="H5843" s="1"/>
      <c r="I5843" s="33"/>
      <c r="J5843" s="33"/>
      <c r="K5843" s="28"/>
      <c r="L5843" s="28"/>
      <c r="M5843" s="1"/>
      <c r="N5843" s="1"/>
      <c r="O5843" s="1"/>
      <c r="P5843" s="51"/>
    </row>
    <row r="5844" spans="1:16" ht="16.5" customHeight="1" x14ac:dyDescent="0.25">
      <c r="A5844" s="8"/>
      <c r="B5844" s="1"/>
      <c r="C5844" s="1"/>
      <c r="D5844" s="1"/>
      <c r="E5844" s="1"/>
      <c r="F5844" s="1"/>
      <c r="G5844" s="1"/>
      <c r="H5844" s="1"/>
      <c r="I5844" s="33"/>
      <c r="J5844" s="33"/>
      <c r="K5844" s="28"/>
      <c r="L5844" s="28"/>
      <c r="M5844" s="1"/>
      <c r="N5844" s="1"/>
      <c r="O5844" s="1"/>
      <c r="P5844" s="51"/>
    </row>
    <row r="5845" spans="1:16" ht="16.5" customHeight="1" x14ac:dyDescent="0.25">
      <c r="A5845" s="8"/>
      <c r="B5845" s="1"/>
      <c r="C5845" s="1"/>
      <c r="D5845" s="1"/>
      <c r="E5845" s="1"/>
      <c r="F5845" s="1"/>
      <c r="G5845" s="1"/>
      <c r="H5845" s="1"/>
      <c r="I5845" s="33"/>
      <c r="J5845" s="33"/>
      <c r="K5845" s="28"/>
      <c r="L5845" s="28"/>
      <c r="M5845" s="1"/>
      <c r="N5845" s="1"/>
      <c r="O5845" s="1"/>
      <c r="P5845" s="51"/>
    </row>
    <row r="5846" spans="1:16" ht="16.5" customHeight="1" x14ac:dyDescent="0.25">
      <c r="A5846" s="8"/>
      <c r="B5846" s="1"/>
      <c r="C5846" s="1"/>
      <c r="D5846" s="1"/>
      <c r="E5846" s="1"/>
      <c r="F5846" s="1"/>
      <c r="G5846" s="1"/>
      <c r="H5846" s="1"/>
      <c r="I5846" s="33"/>
      <c r="J5846" s="33"/>
      <c r="K5846" s="28"/>
      <c r="L5846" s="28"/>
      <c r="M5846" s="1"/>
      <c r="N5846" s="1"/>
      <c r="O5846" s="1"/>
      <c r="P5846" s="51"/>
    </row>
    <row r="5847" spans="1:16" ht="16.5" customHeight="1" x14ac:dyDescent="0.25">
      <c r="A5847" s="8"/>
      <c r="B5847" s="1"/>
      <c r="C5847" s="1"/>
      <c r="D5847" s="1"/>
      <c r="E5847" s="1"/>
      <c r="F5847" s="1"/>
      <c r="G5847" s="1"/>
      <c r="H5847" s="1"/>
      <c r="I5847" s="33"/>
      <c r="J5847" s="33"/>
      <c r="K5847" s="28"/>
      <c r="L5847" s="28"/>
      <c r="M5847" s="1"/>
      <c r="N5847" s="1"/>
      <c r="O5847" s="1"/>
      <c r="P5847" s="51"/>
    </row>
    <row r="5848" spans="1:16" ht="16.5" customHeight="1" x14ac:dyDescent="0.25">
      <c r="A5848" s="8"/>
      <c r="B5848" s="1"/>
      <c r="C5848" s="1"/>
      <c r="D5848" s="1"/>
      <c r="E5848" s="1"/>
      <c r="F5848" s="1"/>
      <c r="G5848" s="1"/>
      <c r="H5848" s="1"/>
      <c r="I5848" s="33"/>
      <c r="J5848" s="33"/>
      <c r="K5848" s="28"/>
      <c r="L5848" s="28"/>
      <c r="M5848" s="1"/>
      <c r="N5848" s="1"/>
      <c r="O5848" s="1"/>
      <c r="P5848" s="51"/>
    </row>
    <row r="5849" spans="1:16" ht="16.5" customHeight="1" x14ac:dyDescent="0.25">
      <c r="A5849" s="8"/>
      <c r="B5849" s="1"/>
      <c r="C5849" s="1"/>
      <c r="D5849" s="1"/>
      <c r="E5849" s="1"/>
      <c r="F5849" s="1"/>
      <c r="G5849" s="1"/>
      <c r="H5849" s="1"/>
      <c r="I5849" s="33"/>
      <c r="J5849" s="1"/>
      <c r="K5849" s="28"/>
      <c r="L5849" s="28"/>
      <c r="M5849" s="1"/>
      <c r="N5849" s="35"/>
      <c r="O5849" s="1"/>
      <c r="P5849" s="51"/>
    </row>
    <row r="5850" spans="1:16" ht="16.5" customHeight="1" x14ac:dyDescent="0.25">
      <c r="A5850" s="8"/>
      <c r="B5850" s="1"/>
      <c r="C5850" s="1"/>
      <c r="D5850" s="1"/>
      <c r="E5850" s="1"/>
      <c r="F5850" s="1"/>
      <c r="G5850" s="1"/>
      <c r="H5850" s="1"/>
      <c r="I5850" s="33"/>
      <c r="J5850" s="1"/>
      <c r="K5850" s="28"/>
      <c r="L5850" s="28"/>
      <c r="M5850" s="1"/>
      <c r="N5850" s="35"/>
      <c r="O5850" s="1"/>
      <c r="P5850" s="51"/>
    </row>
    <row r="5851" spans="1:16" ht="16.5" customHeight="1" x14ac:dyDescent="0.25">
      <c r="A5851" s="8"/>
      <c r="B5851" s="1"/>
      <c r="C5851" s="1"/>
      <c r="D5851" s="1"/>
      <c r="E5851" s="1"/>
      <c r="F5851" s="1"/>
      <c r="G5851" s="1"/>
      <c r="H5851" s="1"/>
      <c r="I5851" s="33"/>
      <c r="J5851" s="33"/>
      <c r="K5851" s="28"/>
      <c r="L5851" s="28"/>
      <c r="M5851" s="1"/>
      <c r="N5851" s="35"/>
      <c r="O5851" s="1"/>
      <c r="P5851" s="51"/>
    </row>
    <row r="5852" spans="1:16" ht="16.5" customHeight="1" x14ac:dyDescent="0.25">
      <c r="A5852" s="8"/>
      <c r="B5852" s="1"/>
      <c r="C5852" s="1"/>
      <c r="D5852" s="1"/>
      <c r="E5852" s="1"/>
      <c r="F5852" s="1"/>
      <c r="G5852" s="1"/>
      <c r="H5852" s="1"/>
      <c r="I5852" s="33"/>
      <c r="J5852" s="33"/>
      <c r="K5852" s="28"/>
      <c r="L5852" s="28"/>
      <c r="M5852" s="1"/>
      <c r="N5852" s="35"/>
      <c r="O5852" s="1"/>
      <c r="P5852" s="51"/>
    </row>
    <row r="5853" spans="1:16" ht="16.5" customHeight="1" x14ac:dyDescent="0.25">
      <c r="A5853" s="8"/>
      <c r="B5853" s="1"/>
      <c r="C5853" s="1"/>
      <c r="D5853" s="1"/>
      <c r="E5853" s="1"/>
      <c r="F5853" s="1"/>
      <c r="G5853" s="1"/>
      <c r="H5853" s="1"/>
      <c r="I5853" s="33"/>
      <c r="J5853" s="33"/>
      <c r="K5853" s="28"/>
      <c r="L5853" s="28"/>
      <c r="M5853" s="1"/>
      <c r="N5853" s="35"/>
      <c r="O5853" s="1"/>
      <c r="P5853" s="51"/>
    </row>
    <row r="5854" spans="1:16" ht="16.5" customHeight="1" x14ac:dyDescent="0.25">
      <c r="A5854" s="8"/>
      <c r="B5854" s="1"/>
      <c r="C5854" s="1"/>
      <c r="D5854" s="1"/>
      <c r="E5854" s="1"/>
      <c r="F5854" s="1"/>
      <c r="G5854" s="1"/>
      <c r="H5854" s="1"/>
      <c r="I5854" s="33"/>
      <c r="J5854" s="33"/>
      <c r="K5854" s="28"/>
      <c r="L5854" s="28"/>
      <c r="M5854" s="1"/>
      <c r="N5854" s="35"/>
      <c r="O5854" s="1"/>
      <c r="P5854" s="51"/>
    </row>
    <row r="5855" spans="1:16" ht="16.5" customHeight="1" x14ac:dyDescent="0.25">
      <c r="A5855" s="8"/>
      <c r="B5855" s="1"/>
      <c r="C5855" s="1"/>
      <c r="D5855" s="1"/>
      <c r="E5855" s="1"/>
      <c r="F5855" s="1"/>
      <c r="G5855" s="1"/>
      <c r="H5855" s="1"/>
      <c r="I5855" s="33"/>
      <c r="J5855" s="33"/>
      <c r="K5855" s="28"/>
      <c r="L5855" s="28"/>
      <c r="M5855" s="1"/>
      <c r="N5855" s="35"/>
      <c r="O5855" s="1"/>
      <c r="P5855" s="51"/>
    </row>
    <row r="5856" spans="1:16" ht="16.5" customHeight="1" x14ac:dyDescent="0.25">
      <c r="A5856" s="8"/>
      <c r="B5856" s="1"/>
      <c r="C5856" s="1"/>
      <c r="D5856" s="1"/>
      <c r="E5856" s="1"/>
      <c r="F5856" s="1"/>
      <c r="G5856" s="1"/>
      <c r="H5856" s="1"/>
      <c r="I5856" s="33"/>
      <c r="J5856" s="33"/>
      <c r="K5856" s="28"/>
      <c r="L5856" s="28"/>
      <c r="M5856" s="1"/>
      <c r="N5856" s="35"/>
      <c r="O5856" s="1"/>
      <c r="P5856" s="51"/>
    </row>
    <row r="5857" spans="1:16" ht="16.5" customHeight="1" x14ac:dyDescent="0.25">
      <c r="A5857" s="8"/>
      <c r="B5857" s="1"/>
      <c r="C5857" s="1"/>
      <c r="D5857" s="1"/>
      <c r="E5857" s="1"/>
      <c r="F5857" s="1"/>
      <c r="G5857" s="1"/>
      <c r="H5857" s="1"/>
      <c r="I5857" s="33"/>
      <c r="J5857" s="33"/>
      <c r="K5857" s="28"/>
      <c r="L5857" s="28"/>
      <c r="M5857" s="1"/>
      <c r="N5857" s="35"/>
      <c r="O5857" s="1"/>
      <c r="P5857" s="51"/>
    </row>
    <row r="5858" spans="1:16" ht="16.5" customHeight="1" x14ac:dyDescent="0.25">
      <c r="A5858" s="8"/>
      <c r="B5858" s="1"/>
      <c r="C5858" s="1"/>
      <c r="D5858" s="1"/>
      <c r="E5858" s="1"/>
      <c r="F5858" s="1"/>
      <c r="G5858" s="1"/>
      <c r="H5858" s="1"/>
      <c r="I5858" s="33"/>
      <c r="J5858" s="33"/>
      <c r="K5858" s="28"/>
      <c r="L5858" s="28"/>
      <c r="M5858" s="1"/>
      <c r="N5858" s="35"/>
      <c r="O5858" s="1"/>
      <c r="P5858" s="51"/>
    </row>
    <row r="5859" spans="1:16" ht="16.5" customHeight="1" x14ac:dyDescent="0.25">
      <c r="A5859" s="8"/>
      <c r="B5859" s="1"/>
      <c r="C5859" s="1"/>
      <c r="D5859" s="1"/>
      <c r="E5859" s="1"/>
      <c r="F5859" s="1"/>
      <c r="G5859" s="1"/>
      <c r="H5859" s="1"/>
      <c r="I5859" s="33"/>
      <c r="J5859" s="33"/>
      <c r="K5859" s="28"/>
      <c r="L5859" s="28"/>
      <c r="M5859" s="1"/>
      <c r="N5859" s="35"/>
      <c r="O5859" s="1"/>
      <c r="P5859" s="51"/>
    </row>
    <row r="5860" spans="1:16" ht="16.5" customHeight="1" x14ac:dyDescent="0.25">
      <c r="A5860" s="8"/>
      <c r="B5860" s="1"/>
      <c r="C5860" s="1"/>
      <c r="D5860" s="1"/>
      <c r="E5860" s="1"/>
      <c r="F5860" s="1"/>
      <c r="G5860" s="1"/>
      <c r="H5860" s="1"/>
      <c r="I5860" s="33"/>
      <c r="J5860" s="33"/>
      <c r="K5860" s="28"/>
      <c r="L5860" s="28"/>
      <c r="M5860" s="1"/>
      <c r="N5860" s="35"/>
      <c r="O5860" s="1"/>
      <c r="P5860" s="51"/>
    </row>
    <row r="5861" spans="1:16" ht="16.5" customHeight="1" x14ac:dyDescent="0.25">
      <c r="A5861" s="8"/>
      <c r="B5861" s="1"/>
      <c r="C5861" s="1"/>
      <c r="D5861" s="1"/>
      <c r="E5861" s="1"/>
      <c r="F5861" s="1"/>
      <c r="G5861" s="1"/>
      <c r="H5861" s="1"/>
      <c r="I5861" s="33"/>
      <c r="J5861" s="33"/>
      <c r="K5861" s="28"/>
      <c r="L5861" s="28"/>
      <c r="M5861" s="1"/>
      <c r="N5861" s="35"/>
      <c r="O5861" s="1"/>
      <c r="P5861" s="51"/>
    </row>
    <row r="5862" spans="1:16" ht="16.5" customHeight="1" x14ac:dyDescent="0.25">
      <c r="A5862" s="8"/>
      <c r="B5862" s="1"/>
      <c r="C5862" s="1"/>
      <c r="D5862" s="1"/>
      <c r="E5862" s="1"/>
      <c r="F5862" s="1"/>
      <c r="G5862" s="1"/>
      <c r="H5862" s="1"/>
      <c r="I5862" s="33"/>
      <c r="J5862" s="33"/>
      <c r="K5862" s="28"/>
      <c r="L5862" s="28"/>
      <c r="M5862" s="1"/>
      <c r="N5862" s="35"/>
      <c r="O5862" s="1"/>
      <c r="P5862" s="51"/>
    </row>
    <row r="5863" spans="1:16" ht="16.5" customHeight="1" x14ac:dyDescent="0.25">
      <c r="A5863" s="8"/>
      <c r="B5863" s="1"/>
      <c r="C5863" s="1"/>
      <c r="D5863" s="1"/>
      <c r="E5863" s="1"/>
      <c r="F5863" s="1"/>
      <c r="G5863" s="1"/>
      <c r="H5863" s="1"/>
      <c r="I5863" s="33"/>
      <c r="J5863" s="33"/>
      <c r="K5863" s="28"/>
      <c r="L5863" s="28"/>
      <c r="M5863" s="1"/>
      <c r="N5863" s="35"/>
      <c r="O5863" s="1"/>
      <c r="P5863" s="51"/>
    </row>
    <row r="5864" spans="1:16" ht="16.5" customHeight="1" x14ac:dyDescent="0.25">
      <c r="A5864" s="8"/>
      <c r="B5864" s="1"/>
      <c r="C5864" s="1"/>
      <c r="D5864" s="1"/>
      <c r="E5864" s="1"/>
      <c r="F5864" s="1"/>
      <c r="G5864" s="1"/>
      <c r="H5864" s="1"/>
      <c r="I5864" s="33"/>
      <c r="J5864" s="33"/>
      <c r="K5864" s="28"/>
      <c r="L5864" s="28"/>
      <c r="M5864" s="1"/>
      <c r="N5864" s="35"/>
      <c r="O5864" s="1"/>
      <c r="P5864" s="51"/>
    </row>
    <row r="5865" spans="1:16" ht="16.5" customHeight="1" x14ac:dyDescent="0.25">
      <c r="A5865" s="8"/>
      <c r="B5865" s="1"/>
      <c r="C5865" s="1"/>
      <c r="D5865" s="1"/>
      <c r="E5865" s="1"/>
      <c r="F5865" s="1"/>
      <c r="G5865" s="1"/>
      <c r="H5865" s="1"/>
      <c r="I5865" s="33"/>
      <c r="J5865" s="33"/>
      <c r="K5865" s="28"/>
      <c r="L5865" s="28"/>
      <c r="M5865" s="1"/>
      <c r="N5865" s="35"/>
      <c r="O5865" s="1"/>
      <c r="P5865" s="51"/>
    </row>
    <row r="5866" spans="1:16" ht="16.5" customHeight="1" x14ac:dyDescent="0.25">
      <c r="A5866" s="8"/>
      <c r="B5866" s="1"/>
      <c r="C5866" s="1"/>
      <c r="D5866" s="1"/>
      <c r="E5866" s="1"/>
      <c r="F5866" s="1"/>
      <c r="G5866" s="1"/>
      <c r="H5866" s="1"/>
      <c r="I5866" s="33"/>
      <c r="J5866" s="33"/>
      <c r="K5866" s="28"/>
      <c r="L5866" s="28"/>
      <c r="M5866" s="1"/>
      <c r="N5866" s="35"/>
      <c r="O5866" s="1"/>
      <c r="P5866" s="51"/>
    </row>
    <row r="5867" spans="1:16" ht="16.5" customHeight="1" x14ac:dyDescent="0.25">
      <c r="A5867" s="8"/>
      <c r="B5867" s="1"/>
      <c r="C5867" s="1"/>
      <c r="D5867" s="1"/>
      <c r="E5867" s="1"/>
      <c r="F5867" s="1"/>
      <c r="G5867" s="1"/>
      <c r="H5867" s="1"/>
      <c r="I5867" s="33"/>
      <c r="J5867" s="33"/>
      <c r="K5867" s="28"/>
      <c r="L5867" s="28"/>
      <c r="M5867" s="1"/>
      <c r="N5867" s="35"/>
      <c r="O5867" s="1"/>
      <c r="P5867" s="51"/>
    </row>
    <row r="5868" spans="1:16" ht="16.5" customHeight="1" x14ac:dyDescent="0.25">
      <c r="A5868" s="8"/>
      <c r="B5868" s="1"/>
      <c r="C5868" s="1"/>
      <c r="D5868" s="1"/>
      <c r="E5868" s="1"/>
      <c r="F5868" s="1"/>
      <c r="G5868" s="1"/>
      <c r="H5868" s="1"/>
      <c r="I5868" s="33"/>
      <c r="J5868" s="33"/>
      <c r="K5868" s="28"/>
      <c r="L5868" s="28"/>
      <c r="M5868" s="1"/>
      <c r="N5868" s="35"/>
      <c r="O5868" s="1"/>
      <c r="P5868" s="51"/>
    </row>
    <row r="5869" spans="1:16" ht="16.5" customHeight="1" x14ac:dyDescent="0.25">
      <c r="A5869" s="8"/>
      <c r="B5869" s="1"/>
      <c r="C5869" s="1"/>
      <c r="D5869" s="1"/>
      <c r="E5869" s="1"/>
      <c r="F5869" s="1"/>
      <c r="G5869" s="1"/>
      <c r="H5869" s="1"/>
      <c r="I5869" s="33"/>
      <c r="J5869" s="33"/>
      <c r="K5869" s="28"/>
      <c r="L5869" s="28"/>
      <c r="M5869" s="1"/>
      <c r="N5869" s="35"/>
      <c r="O5869" s="1"/>
      <c r="P5869" s="51"/>
    </row>
    <row r="5870" spans="1:16" ht="16.5" customHeight="1" x14ac:dyDescent="0.25">
      <c r="A5870" s="8"/>
      <c r="B5870" s="1"/>
      <c r="C5870" s="1"/>
      <c r="D5870" s="1"/>
      <c r="E5870" s="1"/>
      <c r="F5870" s="1"/>
      <c r="G5870" s="1"/>
      <c r="H5870" s="1"/>
      <c r="I5870" s="33"/>
      <c r="J5870" s="33"/>
      <c r="K5870" s="28"/>
      <c r="L5870" s="28"/>
      <c r="M5870" s="1"/>
      <c r="N5870" s="35"/>
      <c r="O5870" s="1"/>
      <c r="P5870" s="51"/>
    </row>
    <row r="5871" spans="1:16" ht="16.5" customHeight="1" x14ac:dyDescent="0.25">
      <c r="A5871" s="8"/>
      <c r="B5871" s="1"/>
      <c r="C5871" s="1"/>
      <c r="D5871" s="1"/>
      <c r="E5871" s="1"/>
      <c r="F5871" s="1"/>
      <c r="G5871" s="1"/>
      <c r="H5871" s="1"/>
      <c r="I5871" s="33"/>
      <c r="J5871" s="33"/>
      <c r="K5871" s="28"/>
      <c r="L5871" s="28"/>
      <c r="M5871" s="1"/>
      <c r="N5871" s="35"/>
      <c r="O5871" s="1"/>
      <c r="P5871" s="51"/>
    </row>
    <row r="5872" spans="1:16" ht="16.5" customHeight="1" x14ac:dyDescent="0.25">
      <c r="A5872" s="8"/>
      <c r="B5872" s="1"/>
      <c r="C5872" s="1"/>
      <c r="D5872" s="1"/>
      <c r="E5872" s="1"/>
      <c r="F5872" s="1"/>
      <c r="G5872" s="1"/>
      <c r="H5872" s="1"/>
      <c r="I5872" s="33"/>
      <c r="J5872" s="33"/>
      <c r="K5872" s="28"/>
      <c r="L5872" s="28"/>
      <c r="M5872" s="1"/>
      <c r="N5872" s="35"/>
      <c r="O5872" s="1"/>
      <c r="P5872" s="51"/>
    </row>
    <row r="5873" spans="1:16" ht="16.5" customHeight="1" x14ac:dyDescent="0.25">
      <c r="A5873" s="8"/>
      <c r="B5873" s="1"/>
      <c r="C5873" s="1"/>
      <c r="D5873" s="1"/>
      <c r="E5873" s="1"/>
      <c r="F5873" s="1"/>
      <c r="G5873" s="1"/>
      <c r="H5873" s="1"/>
      <c r="I5873" s="33"/>
      <c r="J5873" s="33"/>
      <c r="K5873" s="28"/>
      <c r="L5873" s="28"/>
      <c r="M5873" s="1"/>
      <c r="N5873" s="35"/>
      <c r="O5873" s="1"/>
      <c r="P5873" s="51"/>
    </row>
    <row r="5874" spans="1:16" ht="16.5" customHeight="1" x14ac:dyDescent="0.25">
      <c r="A5874" s="8"/>
      <c r="B5874" s="1"/>
      <c r="C5874" s="1"/>
      <c r="D5874" s="1"/>
      <c r="E5874" s="1"/>
      <c r="F5874" s="1"/>
      <c r="G5874" s="1"/>
      <c r="H5874" s="1"/>
      <c r="I5874" s="33"/>
      <c r="J5874" s="33"/>
      <c r="K5874" s="28"/>
      <c r="L5874" s="28"/>
      <c r="M5874" s="1"/>
      <c r="N5874" s="35"/>
      <c r="O5874" s="1"/>
      <c r="P5874" s="51"/>
    </row>
    <row r="5875" spans="1:16" ht="16.5" customHeight="1" x14ac:dyDescent="0.25">
      <c r="A5875" s="8"/>
      <c r="B5875" s="1"/>
      <c r="C5875" s="1"/>
      <c r="D5875" s="1"/>
      <c r="E5875" s="1"/>
      <c r="F5875" s="1"/>
      <c r="G5875" s="1"/>
      <c r="H5875" s="1"/>
      <c r="I5875" s="33"/>
      <c r="J5875" s="33"/>
      <c r="K5875" s="28"/>
      <c r="L5875" s="28"/>
      <c r="M5875" s="1"/>
      <c r="N5875" s="35"/>
      <c r="O5875" s="1"/>
      <c r="P5875" s="51"/>
    </row>
    <row r="5876" spans="1:16" ht="16.5" customHeight="1" x14ac:dyDescent="0.25">
      <c r="A5876" s="8"/>
      <c r="B5876" s="1"/>
      <c r="C5876" s="1"/>
      <c r="D5876" s="1"/>
      <c r="E5876" s="1"/>
      <c r="F5876" s="1"/>
      <c r="G5876" s="1"/>
      <c r="H5876" s="1"/>
      <c r="I5876" s="33"/>
      <c r="J5876" s="33"/>
      <c r="K5876" s="28"/>
      <c r="L5876" s="28"/>
      <c r="M5876" s="1"/>
      <c r="N5876" s="35"/>
      <c r="O5876" s="1"/>
      <c r="P5876" s="51"/>
    </row>
    <row r="5877" spans="1:16" ht="16.5" customHeight="1" x14ac:dyDescent="0.25">
      <c r="A5877" s="8"/>
      <c r="B5877" s="1"/>
      <c r="C5877" s="1"/>
      <c r="D5877" s="1"/>
      <c r="E5877" s="1"/>
      <c r="F5877" s="1"/>
      <c r="G5877" s="1"/>
      <c r="H5877" s="1"/>
      <c r="I5877" s="33"/>
      <c r="J5877" s="33"/>
      <c r="K5877" s="28"/>
      <c r="L5877" s="28"/>
      <c r="M5877" s="1"/>
      <c r="N5877" s="35"/>
      <c r="O5877" s="1"/>
      <c r="P5877" s="51"/>
    </row>
    <row r="5878" spans="1:16" ht="16.5" customHeight="1" x14ac:dyDescent="0.25">
      <c r="A5878" s="8"/>
      <c r="B5878" s="1"/>
      <c r="C5878" s="1"/>
      <c r="D5878" s="1"/>
      <c r="E5878" s="1"/>
      <c r="F5878" s="1"/>
      <c r="G5878" s="1"/>
      <c r="H5878" s="1"/>
      <c r="I5878" s="33"/>
      <c r="J5878" s="33"/>
      <c r="K5878" s="28"/>
      <c r="L5878" s="28"/>
      <c r="M5878" s="1"/>
      <c r="N5878" s="35"/>
      <c r="O5878" s="1"/>
      <c r="P5878" s="51"/>
    </row>
    <row r="5879" spans="1:16" ht="16.5" customHeight="1" x14ac:dyDescent="0.25">
      <c r="A5879" s="8"/>
      <c r="B5879" s="1"/>
      <c r="C5879" s="1"/>
      <c r="D5879" s="1"/>
      <c r="E5879" s="1"/>
      <c r="F5879" s="1"/>
      <c r="G5879" s="1"/>
      <c r="H5879" s="1"/>
      <c r="I5879" s="33"/>
      <c r="J5879" s="33"/>
      <c r="K5879" s="28"/>
      <c r="L5879" s="28"/>
      <c r="M5879" s="1"/>
      <c r="N5879" s="35"/>
      <c r="O5879" s="1"/>
      <c r="P5879" s="51"/>
    </row>
    <row r="5880" spans="1:16" ht="16.5" customHeight="1" x14ac:dyDescent="0.25">
      <c r="A5880" s="8"/>
      <c r="B5880" s="1"/>
      <c r="C5880" s="1"/>
      <c r="D5880" s="1"/>
      <c r="E5880" s="1"/>
      <c r="F5880" s="1"/>
      <c r="G5880" s="1"/>
      <c r="H5880" s="1"/>
      <c r="I5880" s="33"/>
      <c r="J5880" s="33"/>
      <c r="K5880" s="28"/>
      <c r="L5880" s="28"/>
      <c r="M5880" s="1"/>
      <c r="N5880" s="35"/>
      <c r="O5880" s="1"/>
      <c r="P5880" s="51"/>
    </row>
    <row r="5881" spans="1:16" ht="16.5" customHeight="1" x14ac:dyDescent="0.25">
      <c r="A5881" s="8"/>
      <c r="B5881" s="1"/>
      <c r="C5881" s="1"/>
      <c r="D5881" s="1"/>
      <c r="E5881" s="1"/>
      <c r="F5881" s="1"/>
      <c r="G5881" s="1"/>
      <c r="H5881" s="1"/>
      <c r="I5881" s="33"/>
      <c r="J5881" s="33"/>
      <c r="K5881" s="28"/>
      <c r="L5881" s="28"/>
      <c r="M5881" s="1"/>
      <c r="N5881" s="35"/>
      <c r="O5881" s="1"/>
      <c r="P5881" s="51"/>
    </row>
    <row r="5882" spans="1:16" ht="16.5" customHeight="1" x14ac:dyDescent="0.25">
      <c r="A5882" s="8"/>
      <c r="B5882" s="1"/>
      <c r="C5882" s="1"/>
      <c r="D5882" s="1"/>
      <c r="E5882" s="1"/>
      <c r="F5882" s="1"/>
      <c r="G5882" s="1"/>
      <c r="H5882" s="1"/>
      <c r="I5882" s="33"/>
      <c r="J5882" s="33"/>
      <c r="K5882" s="28"/>
      <c r="L5882" s="28"/>
      <c r="M5882" s="1"/>
      <c r="N5882" s="35"/>
      <c r="O5882" s="1"/>
      <c r="P5882" s="51"/>
    </row>
    <row r="5883" spans="1:16" ht="16.5" customHeight="1" x14ac:dyDescent="0.25">
      <c r="A5883" s="8"/>
      <c r="B5883" s="1"/>
      <c r="C5883" s="1"/>
      <c r="D5883" s="1"/>
      <c r="E5883" s="1"/>
      <c r="F5883" s="1"/>
      <c r="G5883" s="1"/>
      <c r="H5883" s="1"/>
      <c r="I5883" s="33"/>
      <c r="J5883" s="33"/>
      <c r="K5883" s="28"/>
      <c r="L5883" s="28"/>
      <c r="M5883" s="1"/>
      <c r="N5883" s="35"/>
      <c r="O5883" s="1"/>
      <c r="P5883" s="51"/>
    </row>
    <row r="5884" spans="1:16" ht="16.5" customHeight="1" x14ac:dyDescent="0.25">
      <c r="A5884" s="8"/>
      <c r="B5884" s="1"/>
      <c r="C5884" s="1"/>
      <c r="D5884" s="1"/>
      <c r="E5884" s="1"/>
      <c r="F5884" s="1"/>
      <c r="G5884" s="1"/>
      <c r="H5884" s="1"/>
      <c r="I5884" s="33"/>
      <c r="J5884" s="33"/>
      <c r="K5884" s="28"/>
      <c r="L5884" s="28"/>
      <c r="M5884" s="1"/>
      <c r="N5884" s="35"/>
      <c r="O5884" s="1"/>
      <c r="P5884" s="51"/>
    </row>
    <row r="5885" spans="1:16" ht="16.5" customHeight="1" x14ac:dyDescent="0.25">
      <c r="A5885" s="8"/>
      <c r="B5885" s="1"/>
      <c r="C5885" s="1"/>
      <c r="D5885" s="1"/>
      <c r="E5885" s="1"/>
      <c r="F5885" s="1"/>
      <c r="G5885" s="1"/>
      <c r="H5885" s="1"/>
      <c r="I5885" s="33"/>
      <c r="J5885" s="33"/>
      <c r="K5885" s="28"/>
      <c r="L5885" s="28"/>
      <c r="M5885" s="1"/>
      <c r="N5885" s="35"/>
      <c r="O5885" s="1"/>
      <c r="P5885" s="51"/>
    </row>
    <row r="5886" spans="1:16" ht="16.5" customHeight="1" x14ac:dyDescent="0.25">
      <c r="A5886" s="8"/>
      <c r="B5886" s="1"/>
      <c r="C5886" s="1"/>
      <c r="D5886" s="1"/>
      <c r="E5886" s="1"/>
      <c r="F5886" s="1"/>
      <c r="G5886" s="1"/>
      <c r="H5886" s="1"/>
      <c r="I5886" s="33"/>
      <c r="J5886" s="33"/>
      <c r="K5886" s="28"/>
      <c r="L5886" s="28"/>
      <c r="M5886" s="1"/>
      <c r="N5886" s="35"/>
      <c r="O5886" s="1"/>
      <c r="P5886" s="51"/>
    </row>
    <row r="5887" spans="1:16" ht="16.5" customHeight="1" x14ac:dyDescent="0.25">
      <c r="A5887" s="8"/>
      <c r="B5887" s="1"/>
      <c r="C5887" s="1"/>
      <c r="D5887" s="1"/>
      <c r="E5887" s="1"/>
      <c r="F5887" s="1"/>
      <c r="G5887" s="1"/>
      <c r="H5887" s="1"/>
      <c r="I5887" s="33"/>
      <c r="J5887" s="33"/>
      <c r="K5887" s="28"/>
      <c r="L5887" s="28"/>
      <c r="M5887" s="1"/>
      <c r="N5887" s="35"/>
      <c r="O5887" s="1"/>
      <c r="P5887" s="51"/>
    </row>
    <row r="5888" spans="1:16" ht="16.5" customHeight="1" x14ac:dyDescent="0.25">
      <c r="A5888" s="8"/>
      <c r="B5888" s="1"/>
      <c r="C5888" s="1"/>
      <c r="D5888" s="1"/>
      <c r="E5888" s="1"/>
      <c r="F5888" s="1"/>
      <c r="G5888" s="1"/>
      <c r="H5888" s="1"/>
      <c r="I5888" s="33"/>
      <c r="J5888" s="33"/>
      <c r="K5888" s="28"/>
      <c r="L5888" s="28"/>
      <c r="M5888" s="1"/>
      <c r="N5888" s="35"/>
      <c r="O5888" s="1"/>
      <c r="P5888" s="51"/>
    </row>
    <row r="5889" spans="1:16" ht="16.5" customHeight="1" x14ac:dyDescent="0.25">
      <c r="A5889" s="8"/>
      <c r="B5889" s="1"/>
      <c r="C5889" s="1"/>
      <c r="D5889" s="1"/>
      <c r="E5889" s="1"/>
      <c r="F5889" s="1"/>
      <c r="G5889" s="1"/>
      <c r="H5889" s="1"/>
      <c r="I5889" s="33"/>
      <c r="J5889" s="33"/>
      <c r="K5889" s="28"/>
      <c r="L5889" s="28"/>
      <c r="M5889" s="1"/>
      <c r="N5889" s="35"/>
      <c r="O5889" s="1"/>
      <c r="P5889" s="51"/>
    </row>
    <row r="5890" spans="1:16" ht="16.5" customHeight="1" x14ac:dyDescent="0.25">
      <c r="A5890" s="8"/>
      <c r="B5890" s="1"/>
      <c r="C5890" s="1"/>
      <c r="D5890" s="1"/>
      <c r="E5890" s="1"/>
      <c r="F5890" s="1"/>
      <c r="G5890" s="1"/>
      <c r="H5890" s="1"/>
      <c r="I5890" s="33"/>
      <c r="J5890" s="33"/>
      <c r="K5890" s="28"/>
      <c r="L5890" s="28"/>
      <c r="M5890" s="1"/>
      <c r="N5890" s="35"/>
      <c r="O5890" s="1"/>
      <c r="P5890" s="51"/>
    </row>
    <row r="5891" spans="1:16" ht="16.5" customHeight="1" x14ac:dyDescent="0.25">
      <c r="A5891" s="8"/>
      <c r="B5891" s="1"/>
      <c r="C5891" s="1"/>
      <c r="D5891" s="1"/>
      <c r="E5891" s="1"/>
      <c r="F5891" s="1"/>
      <c r="G5891" s="1"/>
      <c r="H5891" s="1"/>
      <c r="I5891" s="33"/>
      <c r="J5891" s="33"/>
      <c r="K5891" s="28"/>
      <c r="L5891" s="28"/>
      <c r="M5891" s="1"/>
      <c r="N5891" s="35"/>
      <c r="O5891" s="1"/>
      <c r="P5891" s="51"/>
    </row>
    <row r="5892" spans="1:16" ht="16.5" customHeight="1" x14ac:dyDescent="0.25">
      <c r="A5892" s="8"/>
      <c r="B5892" s="1"/>
      <c r="C5892" s="1"/>
      <c r="D5892" s="1"/>
      <c r="E5892" s="1"/>
      <c r="F5892" s="1"/>
      <c r="G5892" s="1"/>
      <c r="H5892" s="1"/>
      <c r="I5892" s="33"/>
      <c r="J5892" s="33"/>
      <c r="K5892" s="28"/>
      <c r="L5892" s="28"/>
      <c r="M5892" s="1"/>
      <c r="N5892" s="35"/>
      <c r="O5892" s="1"/>
      <c r="P5892" s="51"/>
    </row>
    <row r="5893" spans="1:16" ht="16.5" customHeight="1" x14ac:dyDescent="0.25">
      <c r="A5893" s="8"/>
      <c r="B5893" s="1"/>
      <c r="C5893" s="1"/>
      <c r="D5893" s="1"/>
      <c r="E5893" s="1"/>
      <c r="F5893" s="1"/>
      <c r="G5893" s="1"/>
      <c r="H5893" s="1"/>
      <c r="I5893" s="33"/>
      <c r="J5893" s="33"/>
      <c r="K5893" s="28"/>
      <c r="L5893" s="28"/>
      <c r="M5893" s="1"/>
      <c r="N5893" s="35"/>
      <c r="O5893" s="1"/>
      <c r="P5893" s="51"/>
    </row>
    <row r="5894" spans="1:16" ht="16.5" customHeight="1" x14ac:dyDescent="0.25">
      <c r="A5894" s="8"/>
      <c r="B5894" s="1"/>
      <c r="C5894" s="1"/>
      <c r="D5894" s="1"/>
      <c r="E5894" s="1"/>
      <c r="F5894" s="1"/>
      <c r="G5894" s="1"/>
      <c r="H5894" s="1"/>
      <c r="I5894" s="33"/>
      <c r="J5894" s="33"/>
      <c r="K5894" s="28"/>
      <c r="L5894" s="28"/>
      <c r="M5894" s="1"/>
      <c r="N5894" s="35"/>
      <c r="O5894" s="1"/>
      <c r="P5894" s="51"/>
    </row>
    <row r="5895" spans="1:16" ht="16.5" customHeight="1" x14ac:dyDescent="0.25">
      <c r="A5895" s="8"/>
      <c r="B5895" s="1"/>
      <c r="C5895" s="1"/>
      <c r="D5895" s="1"/>
      <c r="E5895" s="1"/>
      <c r="F5895" s="1"/>
      <c r="G5895" s="1"/>
      <c r="H5895" s="1"/>
      <c r="I5895" s="33"/>
      <c r="J5895" s="33"/>
      <c r="K5895" s="28"/>
      <c r="L5895" s="28"/>
      <c r="M5895" s="1"/>
      <c r="N5895" s="35"/>
      <c r="O5895" s="1"/>
      <c r="P5895" s="51"/>
    </row>
    <row r="5896" spans="1:16" ht="16.5" customHeight="1" x14ac:dyDescent="0.25">
      <c r="A5896" s="8"/>
      <c r="B5896" s="1"/>
      <c r="C5896" s="1"/>
      <c r="D5896" s="1"/>
      <c r="E5896" s="1"/>
      <c r="F5896" s="1"/>
      <c r="G5896" s="1"/>
      <c r="H5896" s="1"/>
      <c r="I5896" s="33"/>
      <c r="J5896" s="33"/>
      <c r="K5896" s="28"/>
      <c r="L5896" s="28"/>
      <c r="M5896" s="1"/>
      <c r="N5896" s="35"/>
      <c r="O5896" s="1"/>
      <c r="P5896" s="51"/>
    </row>
    <row r="5897" spans="1:16" ht="16.5" customHeight="1" x14ac:dyDescent="0.25">
      <c r="A5897" s="8"/>
      <c r="B5897" s="1"/>
      <c r="C5897" s="1"/>
      <c r="D5897" s="1"/>
      <c r="E5897" s="1"/>
      <c r="F5897" s="1"/>
      <c r="G5897" s="1"/>
      <c r="H5897" s="1"/>
      <c r="I5897" s="33"/>
      <c r="J5897" s="33"/>
      <c r="K5897" s="28"/>
      <c r="L5897" s="28"/>
      <c r="M5897" s="1"/>
      <c r="N5897" s="35"/>
      <c r="O5897" s="1"/>
      <c r="P5897" s="51"/>
    </row>
    <row r="5898" spans="1:16" ht="16.5" customHeight="1" x14ac:dyDescent="0.25">
      <c r="A5898" s="8"/>
      <c r="B5898" s="1"/>
      <c r="C5898" s="1"/>
      <c r="D5898" s="1"/>
      <c r="E5898" s="1"/>
      <c r="F5898" s="1"/>
      <c r="G5898" s="1"/>
      <c r="H5898" s="1"/>
      <c r="I5898" s="33"/>
      <c r="J5898" s="33"/>
      <c r="K5898" s="28"/>
      <c r="L5898" s="28"/>
      <c r="M5898" s="1"/>
      <c r="N5898" s="35"/>
      <c r="O5898" s="1"/>
      <c r="P5898" s="51"/>
    </row>
    <row r="5899" spans="1:16" ht="16.5" customHeight="1" x14ac:dyDescent="0.25">
      <c r="A5899" s="8"/>
      <c r="B5899" s="1"/>
      <c r="C5899" s="1"/>
      <c r="D5899" s="1"/>
      <c r="E5899" s="1"/>
      <c r="F5899" s="1"/>
      <c r="G5899" s="1"/>
      <c r="H5899" s="1"/>
      <c r="I5899" s="33"/>
      <c r="J5899" s="33"/>
      <c r="K5899" s="28"/>
      <c r="L5899" s="28"/>
      <c r="M5899" s="1"/>
      <c r="N5899" s="35"/>
      <c r="O5899" s="1"/>
      <c r="P5899" s="51"/>
    </row>
    <row r="5900" spans="1:16" ht="16.5" customHeight="1" x14ac:dyDescent="0.25">
      <c r="A5900" s="8"/>
      <c r="B5900" s="1"/>
      <c r="C5900" s="1"/>
      <c r="D5900" s="1"/>
      <c r="E5900" s="1"/>
      <c r="F5900" s="1"/>
      <c r="G5900" s="1"/>
      <c r="H5900" s="1"/>
      <c r="I5900" s="33"/>
      <c r="J5900" s="33"/>
      <c r="K5900" s="28"/>
      <c r="L5900" s="28"/>
      <c r="M5900" s="1"/>
      <c r="N5900" s="35"/>
      <c r="O5900" s="1"/>
      <c r="P5900" s="51"/>
    </row>
    <row r="5901" spans="1:16" ht="16.5" customHeight="1" x14ac:dyDescent="0.25">
      <c r="A5901" s="8"/>
      <c r="B5901" s="1"/>
      <c r="C5901" s="1"/>
      <c r="D5901" s="1"/>
      <c r="E5901" s="1"/>
      <c r="F5901" s="1"/>
      <c r="G5901" s="1"/>
      <c r="H5901" s="1"/>
      <c r="I5901" s="33"/>
      <c r="J5901" s="33"/>
      <c r="K5901" s="28"/>
      <c r="L5901" s="28"/>
      <c r="M5901" s="1"/>
      <c r="N5901" s="35"/>
      <c r="O5901" s="1"/>
      <c r="P5901" s="51"/>
    </row>
    <row r="5902" spans="1:16" ht="16.5" customHeight="1" x14ac:dyDescent="0.25">
      <c r="A5902" s="8"/>
      <c r="B5902" s="1"/>
      <c r="C5902" s="1"/>
      <c r="D5902" s="1"/>
      <c r="E5902" s="1"/>
      <c r="F5902" s="1"/>
      <c r="G5902" s="1"/>
      <c r="H5902" s="1"/>
      <c r="I5902" s="33"/>
      <c r="J5902" s="33"/>
      <c r="K5902" s="28"/>
      <c r="L5902" s="28"/>
      <c r="M5902" s="1"/>
      <c r="N5902" s="35"/>
      <c r="O5902" s="1"/>
      <c r="P5902" s="51"/>
    </row>
    <row r="5903" spans="1:16" ht="16.5" customHeight="1" x14ac:dyDescent="0.25">
      <c r="A5903" s="8"/>
      <c r="B5903" s="1"/>
      <c r="C5903" s="1"/>
      <c r="D5903" s="1"/>
      <c r="E5903" s="1"/>
      <c r="F5903" s="1"/>
      <c r="G5903" s="1"/>
      <c r="H5903" s="1"/>
      <c r="I5903" s="33"/>
      <c r="J5903" s="33"/>
      <c r="K5903" s="28"/>
      <c r="L5903" s="28"/>
      <c r="M5903" s="1"/>
      <c r="N5903" s="35"/>
      <c r="O5903" s="1"/>
      <c r="P5903" s="51"/>
    </row>
    <row r="5904" spans="1:16" ht="16.5" customHeight="1" x14ac:dyDescent="0.25">
      <c r="A5904" s="8"/>
      <c r="B5904" s="1"/>
      <c r="C5904" s="1"/>
      <c r="D5904" s="1"/>
      <c r="E5904" s="1"/>
      <c r="F5904" s="1"/>
      <c r="G5904" s="1"/>
      <c r="H5904" s="1"/>
      <c r="I5904" s="33"/>
      <c r="J5904" s="33"/>
      <c r="K5904" s="28"/>
      <c r="L5904" s="28"/>
      <c r="M5904" s="1"/>
      <c r="N5904" s="35"/>
      <c r="O5904" s="1"/>
      <c r="P5904" s="51"/>
    </row>
    <row r="5905" spans="1:16" ht="16.5" customHeight="1" x14ac:dyDescent="0.25">
      <c r="A5905" s="8"/>
      <c r="B5905" s="1"/>
      <c r="C5905" s="1"/>
      <c r="D5905" s="1"/>
      <c r="E5905" s="1"/>
      <c r="F5905" s="1"/>
      <c r="G5905" s="1"/>
      <c r="H5905" s="1"/>
      <c r="I5905" s="33"/>
      <c r="J5905" s="33"/>
      <c r="K5905" s="28"/>
      <c r="L5905" s="28"/>
      <c r="M5905" s="1"/>
      <c r="N5905" s="35"/>
      <c r="O5905" s="1"/>
      <c r="P5905" s="51"/>
    </row>
    <row r="5906" spans="1:16" ht="16.5" customHeight="1" x14ac:dyDescent="0.25">
      <c r="A5906" s="8"/>
      <c r="B5906" s="1"/>
      <c r="C5906" s="1"/>
      <c r="D5906" s="1"/>
      <c r="E5906" s="1"/>
      <c r="F5906" s="1"/>
      <c r="G5906" s="1"/>
      <c r="H5906" s="1"/>
      <c r="I5906" s="33"/>
      <c r="J5906" s="33"/>
      <c r="K5906" s="28"/>
      <c r="L5906" s="28"/>
      <c r="M5906" s="1"/>
      <c r="N5906" s="35"/>
      <c r="O5906" s="1"/>
      <c r="P5906" s="51"/>
    </row>
    <row r="5907" spans="1:16" ht="16.5" customHeight="1" x14ac:dyDescent="0.25">
      <c r="A5907" s="8"/>
      <c r="B5907" s="1"/>
      <c r="C5907" s="1"/>
      <c r="D5907" s="1"/>
      <c r="E5907" s="1"/>
      <c r="F5907" s="1"/>
      <c r="G5907" s="1"/>
      <c r="H5907" s="1"/>
      <c r="I5907" s="33"/>
      <c r="J5907" s="33"/>
      <c r="K5907" s="28"/>
      <c r="L5907" s="28"/>
      <c r="M5907" s="1"/>
      <c r="N5907" s="35"/>
      <c r="O5907" s="1"/>
      <c r="P5907" s="51"/>
    </row>
    <row r="5908" spans="1:16" ht="16.5" customHeight="1" x14ac:dyDescent="0.25">
      <c r="A5908" s="8"/>
      <c r="B5908" s="1"/>
      <c r="C5908" s="1"/>
      <c r="D5908" s="1"/>
      <c r="E5908" s="1"/>
      <c r="F5908" s="1"/>
      <c r="G5908" s="1"/>
      <c r="H5908" s="1"/>
      <c r="I5908" s="33"/>
      <c r="J5908" s="33"/>
      <c r="K5908" s="28"/>
      <c r="L5908" s="28"/>
      <c r="M5908" s="1"/>
      <c r="N5908" s="35"/>
      <c r="O5908" s="1"/>
      <c r="P5908" s="51"/>
    </row>
    <row r="5909" spans="1:16" ht="16.5" customHeight="1" x14ac:dyDescent="0.25">
      <c r="A5909" s="8"/>
      <c r="B5909" s="1"/>
      <c r="C5909" s="1"/>
      <c r="D5909" s="1"/>
      <c r="E5909" s="1"/>
      <c r="F5909" s="1"/>
      <c r="G5909" s="1"/>
      <c r="H5909" s="1"/>
      <c r="I5909" s="33"/>
      <c r="J5909" s="33"/>
      <c r="K5909" s="28"/>
      <c r="L5909" s="28"/>
      <c r="M5909" s="1"/>
      <c r="N5909" s="35"/>
      <c r="O5909" s="1"/>
      <c r="P5909" s="51"/>
    </row>
    <row r="5910" spans="1:16" ht="16.5" customHeight="1" x14ac:dyDescent="0.25">
      <c r="A5910" s="8"/>
      <c r="B5910" s="1"/>
      <c r="C5910" s="1"/>
      <c r="D5910" s="1"/>
      <c r="E5910" s="1"/>
      <c r="F5910" s="1"/>
      <c r="G5910" s="1"/>
      <c r="H5910" s="1"/>
      <c r="I5910" s="33"/>
      <c r="J5910" s="33"/>
      <c r="K5910" s="28"/>
      <c r="L5910" s="28"/>
      <c r="M5910" s="1"/>
      <c r="N5910" s="35"/>
      <c r="O5910" s="1"/>
      <c r="P5910" s="51"/>
    </row>
    <row r="5911" spans="1:16" ht="16.5" customHeight="1" x14ac:dyDescent="0.25">
      <c r="A5911" s="8"/>
      <c r="B5911" s="1"/>
      <c r="C5911" s="1"/>
      <c r="D5911" s="1"/>
      <c r="E5911" s="1"/>
      <c r="F5911" s="1"/>
      <c r="G5911" s="1"/>
      <c r="H5911" s="1"/>
      <c r="I5911" s="33"/>
      <c r="J5911" s="33"/>
      <c r="K5911" s="28"/>
      <c r="L5911" s="28"/>
      <c r="M5911" s="1"/>
      <c r="N5911" s="35"/>
      <c r="O5911" s="1"/>
      <c r="P5911" s="51"/>
    </row>
    <row r="5912" spans="1:16" ht="16.5" customHeight="1" x14ac:dyDescent="0.25">
      <c r="A5912" s="8"/>
      <c r="B5912" s="1"/>
      <c r="C5912" s="1"/>
      <c r="D5912" s="1"/>
      <c r="E5912" s="1"/>
      <c r="F5912" s="1"/>
      <c r="G5912" s="1"/>
      <c r="H5912" s="1"/>
      <c r="I5912" s="33"/>
      <c r="J5912" s="33"/>
      <c r="K5912" s="28"/>
      <c r="L5912" s="28"/>
      <c r="M5912" s="1"/>
      <c r="N5912" s="35"/>
      <c r="O5912" s="1"/>
      <c r="P5912" s="51"/>
    </row>
    <row r="5913" spans="1:16" ht="16.5" customHeight="1" x14ac:dyDescent="0.25">
      <c r="A5913" s="8"/>
      <c r="B5913" s="1"/>
      <c r="C5913" s="1"/>
      <c r="D5913" s="1"/>
      <c r="E5913" s="1"/>
      <c r="F5913" s="1"/>
      <c r="G5913" s="1"/>
      <c r="H5913" s="1"/>
      <c r="I5913" s="33"/>
      <c r="J5913" s="33"/>
      <c r="K5913" s="28"/>
      <c r="L5913" s="28"/>
      <c r="M5913" s="1"/>
      <c r="N5913" s="35"/>
      <c r="O5913" s="1"/>
      <c r="P5913" s="51"/>
    </row>
    <row r="5914" spans="1:16" ht="16.5" customHeight="1" x14ac:dyDescent="0.25">
      <c r="A5914" s="8"/>
      <c r="B5914" s="1"/>
      <c r="C5914" s="1"/>
      <c r="D5914" s="1"/>
      <c r="E5914" s="1"/>
      <c r="F5914" s="1"/>
      <c r="G5914" s="1"/>
      <c r="H5914" s="1"/>
      <c r="I5914" s="33"/>
      <c r="J5914" s="33"/>
      <c r="K5914" s="28"/>
      <c r="L5914" s="28"/>
      <c r="M5914" s="1"/>
      <c r="N5914" s="35"/>
      <c r="O5914" s="1"/>
      <c r="P5914" s="51"/>
    </row>
    <row r="5915" spans="1:16" ht="16.5" customHeight="1" x14ac:dyDescent="0.25">
      <c r="A5915" s="8"/>
      <c r="B5915" s="1"/>
      <c r="C5915" s="1"/>
      <c r="D5915" s="1"/>
      <c r="E5915" s="1"/>
      <c r="F5915" s="1"/>
      <c r="G5915" s="1"/>
      <c r="H5915" s="1"/>
      <c r="I5915" s="33"/>
      <c r="J5915" s="33"/>
      <c r="K5915" s="28"/>
      <c r="L5915" s="28"/>
      <c r="M5915" s="1"/>
      <c r="N5915" s="35"/>
      <c r="O5915" s="1"/>
      <c r="P5915" s="51"/>
    </row>
    <row r="5916" spans="1:16" ht="16.5" customHeight="1" x14ac:dyDescent="0.25">
      <c r="A5916" s="8"/>
      <c r="B5916" s="1"/>
      <c r="C5916" s="1"/>
      <c r="D5916" s="1"/>
      <c r="E5916" s="1"/>
      <c r="F5916" s="1"/>
      <c r="G5916" s="1"/>
      <c r="H5916" s="1"/>
      <c r="I5916" s="33"/>
      <c r="J5916" s="33"/>
      <c r="K5916" s="28"/>
      <c r="L5916" s="28"/>
      <c r="M5916" s="1"/>
      <c r="N5916" s="35"/>
      <c r="O5916" s="1"/>
      <c r="P5916" s="51"/>
    </row>
    <row r="5917" spans="1:16" ht="16.5" customHeight="1" x14ac:dyDescent="0.25">
      <c r="A5917" s="8"/>
      <c r="B5917" s="1"/>
      <c r="C5917" s="1"/>
      <c r="D5917" s="1"/>
      <c r="E5917" s="1"/>
      <c r="F5917" s="1"/>
      <c r="G5917" s="1"/>
      <c r="H5917" s="1"/>
      <c r="I5917" s="33"/>
      <c r="J5917" s="33"/>
      <c r="K5917" s="28"/>
      <c r="L5917" s="28"/>
      <c r="M5917" s="1"/>
      <c r="N5917" s="35"/>
      <c r="O5917" s="1"/>
      <c r="P5917" s="51"/>
    </row>
    <row r="5918" spans="1:16" ht="16.5" customHeight="1" x14ac:dyDescent="0.25">
      <c r="A5918" s="8"/>
      <c r="B5918" s="1"/>
      <c r="C5918" s="1"/>
      <c r="D5918" s="1"/>
      <c r="E5918" s="1"/>
      <c r="F5918" s="1"/>
      <c r="G5918" s="1"/>
      <c r="H5918" s="1"/>
      <c r="I5918" s="33"/>
      <c r="J5918" s="33"/>
      <c r="K5918" s="28"/>
      <c r="L5918" s="28"/>
      <c r="M5918" s="1"/>
      <c r="N5918" s="35"/>
      <c r="O5918" s="1"/>
      <c r="P5918" s="51"/>
    </row>
    <row r="5919" spans="1:16" ht="16.5" customHeight="1" x14ac:dyDescent="0.25">
      <c r="A5919" s="8"/>
      <c r="B5919" s="1"/>
      <c r="C5919" s="1"/>
      <c r="D5919" s="1"/>
      <c r="E5919" s="1"/>
      <c r="F5919" s="1"/>
      <c r="G5919" s="1"/>
      <c r="H5919" s="1"/>
      <c r="I5919" s="33"/>
      <c r="J5919" s="33"/>
      <c r="K5919" s="28"/>
      <c r="L5919" s="28"/>
      <c r="M5919" s="1"/>
      <c r="N5919" s="35"/>
      <c r="O5919" s="1"/>
      <c r="P5919" s="51"/>
    </row>
    <row r="5920" spans="1:16" ht="16.5" customHeight="1" x14ac:dyDescent="0.25">
      <c r="A5920" s="8"/>
      <c r="B5920" s="1"/>
      <c r="C5920" s="1"/>
      <c r="D5920" s="1"/>
      <c r="E5920" s="1"/>
      <c r="F5920" s="1"/>
      <c r="G5920" s="1"/>
      <c r="H5920" s="1"/>
      <c r="I5920" s="33"/>
      <c r="J5920" s="33"/>
      <c r="K5920" s="28"/>
      <c r="L5920" s="28"/>
      <c r="M5920" s="1"/>
      <c r="N5920" s="35"/>
      <c r="O5920" s="1"/>
      <c r="P5920" s="51"/>
    </row>
    <row r="5921" spans="1:16" ht="16.5" customHeight="1" x14ac:dyDescent="0.25">
      <c r="A5921" s="8"/>
      <c r="B5921" s="1"/>
      <c r="C5921" s="1"/>
      <c r="D5921" s="1"/>
      <c r="E5921" s="1"/>
      <c r="F5921" s="1"/>
      <c r="G5921" s="1"/>
      <c r="H5921" s="1"/>
      <c r="I5921" s="33"/>
      <c r="J5921" s="33"/>
      <c r="K5921" s="28"/>
      <c r="L5921" s="28"/>
      <c r="M5921" s="1"/>
      <c r="N5921" s="35"/>
      <c r="O5921" s="1"/>
      <c r="P5921" s="51"/>
    </row>
    <row r="5922" spans="1:16" ht="16.5" customHeight="1" x14ac:dyDescent="0.25">
      <c r="A5922" s="8"/>
      <c r="B5922" s="1"/>
      <c r="C5922" s="1"/>
      <c r="D5922" s="1"/>
      <c r="E5922" s="1"/>
      <c r="F5922" s="1"/>
      <c r="G5922" s="1"/>
      <c r="H5922" s="1"/>
      <c r="I5922" s="33"/>
      <c r="J5922" s="33"/>
      <c r="K5922" s="28"/>
      <c r="L5922" s="28"/>
      <c r="M5922" s="1"/>
      <c r="N5922" s="35"/>
      <c r="O5922" s="1"/>
      <c r="P5922" s="51"/>
    </row>
    <row r="5923" spans="1:16" ht="16.5" customHeight="1" x14ac:dyDescent="0.25">
      <c r="A5923" s="8"/>
      <c r="B5923" s="1"/>
      <c r="C5923" s="1"/>
      <c r="D5923" s="1"/>
      <c r="E5923" s="1"/>
      <c r="F5923" s="1"/>
      <c r="G5923" s="1"/>
      <c r="H5923" s="1"/>
      <c r="I5923" s="33"/>
      <c r="J5923" s="33"/>
      <c r="K5923" s="28"/>
      <c r="L5923" s="28"/>
      <c r="M5923" s="1"/>
      <c r="N5923" s="35"/>
      <c r="O5923" s="1"/>
      <c r="P5923" s="51"/>
    </row>
    <row r="5924" spans="1:16" ht="16.5" customHeight="1" x14ac:dyDescent="0.25">
      <c r="A5924" s="8"/>
      <c r="B5924" s="1"/>
      <c r="C5924" s="1"/>
      <c r="D5924" s="1"/>
      <c r="E5924" s="1"/>
      <c r="F5924" s="1"/>
      <c r="G5924" s="1"/>
      <c r="H5924" s="1"/>
      <c r="I5924" s="33"/>
      <c r="J5924" s="33"/>
      <c r="K5924" s="28"/>
      <c r="L5924" s="28"/>
      <c r="M5924" s="1"/>
      <c r="N5924" s="35"/>
      <c r="O5924" s="1"/>
      <c r="P5924" s="51"/>
    </row>
    <row r="5925" spans="1:16" ht="16.5" customHeight="1" x14ac:dyDescent="0.25">
      <c r="A5925" s="8"/>
      <c r="B5925" s="1"/>
      <c r="C5925" s="1"/>
      <c r="D5925" s="1"/>
      <c r="E5925" s="1"/>
      <c r="F5925" s="1"/>
      <c r="G5925" s="1"/>
      <c r="H5925" s="1"/>
      <c r="I5925" s="33"/>
      <c r="J5925" s="33"/>
      <c r="K5925" s="28"/>
      <c r="L5925" s="28"/>
      <c r="M5925" s="1"/>
      <c r="N5925" s="35"/>
      <c r="O5925" s="1"/>
      <c r="P5925" s="51"/>
    </row>
    <row r="5926" spans="1:16" ht="16.5" customHeight="1" x14ac:dyDescent="0.25">
      <c r="A5926" s="8"/>
      <c r="B5926" s="1"/>
      <c r="C5926" s="1"/>
      <c r="D5926" s="1"/>
      <c r="E5926" s="1"/>
      <c r="F5926" s="1"/>
      <c r="G5926" s="1"/>
      <c r="H5926" s="1"/>
      <c r="I5926" s="33"/>
      <c r="J5926" s="33"/>
      <c r="K5926" s="28"/>
      <c r="L5926" s="28"/>
      <c r="M5926" s="1"/>
      <c r="N5926" s="35"/>
      <c r="O5926" s="1"/>
      <c r="P5926" s="51"/>
    </row>
    <row r="5927" spans="1:16" ht="16.5" customHeight="1" x14ac:dyDescent="0.25">
      <c r="A5927" s="8"/>
      <c r="B5927" s="1"/>
      <c r="C5927" s="1"/>
      <c r="D5927" s="1"/>
      <c r="E5927" s="1"/>
      <c r="F5927" s="1"/>
      <c r="G5927" s="1"/>
      <c r="H5927" s="1"/>
      <c r="I5927" s="33"/>
      <c r="J5927" s="33"/>
      <c r="K5927" s="28"/>
      <c r="L5927" s="28"/>
      <c r="M5927" s="1"/>
      <c r="N5927" s="35"/>
      <c r="O5927" s="1"/>
      <c r="P5927" s="51"/>
    </row>
    <row r="5928" spans="1:16" ht="16.5" customHeight="1" x14ac:dyDescent="0.25">
      <c r="A5928" s="8"/>
      <c r="B5928" s="1"/>
      <c r="C5928" s="1"/>
      <c r="D5928" s="1"/>
      <c r="E5928" s="1"/>
      <c r="F5928" s="1"/>
      <c r="G5928" s="1"/>
      <c r="H5928" s="1"/>
      <c r="I5928" s="33"/>
      <c r="J5928" s="33"/>
      <c r="K5928" s="28"/>
      <c r="L5928" s="28"/>
      <c r="M5928" s="1"/>
      <c r="N5928" s="35"/>
      <c r="O5928" s="1"/>
      <c r="P5928" s="51"/>
    </row>
    <row r="5929" spans="1:16" ht="16.5" customHeight="1" x14ac:dyDescent="0.25">
      <c r="A5929" s="8"/>
      <c r="B5929" s="1"/>
      <c r="C5929" s="1"/>
      <c r="D5929" s="1"/>
      <c r="E5929" s="1"/>
      <c r="F5929" s="1"/>
      <c r="G5929" s="1"/>
      <c r="H5929" s="1"/>
      <c r="I5929" s="33"/>
      <c r="J5929" s="33"/>
      <c r="K5929" s="28"/>
      <c r="L5929" s="28"/>
      <c r="M5929" s="1"/>
      <c r="N5929" s="35"/>
      <c r="O5929" s="1"/>
      <c r="P5929" s="51"/>
    </row>
    <row r="5930" spans="1:16" ht="16.5" customHeight="1" x14ac:dyDescent="0.25">
      <c r="A5930" s="8"/>
      <c r="B5930" s="1"/>
      <c r="C5930" s="1"/>
      <c r="D5930" s="1"/>
      <c r="E5930" s="1"/>
      <c r="F5930" s="1"/>
      <c r="G5930" s="1"/>
      <c r="H5930" s="1"/>
      <c r="I5930" s="33"/>
      <c r="J5930" s="33"/>
      <c r="K5930" s="28"/>
      <c r="L5930" s="28"/>
      <c r="M5930" s="1"/>
      <c r="N5930" s="35"/>
      <c r="O5930" s="1"/>
      <c r="P5930" s="51"/>
    </row>
    <row r="5931" spans="1:16" ht="16.5" customHeight="1" x14ac:dyDescent="0.25">
      <c r="A5931" s="8"/>
      <c r="B5931" s="1"/>
      <c r="C5931" s="1"/>
      <c r="D5931" s="1"/>
      <c r="E5931" s="1"/>
      <c r="F5931" s="1"/>
      <c r="G5931" s="1"/>
      <c r="H5931" s="1"/>
      <c r="I5931" s="33"/>
      <c r="J5931" s="33"/>
      <c r="K5931" s="28"/>
      <c r="L5931" s="28"/>
      <c r="M5931" s="1"/>
      <c r="N5931" s="35"/>
      <c r="O5931" s="1"/>
      <c r="P5931" s="51"/>
    </row>
    <row r="5932" spans="1:16" ht="16.5" customHeight="1" x14ac:dyDescent="0.25">
      <c r="A5932" s="8"/>
      <c r="B5932" s="1"/>
      <c r="C5932" s="1"/>
      <c r="D5932" s="1"/>
      <c r="E5932" s="1"/>
      <c r="F5932" s="1"/>
      <c r="G5932" s="1"/>
      <c r="H5932" s="1"/>
      <c r="I5932" s="33"/>
      <c r="J5932" s="33"/>
      <c r="K5932" s="28"/>
      <c r="L5932" s="28"/>
      <c r="M5932" s="1"/>
      <c r="N5932" s="35"/>
      <c r="O5932" s="1"/>
      <c r="P5932" s="51"/>
    </row>
    <row r="5933" spans="1:16" ht="16.5" customHeight="1" x14ac:dyDescent="0.25">
      <c r="A5933" s="8"/>
      <c r="B5933" s="1"/>
      <c r="C5933" s="1"/>
      <c r="D5933" s="1"/>
      <c r="E5933" s="1"/>
      <c r="F5933" s="1"/>
      <c r="G5933" s="1"/>
      <c r="H5933" s="1"/>
      <c r="I5933" s="33"/>
      <c r="J5933" s="33"/>
      <c r="K5933" s="28"/>
      <c r="L5933" s="28"/>
      <c r="M5933" s="1"/>
      <c r="N5933" s="35"/>
      <c r="O5933" s="1"/>
      <c r="P5933" s="51"/>
    </row>
    <row r="5934" spans="1:16" ht="16.5" customHeight="1" x14ac:dyDescent="0.25">
      <c r="A5934" s="8"/>
      <c r="B5934" s="1"/>
      <c r="C5934" s="1"/>
      <c r="D5934" s="1"/>
      <c r="E5934" s="1"/>
      <c r="F5934" s="1"/>
      <c r="G5934" s="1"/>
      <c r="H5934" s="1"/>
      <c r="I5934" s="33"/>
      <c r="J5934" s="33"/>
      <c r="K5934" s="28"/>
      <c r="L5934" s="28"/>
      <c r="M5934" s="1"/>
      <c r="N5934" s="35"/>
      <c r="O5934" s="1"/>
      <c r="P5934" s="51"/>
    </row>
    <row r="5935" spans="1:16" ht="16.5" customHeight="1" x14ac:dyDescent="0.25">
      <c r="A5935" s="8"/>
      <c r="B5935" s="1"/>
      <c r="C5935" s="1"/>
      <c r="D5935" s="1"/>
      <c r="E5935" s="1"/>
      <c r="F5935" s="1"/>
      <c r="G5935" s="1"/>
      <c r="H5935" s="1"/>
      <c r="I5935" s="33"/>
      <c r="J5935" s="33"/>
      <c r="K5935" s="28"/>
      <c r="L5935" s="28"/>
      <c r="M5935" s="1"/>
      <c r="N5935" s="35"/>
      <c r="O5935" s="1"/>
      <c r="P5935" s="51"/>
    </row>
    <row r="5936" spans="1:16" ht="16.5" customHeight="1" x14ac:dyDescent="0.25">
      <c r="A5936" s="8"/>
      <c r="B5936" s="1"/>
      <c r="C5936" s="1"/>
      <c r="D5936" s="1"/>
      <c r="E5936" s="1"/>
      <c r="F5936" s="1"/>
      <c r="G5936" s="1"/>
      <c r="H5936" s="1"/>
      <c r="I5936" s="33"/>
      <c r="J5936" s="33"/>
      <c r="K5936" s="28"/>
      <c r="L5936" s="28"/>
      <c r="M5936" s="1"/>
      <c r="N5936" s="35"/>
      <c r="O5936" s="1"/>
      <c r="P5936" s="51"/>
    </row>
    <row r="5937" spans="1:16" ht="16.5" customHeight="1" x14ac:dyDescent="0.25">
      <c r="A5937" s="8"/>
      <c r="B5937" s="1"/>
      <c r="C5937" s="1"/>
      <c r="D5937" s="1"/>
      <c r="E5937" s="1"/>
      <c r="F5937" s="1"/>
      <c r="G5937" s="1"/>
      <c r="H5937" s="1"/>
      <c r="I5937" s="33"/>
      <c r="J5937" s="33"/>
      <c r="K5937" s="28"/>
      <c r="L5937" s="28"/>
      <c r="M5937" s="1"/>
      <c r="N5937" s="35"/>
      <c r="O5937" s="1"/>
      <c r="P5937" s="51"/>
    </row>
    <row r="5938" spans="1:16" ht="16.5" customHeight="1" x14ac:dyDescent="0.25">
      <c r="A5938" s="8"/>
      <c r="B5938" s="1"/>
      <c r="C5938" s="1"/>
      <c r="D5938" s="1"/>
      <c r="E5938" s="1"/>
      <c r="F5938" s="1"/>
      <c r="G5938" s="1"/>
      <c r="H5938" s="1"/>
      <c r="I5938" s="33"/>
      <c r="J5938" s="33"/>
      <c r="K5938" s="28"/>
      <c r="L5938" s="28"/>
      <c r="M5938" s="1"/>
      <c r="N5938" s="35"/>
      <c r="O5938" s="1"/>
      <c r="P5938" s="51"/>
    </row>
    <row r="5939" spans="1:16" ht="16.5" customHeight="1" x14ac:dyDescent="0.25">
      <c r="A5939" s="8"/>
      <c r="B5939" s="1"/>
      <c r="C5939" s="1"/>
      <c r="D5939" s="1"/>
      <c r="E5939" s="1"/>
      <c r="F5939" s="1"/>
      <c r="G5939" s="1"/>
      <c r="H5939" s="1"/>
      <c r="I5939" s="33"/>
      <c r="J5939" s="33"/>
      <c r="K5939" s="28"/>
      <c r="L5939" s="28"/>
      <c r="M5939" s="1"/>
      <c r="N5939" s="35"/>
      <c r="O5939" s="1"/>
      <c r="P5939" s="51"/>
    </row>
    <row r="5940" spans="1:16" ht="16.5" customHeight="1" x14ac:dyDescent="0.25">
      <c r="A5940" s="8"/>
      <c r="B5940" s="1"/>
      <c r="C5940" s="1"/>
      <c r="D5940" s="1"/>
      <c r="E5940" s="1"/>
      <c r="F5940" s="1"/>
      <c r="G5940" s="1"/>
      <c r="H5940" s="1"/>
      <c r="I5940" s="33"/>
      <c r="J5940" s="33"/>
      <c r="K5940" s="28"/>
      <c r="L5940" s="28"/>
      <c r="M5940" s="1"/>
      <c r="N5940" s="35"/>
      <c r="O5940" s="1"/>
      <c r="P5940" s="51"/>
    </row>
    <row r="5941" spans="1:16" ht="16.5" customHeight="1" x14ac:dyDescent="0.25">
      <c r="A5941" s="8"/>
      <c r="B5941" s="1"/>
      <c r="C5941" s="1"/>
      <c r="D5941" s="1"/>
      <c r="E5941" s="1"/>
      <c r="F5941" s="1"/>
      <c r="G5941" s="1"/>
      <c r="H5941" s="1"/>
      <c r="I5941" s="33"/>
      <c r="J5941" s="33"/>
      <c r="K5941" s="28"/>
      <c r="L5941" s="28"/>
      <c r="M5941" s="1"/>
      <c r="N5941" s="35"/>
      <c r="O5941" s="1"/>
      <c r="P5941" s="51"/>
    </row>
    <row r="5942" spans="1:16" ht="16.5" customHeight="1" x14ac:dyDescent="0.25">
      <c r="A5942" s="8"/>
      <c r="B5942" s="1"/>
      <c r="C5942" s="1"/>
      <c r="D5942" s="1"/>
      <c r="E5942" s="1"/>
      <c r="F5942" s="1"/>
      <c r="G5942" s="1"/>
      <c r="H5942" s="1"/>
      <c r="I5942" s="33"/>
      <c r="J5942" s="33"/>
      <c r="K5942" s="28"/>
      <c r="L5942" s="28"/>
      <c r="M5942" s="1"/>
      <c r="N5942" s="35"/>
      <c r="O5942" s="1"/>
      <c r="P5942" s="51"/>
    </row>
    <row r="5943" spans="1:16" ht="16.5" customHeight="1" x14ac:dyDescent="0.25">
      <c r="A5943" s="8"/>
      <c r="B5943" s="1"/>
      <c r="C5943" s="1"/>
      <c r="D5943" s="1"/>
      <c r="E5943" s="1"/>
      <c r="F5943" s="1"/>
      <c r="G5943" s="1"/>
      <c r="H5943" s="1"/>
      <c r="I5943" s="33"/>
      <c r="J5943" s="33"/>
      <c r="K5943" s="28"/>
      <c r="L5943" s="28"/>
      <c r="M5943" s="1"/>
      <c r="N5943" s="35"/>
      <c r="O5943" s="1"/>
      <c r="P5943" s="51"/>
    </row>
    <row r="5944" spans="1:16" ht="16.5" customHeight="1" x14ac:dyDescent="0.25">
      <c r="A5944" s="8"/>
      <c r="B5944" s="1"/>
      <c r="C5944" s="1"/>
      <c r="D5944" s="1"/>
      <c r="E5944" s="1"/>
      <c r="F5944" s="1"/>
      <c r="G5944" s="1"/>
      <c r="H5944" s="1"/>
      <c r="I5944" s="33"/>
      <c r="J5944" s="33"/>
      <c r="K5944" s="28"/>
      <c r="L5944" s="28"/>
      <c r="M5944" s="1"/>
      <c r="N5944" s="35"/>
      <c r="O5944" s="1"/>
      <c r="P5944" s="51"/>
    </row>
    <row r="5945" spans="1:16" ht="16.5" customHeight="1" x14ac:dyDescent="0.25">
      <c r="A5945" s="8"/>
      <c r="B5945" s="1"/>
      <c r="C5945" s="1"/>
      <c r="D5945" s="1"/>
      <c r="E5945" s="1"/>
      <c r="F5945" s="1"/>
      <c r="G5945" s="1"/>
      <c r="H5945" s="1"/>
      <c r="I5945" s="33"/>
      <c r="J5945" s="33"/>
      <c r="K5945" s="28"/>
      <c r="L5945" s="28"/>
      <c r="M5945" s="1"/>
      <c r="N5945" s="35"/>
      <c r="O5945" s="1"/>
      <c r="P5945" s="51"/>
    </row>
    <row r="5946" spans="1:16" ht="16.5" customHeight="1" x14ac:dyDescent="0.25">
      <c r="A5946" s="8"/>
      <c r="B5946" s="1"/>
      <c r="C5946" s="1"/>
      <c r="D5946" s="1"/>
      <c r="E5946" s="1"/>
      <c r="F5946" s="1"/>
      <c r="G5946" s="1"/>
      <c r="H5946" s="1"/>
      <c r="I5946" s="33"/>
      <c r="J5946" s="33"/>
      <c r="K5946" s="28"/>
      <c r="L5946" s="28"/>
      <c r="M5946" s="1"/>
      <c r="N5946" s="35"/>
      <c r="O5946" s="1"/>
      <c r="P5946" s="51"/>
    </row>
    <row r="5947" spans="1:16" ht="16.5" customHeight="1" x14ac:dyDescent="0.25">
      <c r="A5947" s="8"/>
      <c r="B5947" s="1"/>
      <c r="C5947" s="1"/>
      <c r="D5947" s="1"/>
      <c r="E5947" s="1"/>
      <c r="F5947" s="1"/>
      <c r="G5947" s="1"/>
      <c r="H5947" s="1"/>
      <c r="I5947" s="33"/>
      <c r="J5947" s="33"/>
      <c r="K5947" s="28"/>
      <c r="L5947" s="28"/>
      <c r="M5947" s="1"/>
      <c r="N5947" s="35"/>
      <c r="O5947" s="1"/>
      <c r="P5947" s="51"/>
    </row>
    <row r="5948" spans="1:16" ht="16.5" customHeight="1" x14ac:dyDescent="0.25">
      <c r="A5948" s="8"/>
      <c r="B5948" s="1"/>
      <c r="C5948" s="1"/>
      <c r="D5948" s="1"/>
      <c r="E5948" s="1"/>
      <c r="F5948" s="1"/>
      <c r="G5948" s="1"/>
      <c r="H5948" s="1"/>
      <c r="I5948" s="33"/>
      <c r="J5948" s="33"/>
      <c r="K5948" s="28"/>
      <c r="L5948" s="28"/>
      <c r="M5948" s="1"/>
      <c r="N5948" s="35"/>
      <c r="O5948" s="1"/>
      <c r="P5948" s="51"/>
    </row>
    <row r="5949" spans="1:16" ht="16.5" customHeight="1" x14ac:dyDescent="0.25">
      <c r="A5949" s="8"/>
      <c r="B5949" s="1"/>
      <c r="C5949" s="1"/>
      <c r="D5949" s="1"/>
      <c r="E5949" s="1"/>
      <c r="F5949" s="1"/>
      <c r="G5949" s="1"/>
      <c r="H5949" s="1"/>
      <c r="I5949" s="33"/>
      <c r="J5949" s="33"/>
      <c r="K5949" s="28"/>
      <c r="L5949" s="28"/>
      <c r="M5949" s="1"/>
      <c r="N5949" s="35"/>
      <c r="O5949" s="1"/>
      <c r="P5949" s="51"/>
    </row>
    <row r="5950" spans="1:16" ht="16.5" customHeight="1" x14ac:dyDescent="0.25">
      <c r="A5950" s="8"/>
      <c r="B5950" s="1"/>
      <c r="C5950" s="1"/>
      <c r="D5950" s="1"/>
      <c r="E5950" s="1"/>
      <c r="F5950" s="1"/>
      <c r="G5950" s="1"/>
      <c r="H5950" s="1"/>
      <c r="I5950" s="33"/>
      <c r="J5950" s="33"/>
      <c r="K5950" s="28"/>
      <c r="L5950" s="28"/>
      <c r="M5950" s="1"/>
      <c r="N5950" s="35"/>
      <c r="O5950" s="1"/>
      <c r="P5950" s="51"/>
    </row>
    <row r="5951" spans="1:16" ht="16.5" customHeight="1" x14ac:dyDescent="0.25">
      <c r="A5951" s="8"/>
      <c r="B5951" s="1"/>
      <c r="C5951" s="1"/>
      <c r="D5951" s="1"/>
      <c r="E5951" s="1"/>
      <c r="F5951" s="1"/>
      <c r="G5951" s="1"/>
      <c r="H5951" s="1"/>
      <c r="I5951" s="33"/>
      <c r="J5951" s="33"/>
      <c r="K5951" s="28"/>
      <c r="L5951" s="28"/>
      <c r="M5951" s="1"/>
      <c r="N5951" s="35"/>
      <c r="O5951" s="1"/>
      <c r="P5951" s="51"/>
    </row>
    <row r="5952" spans="1:16" ht="16.5" customHeight="1" x14ac:dyDescent="0.25">
      <c r="A5952" s="8"/>
      <c r="B5952" s="1"/>
      <c r="C5952" s="1"/>
      <c r="D5952" s="1"/>
      <c r="E5952" s="1"/>
      <c r="F5952" s="1"/>
      <c r="G5952" s="1"/>
      <c r="H5952" s="1"/>
      <c r="I5952" s="33"/>
      <c r="J5952" s="33"/>
      <c r="K5952" s="28"/>
      <c r="L5952" s="28"/>
      <c r="M5952" s="1"/>
      <c r="N5952" s="35"/>
      <c r="O5952" s="1"/>
      <c r="P5952" s="51"/>
    </row>
    <row r="5953" spans="1:16" ht="16.5" customHeight="1" x14ac:dyDescent="0.25">
      <c r="A5953" s="8"/>
      <c r="B5953" s="1"/>
      <c r="C5953" s="1"/>
      <c r="D5953" s="1"/>
      <c r="E5953" s="1"/>
      <c r="F5953" s="1"/>
      <c r="G5953" s="1"/>
      <c r="H5953" s="1"/>
      <c r="I5953" s="33"/>
      <c r="J5953" s="33"/>
      <c r="K5953" s="28"/>
      <c r="L5953" s="28"/>
      <c r="M5953" s="1"/>
      <c r="N5953" s="35"/>
      <c r="O5953" s="1"/>
      <c r="P5953" s="51"/>
    </row>
    <row r="5954" spans="1:16" ht="16.5" customHeight="1" x14ac:dyDescent="0.25">
      <c r="A5954" s="8"/>
      <c r="B5954" s="1"/>
      <c r="C5954" s="1"/>
      <c r="D5954" s="1"/>
      <c r="E5954" s="1"/>
      <c r="F5954" s="1"/>
      <c r="G5954" s="1"/>
      <c r="H5954" s="1"/>
      <c r="I5954" s="33"/>
      <c r="J5954" s="33"/>
      <c r="K5954" s="28"/>
      <c r="L5954" s="28"/>
      <c r="M5954" s="1"/>
      <c r="N5954" s="35"/>
      <c r="O5954" s="1"/>
      <c r="P5954" s="51"/>
    </row>
    <row r="5955" spans="1:16" ht="16.5" customHeight="1" x14ac:dyDescent="0.25">
      <c r="A5955" s="8"/>
      <c r="B5955" s="1"/>
      <c r="C5955" s="1"/>
      <c r="D5955" s="1"/>
      <c r="E5955" s="1"/>
      <c r="F5955" s="1"/>
      <c r="G5955" s="1"/>
      <c r="H5955" s="1"/>
      <c r="I5955" s="33"/>
      <c r="J5955" s="33"/>
      <c r="K5955" s="28"/>
      <c r="L5955" s="28"/>
      <c r="M5955" s="1"/>
      <c r="N5955" s="35"/>
      <c r="O5955" s="1"/>
      <c r="P5955" s="51"/>
    </row>
    <row r="5956" spans="1:16" ht="16.5" customHeight="1" x14ac:dyDescent="0.25">
      <c r="A5956" s="8"/>
      <c r="B5956" s="1"/>
      <c r="C5956" s="1"/>
      <c r="D5956" s="1"/>
      <c r="E5956" s="1"/>
      <c r="F5956" s="1"/>
      <c r="G5956" s="1"/>
      <c r="H5956" s="1"/>
      <c r="I5956" s="33"/>
      <c r="J5956" s="33"/>
      <c r="K5956" s="28"/>
      <c r="L5956" s="28"/>
      <c r="M5956" s="1"/>
      <c r="N5956" s="35"/>
      <c r="O5956" s="1"/>
      <c r="P5956" s="51"/>
    </row>
    <row r="5957" spans="1:16" ht="16.5" customHeight="1" x14ac:dyDescent="0.25">
      <c r="A5957" s="8"/>
      <c r="B5957" s="1"/>
      <c r="C5957" s="1"/>
      <c r="D5957" s="1"/>
      <c r="E5957" s="1"/>
      <c r="F5957" s="1"/>
      <c r="G5957" s="1"/>
      <c r="H5957" s="1"/>
      <c r="I5957" s="33"/>
      <c r="J5957" s="33"/>
      <c r="K5957" s="28"/>
      <c r="L5957" s="28"/>
      <c r="M5957" s="1"/>
      <c r="N5957" s="35"/>
      <c r="O5957" s="1"/>
      <c r="P5957" s="51"/>
    </row>
    <row r="5958" spans="1:16" ht="16.5" customHeight="1" x14ac:dyDescent="0.25">
      <c r="A5958" s="8"/>
      <c r="B5958" s="1"/>
      <c r="C5958" s="1"/>
      <c r="D5958" s="1"/>
      <c r="E5958" s="1"/>
      <c r="F5958" s="1"/>
      <c r="G5958" s="1"/>
      <c r="H5958" s="1"/>
      <c r="I5958" s="33"/>
      <c r="J5958" s="33"/>
      <c r="K5958" s="28"/>
      <c r="L5958" s="28"/>
      <c r="M5958" s="1"/>
      <c r="N5958" s="35"/>
      <c r="O5958" s="1"/>
      <c r="P5958" s="51"/>
    </row>
    <row r="5959" spans="1:16" ht="16.5" customHeight="1" x14ac:dyDescent="0.25">
      <c r="A5959" s="8"/>
      <c r="B5959" s="1"/>
      <c r="C5959" s="1"/>
      <c r="D5959" s="1"/>
      <c r="E5959" s="1"/>
      <c r="F5959" s="1"/>
      <c r="G5959" s="1"/>
      <c r="H5959" s="1"/>
      <c r="I5959" s="33"/>
      <c r="J5959" s="33"/>
      <c r="K5959" s="28"/>
      <c r="L5959" s="28"/>
      <c r="M5959" s="1"/>
      <c r="N5959" s="35"/>
      <c r="O5959" s="1"/>
      <c r="P5959" s="51"/>
    </row>
    <row r="5960" spans="1:16" ht="16.5" customHeight="1" x14ac:dyDescent="0.25">
      <c r="A5960" s="8"/>
      <c r="B5960" s="1"/>
      <c r="C5960" s="1"/>
      <c r="D5960" s="1"/>
      <c r="E5960" s="1"/>
      <c r="F5960" s="1"/>
      <c r="G5960" s="1"/>
      <c r="H5960" s="1"/>
      <c r="I5960" s="33"/>
      <c r="J5960" s="33"/>
      <c r="K5960" s="28"/>
      <c r="L5960" s="28"/>
      <c r="M5960" s="1"/>
      <c r="N5960" s="35"/>
      <c r="O5960" s="1"/>
      <c r="P5960" s="51"/>
    </row>
    <row r="5961" spans="1:16" ht="16.5" customHeight="1" x14ac:dyDescent="0.25">
      <c r="A5961" s="8"/>
      <c r="B5961" s="1"/>
      <c r="C5961" s="1"/>
      <c r="D5961" s="1"/>
      <c r="E5961" s="1"/>
      <c r="F5961" s="1"/>
      <c r="G5961" s="1"/>
      <c r="H5961" s="1"/>
      <c r="I5961" s="33"/>
      <c r="J5961" s="33"/>
      <c r="K5961" s="28"/>
      <c r="L5961" s="28"/>
      <c r="M5961" s="1"/>
      <c r="N5961" s="35"/>
      <c r="O5961" s="1"/>
      <c r="P5961" s="51"/>
    </row>
    <row r="5962" spans="1:16" ht="16.5" customHeight="1" x14ac:dyDescent="0.25">
      <c r="A5962" s="8"/>
      <c r="B5962" s="1"/>
      <c r="C5962" s="1"/>
      <c r="D5962" s="1"/>
      <c r="E5962" s="1"/>
      <c r="F5962" s="1"/>
      <c r="G5962" s="1"/>
      <c r="H5962" s="1"/>
      <c r="I5962" s="33"/>
      <c r="J5962" s="33"/>
      <c r="K5962" s="28"/>
      <c r="L5962" s="28"/>
      <c r="M5962" s="1"/>
      <c r="N5962" s="35"/>
      <c r="O5962" s="1"/>
      <c r="P5962" s="51"/>
    </row>
    <row r="5963" spans="1:16" ht="16.5" customHeight="1" x14ac:dyDescent="0.25">
      <c r="A5963" s="8"/>
      <c r="B5963" s="1"/>
      <c r="C5963" s="1"/>
      <c r="D5963" s="1"/>
      <c r="E5963" s="1"/>
      <c r="F5963" s="1"/>
      <c r="G5963" s="1"/>
      <c r="H5963" s="1"/>
      <c r="I5963" s="33"/>
      <c r="J5963" s="33"/>
      <c r="K5963" s="28"/>
      <c r="L5963" s="28"/>
      <c r="M5963" s="1"/>
      <c r="N5963" s="35"/>
      <c r="O5963" s="1"/>
      <c r="P5963" s="51"/>
    </row>
    <row r="5964" spans="1:16" ht="16.5" customHeight="1" x14ac:dyDescent="0.25">
      <c r="A5964" s="8"/>
      <c r="B5964" s="1"/>
      <c r="C5964" s="1"/>
      <c r="D5964" s="1"/>
      <c r="E5964" s="1"/>
      <c r="F5964" s="1"/>
      <c r="G5964" s="1"/>
      <c r="H5964" s="1"/>
      <c r="I5964" s="33"/>
      <c r="J5964" s="33"/>
      <c r="K5964" s="28"/>
      <c r="L5964" s="28"/>
      <c r="M5964" s="1"/>
      <c r="N5964" s="35"/>
      <c r="O5964" s="1"/>
      <c r="P5964" s="51"/>
    </row>
    <row r="5965" spans="1:16" ht="16.5" customHeight="1" x14ac:dyDescent="0.25">
      <c r="A5965" s="8"/>
      <c r="B5965" s="1"/>
      <c r="C5965" s="1"/>
      <c r="D5965" s="1"/>
      <c r="E5965" s="1"/>
      <c r="F5965" s="1"/>
      <c r="G5965" s="1"/>
      <c r="H5965" s="1"/>
      <c r="I5965" s="33"/>
      <c r="J5965" s="33"/>
      <c r="K5965" s="28"/>
      <c r="L5965" s="28"/>
      <c r="M5965" s="1"/>
      <c r="N5965" s="35"/>
      <c r="O5965" s="1"/>
      <c r="P5965" s="51"/>
    </row>
    <row r="5966" spans="1:16" ht="16.5" customHeight="1" x14ac:dyDescent="0.25">
      <c r="A5966" s="8"/>
      <c r="B5966" s="1"/>
      <c r="C5966" s="1"/>
      <c r="D5966" s="1"/>
      <c r="E5966" s="1"/>
      <c r="F5966" s="1"/>
      <c r="G5966" s="1"/>
      <c r="H5966" s="1"/>
      <c r="I5966" s="33"/>
      <c r="J5966" s="33"/>
      <c r="K5966" s="28"/>
      <c r="L5966" s="28"/>
      <c r="M5966" s="1"/>
      <c r="N5966" s="35"/>
      <c r="O5966" s="1"/>
      <c r="P5966" s="51"/>
    </row>
    <row r="5967" spans="1:16" ht="16.5" customHeight="1" x14ac:dyDescent="0.25">
      <c r="A5967" s="8"/>
      <c r="B5967" s="1"/>
      <c r="C5967" s="1"/>
      <c r="D5967" s="1"/>
      <c r="E5967" s="1"/>
      <c r="F5967" s="1"/>
      <c r="G5967" s="1"/>
      <c r="H5967" s="1"/>
      <c r="I5967" s="33"/>
      <c r="J5967" s="33"/>
      <c r="K5967" s="28"/>
      <c r="L5967" s="28"/>
      <c r="M5967" s="1"/>
      <c r="N5967" s="35"/>
      <c r="O5967" s="1"/>
      <c r="P5967" s="51"/>
    </row>
    <row r="5968" spans="1:16" ht="16.5" customHeight="1" x14ac:dyDescent="0.25">
      <c r="A5968" s="8"/>
      <c r="B5968" s="1"/>
      <c r="C5968" s="1"/>
      <c r="D5968" s="1"/>
      <c r="E5968" s="1"/>
      <c r="F5968" s="1"/>
      <c r="G5968" s="1"/>
      <c r="H5968" s="1"/>
      <c r="I5968" s="33"/>
      <c r="J5968" s="33"/>
      <c r="K5968" s="28"/>
      <c r="L5968" s="28"/>
      <c r="M5968" s="1"/>
      <c r="N5968" s="35"/>
      <c r="O5968" s="1"/>
      <c r="P5968" s="51"/>
    </row>
    <row r="5969" spans="1:16" ht="16.5" customHeight="1" x14ac:dyDescent="0.25">
      <c r="A5969" s="8"/>
      <c r="B5969" s="1"/>
      <c r="C5969" s="1"/>
      <c r="D5969" s="1"/>
      <c r="E5969" s="1"/>
      <c r="F5969" s="1"/>
      <c r="G5969" s="1"/>
      <c r="H5969" s="1"/>
      <c r="I5969" s="33"/>
      <c r="J5969" s="33"/>
      <c r="K5969" s="28"/>
      <c r="L5969" s="28"/>
      <c r="M5969" s="1"/>
      <c r="N5969" s="35"/>
      <c r="O5969" s="1"/>
      <c r="P5969" s="51"/>
    </row>
    <row r="5970" spans="1:16" ht="16.5" customHeight="1" x14ac:dyDescent="0.25">
      <c r="A5970" s="8"/>
      <c r="B5970" s="1"/>
      <c r="C5970" s="1"/>
      <c r="D5970" s="1"/>
      <c r="E5970" s="1"/>
      <c r="F5970" s="1"/>
      <c r="G5970" s="1"/>
      <c r="H5970" s="1"/>
      <c r="I5970" s="33"/>
      <c r="J5970" s="33"/>
      <c r="K5970" s="28"/>
      <c r="L5970" s="28"/>
      <c r="M5970" s="1"/>
      <c r="N5970" s="35"/>
      <c r="O5970" s="1"/>
      <c r="P5970" s="51"/>
    </row>
    <row r="5971" spans="1:16" ht="16.5" customHeight="1" x14ac:dyDescent="0.25">
      <c r="A5971" s="8"/>
      <c r="B5971" s="1"/>
      <c r="C5971" s="1"/>
      <c r="D5971" s="1"/>
      <c r="E5971" s="1"/>
      <c r="F5971" s="1"/>
      <c r="G5971" s="1"/>
      <c r="H5971" s="1"/>
      <c r="I5971" s="33"/>
      <c r="J5971" s="33"/>
      <c r="K5971" s="28"/>
      <c r="L5971" s="28"/>
      <c r="M5971" s="1"/>
      <c r="N5971" s="35"/>
      <c r="O5971" s="1"/>
      <c r="P5971" s="51"/>
    </row>
    <row r="5972" spans="1:16" ht="16.5" customHeight="1" x14ac:dyDescent="0.25">
      <c r="A5972" s="8"/>
      <c r="B5972" s="1"/>
      <c r="C5972" s="1"/>
      <c r="D5972" s="1"/>
      <c r="E5972" s="1"/>
      <c r="F5972" s="1"/>
      <c r="G5972" s="1"/>
      <c r="H5972" s="1"/>
      <c r="I5972" s="33"/>
      <c r="J5972" s="33"/>
      <c r="K5972" s="28"/>
      <c r="L5972" s="28"/>
      <c r="M5972" s="1"/>
      <c r="N5972" s="35"/>
      <c r="O5972" s="1"/>
      <c r="P5972" s="51"/>
    </row>
    <row r="5973" spans="1:16" ht="16.5" customHeight="1" x14ac:dyDescent="0.25">
      <c r="A5973" s="8"/>
      <c r="B5973" s="1"/>
      <c r="C5973" s="1"/>
      <c r="D5973" s="1"/>
      <c r="E5973" s="1"/>
      <c r="F5973" s="1"/>
      <c r="G5973" s="1"/>
      <c r="H5973" s="1"/>
      <c r="I5973" s="33"/>
      <c r="J5973" s="33"/>
      <c r="K5973" s="28"/>
      <c r="L5973" s="28"/>
      <c r="M5973" s="1"/>
      <c r="N5973" s="35"/>
      <c r="O5973" s="1"/>
      <c r="P5973" s="51"/>
    </row>
    <row r="5974" spans="1:16" ht="16.5" customHeight="1" x14ac:dyDescent="0.25">
      <c r="A5974" s="8"/>
      <c r="B5974" s="1"/>
      <c r="C5974" s="1"/>
      <c r="D5974" s="1"/>
      <c r="E5974" s="1"/>
      <c r="F5974" s="1"/>
      <c r="G5974" s="1"/>
      <c r="H5974" s="1"/>
      <c r="I5974" s="33"/>
      <c r="J5974" s="33"/>
      <c r="K5974" s="28"/>
      <c r="L5974" s="28"/>
      <c r="M5974" s="1"/>
      <c r="N5974" s="35"/>
      <c r="O5974" s="1"/>
      <c r="P5974" s="51"/>
    </row>
    <row r="5975" spans="1:16" ht="16.5" customHeight="1" x14ac:dyDescent="0.25">
      <c r="A5975" s="8"/>
      <c r="B5975" s="1"/>
      <c r="C5975" s="1"/>
      <c r="D5975" s="1"/>
      <c r="E5975" s="1"/>
      <c r="F5975" s="1"/>
      <c r="G5975" s="1"/>
      <c r="H5975" s="1"/>
      <c r="I5975" s="33"/>
      <c r="J5975" s="33"/>
      <c r="K5975" s="28"/>
      <c r="L5975" s="28"/>
      <c r="M5975" s="1"/>
      <c r="N5975" s="35"/>
      <c r="O5975" s="1"/>
      <c r="P5975" s="51"/>
    </row>
    <row r="5976" spans="1:16" ht="16.5" customHeight="1" x14ac:dyDescent="0.25">
      <c r="A5976" s="8"/>
      <c r="B5976" s="1"/>
      <c r="C5976" s="1"/>
      <c r="D5976" s="1"/>
      <c r="E5976" s="1"/>
      <c r="F5976" s="1"/>
      <c r="G5976" s="1"/>
      <c r="H5976" s="1"/>
      <c r="I5976" s="33"/>
      <c r="J5976" s="33"/>
      <c r="K5976" s="28"/>
      <c r="L5976" s="28"/>
      <c r="M5976" s="1"/>
      <c r="N5976" s="35"/>
      <c r="O5976" s="1"/>
      <c r="P5976" s="51"/>
    </row>
    <row r="5977" spans="1:16" ht="16.5" customHeight="1" x14ac:dyDescent="0.25">
      <c r="A5977" s="8"/>
      <c r="B5977" s="1"/>
      <c r="C5977" s="1"/>
      <c r="D5977" s="1"/>
      <c r="E5977" s="1"/>
      <c r="F5977" s="1"/>
      <c r="G5977" s="1"/>
      <c r="H5977" s="1"/>
      <c r="I5977" s="33"/>
      <c r="J5977" s="33"/>
      <c r="K5977" s="28"/>
      <c r="L5977" s="28"/>
      <c r="M5977" s="1"/>
      <c r="N5977" s="35"/>
      <c r="O5977" s="1"/>
      <c r="P5977" s="51"/>
    </row>
    <row r="5978" spans="1:16" ht="16.5" customHeight="1" x14ac:dyDescent="0.25">
      <c r="A5978" s="8"/>
      <c r="B5978" s="1"/>
      <c r="C5978" s="1"/>
      <c r="D5978" s="1"/>
      <c r="E5978" s="1"/>
      <c r="F5978" s="1"/>
      <c r="G5978" s="1"/>
      <c r="H5978" s="1"/>
      <c r="I5978" s="33"/>
      <c r="J5978" s="33"/>
      <c r="K5978" s="28"/>
      <c r="L5978" s="28"/>
      <c r="M5978" s="1"/>
      <c r="N5978" s="35"/>
      <c r="O5978" s="1"/>
      <c r="P5978" s="51"/>
    </row>
    <row r="5979" spans="1:16" ht="16.5" customHeight="1" x14ac:dyDescent="0.25">
      <c r="A5979" s="8"/>
      <c r="B5979" s="1"/>
      <c r="C5979" s="1"/>
      <c r="D5979" s="1"/>
      <c r="E5979" s="1"/>
      <c r="F5979" s="1"/>
      <c r="G5979" s="1"/>
      <c r="H5979" s="1"/>
      <c r="I5979" s="33"/>
      <c r="J5979" s="33"/>
      <c r="K5979" s="28"/>
      <c r="L5979" s="28"/>
      <c r="M5979" s="1"/>
      <c r="N5979" s="35"/>
      <c r="O5979" s="1"/>
      <c r="P5979" s="51"/>
    </row>
    <row r="5980" spans="1:16" ht="16.5" customHeight="1" x14ac:dyDescent="0.25">
      <c r="A5980" s="8"/>
      <c r="B5980" s="1"/>
      <c r="C5980" s="1"/>
      <c r="D5980" s="1"/>
      <c r="E5980" s="1"/>
      <c r="F5980" s="1"/>
      <c r="G5980" s="1"/>
      <c r="H5980" s="1"/>
      <c r="I5980" s="33"/>
      <c r="J5980" s="33"/>
      <c r="K5980" s="28"/>
      <c r="L5980" s="28"/>
      <c r="M5980" s="1"/>
      <c r="N5980" s="35"/>
      <c r="O5980" s="1"/>
      <c r="P5980" s="51"/>
    </row>
    <row r="5981" spans="1:16" ht="16.5" customHeight="1" x14ac:dyDescent="0.25">
      <c r="A5981" s="8"/>
      <c r="B5981" s="1"/>
      <c r="C5981" s="1"/>
      <c r="D5981" s="1"/>
      <c r="E5981" s="1"/>
      <c r="F5981" s="1"/>
      <c r="G5981" s="1"/>
      <c r="H5981" s="1"/>
      <c r="I5981" s="33"/>
      <c r="J5981" s="33"/>
      <c r="K5981" s="28"/>
      <c r="L5981" s="28"/>
      <c r="M5981" s="1"/>
      <c r="N5981" s="35"/>
      <c r="O5981" s="1"/>
      <c r="P5981" s="51"/>
    </row>
    <row r="5982" spans="1:16" ht="16.5" customHeight="1" x14ac:dyDescent="0.25">
      <c r="A5982" s="8"/>
      <c r="B5982" s="1"/>
      <c r="C5982" s="1"/>
      <c r="D5982" s="1"/>
      <c r="E5982" s="1"/>
      <c r="F5982" s="1"/>
      <c r="G5982" s="1"/>
      <c r="H5982" s="1"/>
      <c r="I5982" s="33"/>
      <c r="J5982" s="33"/>
      <c r="K5982" s="28"/>
      <c r="L5982" s="28"/>
      <c r="M5982" s="1"/>
      <c r="N5982" s="35"/>
      <c r="O5982" s="1"/>
      <c r="P5982" s="51"/>
    </row>
    <row r="5983" spans="1:16" ht="16.5" customHeight="1" x14ac:dyDescent="0.25">
      <c r="A5983" s="8"/>
      <c r="B5983" s="1"/>
      <c r="C5983" s="1"/>
      <c r="D5983" s="1"/>
      <c r="E5983" s="1"/>
      <c r="F5983" s="1"/>
      <c r="G5983" s="1"/>
      <c r="H5983" s="1"/>
      <c r="I5983" s="33"/>
      <c r="J5983" s="33"/>
      <c r="K5983" s="28"/>
      <c r="L5983" s="28"/>
      <c r="M5983" s="1"/>
      <c r="N5983" s="35"/>
      <c r="O5983" s="1"/>
      <c r="P5983" s="51"/>
    </row>
    <row r="5984" spans="1:16" ht="16.5" customHeight="1" x14ac:dyDescent="0.25">
      <c r="A5984" s="8"/>
      <c r="B5984" s="1"/>
      <c r="C5984" s="1"/>
      <c r="D5984" s="1"/>
      <c r="E5984" s="1"/>
      <c r="F5984" s="1"/>
      <c r="G5984" s="1"/>
      <c r="H5984" s="1"/>
      <c r="I5984" s="33"/>
      <c r="J5984" s="33"/>
      <c r="K5984" s="28"/>
      <c r="L5984" s="28"/>
      <c r="M5984" s="1"/>
      <c r="N5984" s="35"/>
      <c r="O5984" s="1"/>
      <c r="P5984" s="51"/>
    </row>
    <row r="5985" spans="1:16" ht="16.5" customHeight="1" x14ac:dyDescent="0.25">
      <c r="A5985" s="8"/>
      <c r="B5985" s="1"/>
      <c r="C5985" s="1"/>
      <c r="D5985" s="1"/>
      <c r="E5985" s="1"/>
      <c r="F5985" s="1"/>
      <c r="G5985" s="1"/>
      <c r="H5985" s="1"/>
      <c r="I5985" s="33"/>
      <c r="J5985" s="33"/>
      <c r="K5985" s="28"/>
      <c r="L5985" s="28"/>
      <c r="M5985" s="1"/>
      <c r="N5985" s="35"/>
      <c r="O5985" s="1"/>
      <c r="P5985" s="51"/>
    </row>
    <row r="5986" spans="1:16" ht="16.5" customHeight="1" x14ac:dyDescent="0.25">
      <c r="A5986" s="8"/>
      <c r="B5986" s="1"/>
      <c r="C5986" s="1"/>
      <c r="D5986" s="1"/>
      <c r="E5986" s="1"/>
      <c r="F5986" s="1"/>
      <c r="G5986" s="1"/>
      <c r="H5986" s="1"/>
      <c r="I5986" s="33"/>
      <c r="J5986" s="33"/>
      <c r="K5986" s="28"/>
      <c r="L5986" s="28"/>
      <c r="M5986" s="1"/>
      <c r="N5986" s="35"/>
      <c r="O5986" s="1"/>
      <c r="P5986" s="51"/>
    </row>
    <row r="5987" spans="1:16" ht="16.5" customHeight="1" x14ac:dyDescent="0.25">
      <c r="A5987" s="8"/>
      <c r="B5987" s="1"/>
      <c r="C5987" s="1"/>
      <c r="D5987" s="1"/>
      <c r="E5987" s="1"/>
      <c r="F5987" s="1"/>
      <c r="G5987" s="1"/>
      <c r="H5987" s="1"/>
      <c r="I5987" s="33"/>
      <c r="J5987" s="33"/>
      <c r="K5987" s="28"/>
      <c r="L5987" s="28"/>
      <c r="M5987" s="1"/>
      <c r="N5987" s="35"/>
      <c r="O5987" s="1"/>
      <c r="P5987" s="51"/>
    </row>
    <row r="5988" spans="1:16" ht="16.5" customHeight="1" x14ac:dyDescent="0.25">
      <c r="A5988" s="8"/>
      <c r="B5988" s="1"/>
      <c r="C5988" s="1"/>
      <c r="D5988" s="1"/>
      <c r="E5988" s="1"/>
      <c r="F5988" s="1"/>
      <c r="G5988" s="1"/>
      <c r="H5988" s="1"/>
      <c r="I5988" s="33"/>
      <c r="J5988" s="33"/>
      <c r="K5988" s="28"/>
      <c r="L5988" s="28"/>
      <c r="M5988" s="1"/>
      <c r="N5988" s="35"/>
      <c r="O5988" s="1"/>
      <c r="P5988" s="51"/>
    </row>
    <row r="5989" spans="1:16" ht="16.5" customHeight="1" x14ac:dyDescent="0.25">
      <c r="A5989" s="8"/>
      <c r="B5989" s="1"/>
      <c r="C5989" s="1"/>
      <c r="D5989" s="1"/>
      <c r="E5989" s="1"/>
      <c r="F5989" s="1"/>
      <c r="G5989" s="1"/>
      <c r="H5989" s="1"/>
      <c r="I5989" s="33"/>
      <c r="J5989" s="33"/>
      <c r="K5989" s="28"/>
      <c r="L5989" s="28"/>
      <c r="M5989" s="1"/>
      <c r="N5989" s="35"/>
      <c r="O5989" s="1"/>
      <c r="P5989" s="51"/>
    </row>
    <row r="5990" spans="1:16" ht="16.5" customHeight="1" x14ac:dyDescent="0.25">
      <c r="A5990" s="8"/>
      <c r="B5990" s="1"/>
      <c r="C5990" s="1"/>
      <c r="D5990" s="1"/>
      <c r="E5990" s="1"/>
      <c r="F5990" s="1"/>
      <c r="G5990" s="1"/>
      <c r="H5990" s="1"/>
      <c r="I5990" s="33"/>
      <c r="J5990" s="33"/>
      <c r="K5990" s="28"/>
      <c r="L5990" s="28"/>
      <c r="M5990" s="1"/>
      <c r="N5990" s="35"/>
      <c r="O5990" s="1"/>
      <c r="P5990" s="51"/>
    </row>
    <row r="5991" spans="1:16" ht="16.5" customHeight="1" x14ac:dyDescent="0.25">
      <c r="A5991" s="8"/>
      <c r="B5991" s="1"/>
      <c r="C5991" s="1"/>
      <c r="D5991" s="1"/>
      <c r="E5991" s="1"/>
      <c r="F5991" s="1"/>
      <c r="G5991" s="1"/>
      <c r="H5991" s="1"/>
      <c r="I5991" s="33"/>
      <c r="J5991" s="33"/>
      <c r="K5991" s="28"/>
      <c r="L5991" s="28"/>
      <c r="M5991" s="1"/>
      <c r="N5991" s="35"/>
      <c r="O5991" s="1"/>
      <c r="P5991" s="51"/>
    </row>
    <row r="5992" spans="1:16" ht="16.5" customHeight="1" x14ac:dyDescent="0.25">
      <c r="A5992" s="8"/>
      <c r="B5992" s="1"/>
      <c r="C5992" s="1"/>
      <c r="D5992" s="1"/>
      <c r="E5992" s="1"/>
      <c r="F5992" s="1"/>
      <c r="G5992" s="1"/>
      <c r="H5992" s="1"/>
      <c r="I5992" s="33"/>
      <c r="J5992" s="33"/>
      <c r="K5992" s="28"/>
      <c r="L5992" s="28"/>
      <c r="M5992" s="1"/>
      <c r="N5992" s="35"/>
      <c r="O5992" s="1"/>
      <c r="P5992" s="51"/>
    </row>
    <row r="5993" spans="1:16" ht="16.5" customHeight="1" x14ac:dyDescent="0.25">
      <c r="A5993" s="8"/>
      <c r="B5993" s="1"/>
      <c r="C5993" s="1"/>
      <c r="D5993" s="1"/>
      <c r="E5993" s="1"/>
      <c r="F5993" s="1"/>
      <c r="G5993" s="1"/>
      <c r="H5993" s="1"/>
      <c r="I5993" s="33"/>
      <c r="J5993" s="33"/>
      <c r="K5993" s="28"/>
      <c r="L5993" s="28"/>
      <c r="M5993" s="1"/>
      <c r="N5993" s="35"/>
      <c r="O5993" s="1"/>
      <c r="P5993" s="51"/>
    </row>
    <row r="5994" spans="1:16" ht="16.5" customHeight="1" x14ac:dyDescent="0.25">
      <c r="A5994" s="8"/>
      <c r="B5994" s="1"/>
      <c r="C5994" s="1"/>
      <c r="D5994" s="1"/>
      <c r="E5994" s="1"/>
      <c r="F5994" s="1"/>
      <c r="G5994" s="1"/>
      <c r="H5994" s="1"/>
      <c r="I5994" s="33"/>
      <c r="J5994" s="33"/>
      <c r="K5994" s="28"/>
      <c r="L5994" s="28"/>
      <c r="M5994" s="1"/>
      <c r="N5994" s="35"/>
      <c r="O5994" s="1"/>
      <c r="P5994" s="51"/>
    </row>
    <row r="5995" spans="1:16" ht="16.5" customHeight="1" x14ac:dyDescent="0.25">
      <c r="A5995" s="8"/>
      <c r="B5995" s="1"/>
      <c r="C5995" s="1"/>
      <c r="D5995" s="1"/>
      <c r="E5995" s="1"/>
      <c r="F5995" s="1"/>
      <c r="G5995" s="1"/>
      <c r="H5995" s="1"/>
      <c r="I5995" s="33"/>
      <c r="J5995" s="33"/>
      <c r="K5995" s="28"/>
      <c r="L5995" s="28"/>
      <c r="M5995" s="1"/>
      <c r="N5995" s="35"/>
      <c r="O5995" s="1"/>
      <c r="P5995" s="51"/>
    </row>
    <row r="5996" spans="1:16" ht="16.5" customHeight="1" x14ac:dyDescent="0.25">
      <c r="A5996" s="8"/>
      <c r="B5996" s="1"/>
      <c r="C5996" s="1"/>
      <c r="D5996" s="1"/>
      <c r="E5996" s="1"/>
      <c r="F5996" s="1"/>
      <c r="G5996" s="1"/>
      <c r="H5996" s="1"/>
      <c r="I5996" s="33"/>
      <c r="J5996" s="33"/>
      <c r="K5996" s="28"/>
      <c r="L5996" s="28"/>
      <c r="M5996" s="1"/>
      <c r="N5996" s="35"/>
      <c r="O5996" s="1"/>
      <c r="P5996" s="51"/>
    </row>
    <row r="5997" spans="1:16" ht="16.5" customHeight="1" x14ac:dyDescent="0.25">
      <c r="A5997" s="8"/>
      <c r="B5997" s="1"/>
      <c r="C5997" s="1"/>
      <c r="D5997" s="1"/>
      <c r="E5997" s="1"/>
      <c r="F5997" s="1"/>
      <c r="G5997" s="1"/>
      <c r="H5997" s="1"/>
      <c r="I5997" s="33"/>
      <c r="J5997" s="33"/>
      <c r="K5997" s="28"/>
      <c r="L5997" s="28"/>
      <c r="M5997" s="1"/>
      <c r="N5997" s="35"/>
      <c r="O5997" s="1"/>
      <c r="P5997" s="51"/>
    </row>
    <row r="5998" spans="1:16" ht="16.5" customHeight="1" x14ac:dyDescent="0.25">
      <c r="A5998" s="8"/>
      <c r="B5998" s="1"/>
      <c r="C5998" s="1"/>
      <c r="D5998" s="1"/>
      <c r="E5998" s="1"/>
      <c r="F5998" s="1"/>
      <c r="G5998" s="1"/>
      <c r="H5998" s="1"/>
      <c r="I5998" s="33"/>
      <c r="J5998" s="33"/>
      <c r="K5998" s="28"/>
      <c r="L5998" s="28"/>
      <c r="M5998" s="1"/>
      <c r="N5998" s="35"/>
      <c r="O5998" s="1"/>
      <c r="P5998" s="51"/>
    </row>
    <row r="5999" spans="1:16" ht="16.5" customHeight="1" x14ac:dyDescent="0.25">
      <c r="A5999" s="8"/>
      <c r="B5999" s="1"/>
      <c r="C5999" s="1"/>
      <c r="D5999" s="1"/>
      <c r="E5999" s="1"/>
      <c r="F5999" s="1"/>
      <c r="G5999" s="1"/>
      <c r="H5999" s="1"/>
      <c r="I5999" s="33"/>
      <c r="J5999" s="33"/>
      <c r="K5999" s="28"/>
      <c r="L5999" s="28"/>
      <c r="M5999" s="1"/>
      <c r="N5999" s="35"/>
      <c r="O5999" s="1"/>
      <c r="P5999" s="51"/>
    </row>
    <row r="6000" spans="1:16" ht="16.5" customHeight="1" x14ac:dyDescent="0.25">
      <c r="A6000" s="8"/>
      <c r="B6000" s="1"/>
      <c r="C6000" s="1"/>
      <c r="D6000" s="1"/>
      <c r="E6000" s="1"/>
      <c r="F6000" s="1"/>
      <c r="G6000" s="1"/>
      <c r="H6000" s="1"/>
      <c r="I6000" s="33"/>
      <c r="J6000" s="33"/>
      <c r="K6000" s="28"/>
      <c r="L6000" s="28"/>
      <c r="M6000" s="1"/>
      <c r="N6000" s="35"/>
      <c r="O6000" s="1"/>
      <c r="P6000" s="51"/>
    </row>
    <row r="6001" spans="1:16" ht="16.5" customHeight="1" x14ac:dyDescent="0.25">
      <c r="A6001" s="8"/>
      <c r="B6001" s="1"/>
      <c r="C6001" s="1"/>
      <c r="D6001" s="1"/>
      <c r="E6001" s="1"/>
      <c r="F6001" s="1"/>
      <c r="G6001" s="1"/>
      <c r="H6001" s="1"/>
      <c r="I6001" s="33"/>
      <c r="J6001" s="33"/>
      <c r="K6001" s="28"/>
      <c r="L6001" s="28"/>
      <c r="M6001" s="1"/>
      <c r="N6001" s="35"/>
      <c r="O6001" s="1"/>
      <c r="P6001" s="51"/>
    </row>
    <row r="6002" spans="1:16" ht="16.5" customHeight="1" x14ac:dyDescent="0.25">
      <c r="A6002" s="8"/>
      <c r="B6002" s="1"/>
      <c r="C6002" s="1"/>
      <c r="D6002" s="1"/>
      <c r="E6002" s="1"/>
      <c r="F6002" s="1"/>
      <c r="G6002" s="1"/>
      <c r="H6002" s="1"/>
      <c r="I6002" s="33"/>
      <c r="J6002" s="33"/>
      <c r="K6002" s="28"/>
      <c r="L6002" s="28"/>
      <c r="M6002" s="1"/>
      <c r="N6002" s="35"/>
      <c r="O6002" s="1"/>
      <c r="P6002" s="51"/>
    </row>
    <row r="6003" spans="1:16" ht="16.5" customHeight="1" x14ac:dyDescent="0.25">
      <c r="A6003" s="8"/>
      <c r="B6003" s="1"/>
      <c r="C6003" s="1"/>
      <c r="D6003" s="1"/>
      <c r="E6003" s="1"/>
      <c r="F6003" s="1"/>
      <c r="G6003" s="1"/>
      <c r="H6003" s="1"/>
      <c r="I6003" s="33"/>
      <c r="J6003" s="33"/>
      <c r="K6003" s="28"/>
      <c r="L6003" s="28"/>
      <c r="M6003" s="1"/>
      <c r="N6003" s="35"/>
      <c r="O6003" s="1"/>
      <c r="P6003" s="51"/>
    </row>
    <row r="6004" spans="1:16" ht="16.5" customHeight="1" x14ac:dyDescent="0.25">
      <c r="A6004" s="8"/>
      <c r="B6004" s="1"/>
      <c r="C6004" s="1"/>
      <c r="D6004" s="1"/>
      <c r="E6004" s="1"/>
      <c r="F6004" s="1"/>
      <c r="G6004" s="1"/>
      <c r="H6004" s="1"/>
      <c r="I6004" s="33"/>
      <c r="J6004" s="33"/>
      <c r="K6004" s="28"/>
      <c r="L6004" s="28"/>
      <c r="M6004" s="1"/>
      <c r="N6004" s="35"/>
      <c r="O6004" s="1"/>
      <c r="P6004" s="51"/>
    </row>
    <row r="6005" spans="1:16" ht="16.5" customHeight="1" x14ac:dyDescent="0.25">
      <c r="A6005" s="8"/>
      <c r="B6005" s="1"/>
      <c r="C6005" s="1"/>
      <c r="D6005" s="1"/>
      <c r="E6005" s="1"/>
      <c r="F6005" s="1"/>
      <c r="G6005" s="1"/>
      <c r="H6005" s="1"/>
      <c r="I6005" s="33"/>
      <c r="J6005" s="33"/>
      <c r="K6005" s="28"/>
      <c r="L6005" s="28"/>
      <c r="M6005" s="1"/>
      <c r="N6005" s="35"/>
      <c r="O6005" s="1"/>
      <c r="P6005" s="51"/>
    </row>
    <row r="6006" spans="1:16" ht="16.5" customHeight="1" x14ac:dyDescent="0.25">
      <c r="A6006" s="8"/>
      <c r="B6006" s="1"/>
      <c r="C6006" s="1"/>
      <c r="D6006" s="1"/>
      <c r="E6006" s="1"/>
      <c r="F6006" s="1"/>
      <c r="G6006" s="1"/>
      <c r="H6006" s="1"/>
      <c r="I6006" s="33"/>
      <c r="J6006" s="33"/>
      <c r="K6006" s="28"/>
      <c r="L6006" s="28"/>
      <c r="M6006" s="1"/>
      <c r="N6006" s="35"/>
      <c r="O6006" s="1"/>
      <c r="P6006" s="51"/>
    </row>
    <row r="6007" spans="1:16" ht="16.5" customHeight="1" x14ac:dyDescent="0.25">
      <c r="A6007" s="8"/>
      <c r="B6007" s="1"/>
      <c r="C6007" s="1"/>
      <c r="D6007" s="1"/>
      <c r="E6007" s="1"/>
      <c r="F6007" s="1"/>
      <c r="G6007" s="1"/>
      <c r="H6007" s="1"/>
      <c r="I6007" s="33"/>
      <c r="J6007" s="33"/>
      <c r="K6007" s="28"/>
      <c r="L6007" s="28"/>
      <c r="M6007" s="1"/>
      <c r="N6007" s="35"/>
      <c r="O6007" s="1"/>
      <c r="P6007" s="51"/>
    </row>
    <row r="6008" spans="1:16" ht="16.5" customHeight="1" x14ac:dyDescent="0.25">
      <c r="A6008" s="8"/>
      <c r="B6008" s="1"/>
      <c r="C6008" s="1"/>
      <c r="D6008" s="1"/>
      <c r="E6008" s="1"/>
      <c r="F6008" s="1"/>
      <c r="G6008" s="1"/>
      <c r="H6008" s="1"/>
      <c r="I6008" s="33"/>
      <c r="J6008" s="33"/>
      <c r="K6008" s="28"/>
      <c r="L6008" s="28"/>
      <c r="M6008" s="1"/>
      <c r="N6008" s="35"/>
      <c r="O6008" s="1"/>
      <c r="P6008" s="51"/>
    </row>
    <row r="6009" spans="1:16" ht="16.5" customHeight="1" x14ac:dyDescent="0.25">
      <c r="A6009" s="8"/>
      <c r="B6009" s="1"/>
      <c r="C6009" s="1"/>
      <c r="D6009" s="1"/>
      <c r="E6009" s="1"/>
      <c r="F6009" s="1"/>
      <c r="G6009" s="1"/>
      <c r="H6009" s="1"/>
      <c r="I6009" s="33"/>
      <c r="J6009" s="33"/>
      <c r="K6009" s="28"/>
      <c r="L6009" s="28"/>
      <c r="M6009" s="1"/>
      <c r="N6009" s="35"/>
      <c r="O6009" s="1"/>
      <c r="P6009" s="51"/>
    </row>
    <row r="6010" spans="1:16" ht="16.5" customHeight="1" x14ac:dyDescent="0.25">
      <c r="A6010" s="8"/>
      <c r="B6010" s="1"/>
      <c r="C6010" s="1"/>
      <c r="D6010" s="1"/>
      <c r="E6010" s="1"/>
      <c r="F6010" s="1"/>
      <c r="G6010" s="1"/>
      <c r="H6010" s="1"/>
      <c r="I6010" s="33"/>
      <c r="J6010" s="33"/>
      <c r="K6010" s="28"/>
      <c r="L6010" s="28"/>
      <c r="M6010" s="1"/>
      <c r="N6010" s="35"/>
      <c r="O6010" s="1"/>
      <c r="P6010" s="51"/>
    </row>
    <row r="6011" spans="1:16" ht="16.5" customHeight="1" x14ac:dyDescent="0.25">
      <c r="A6011" s="8"/>
      <c r="B6011" s="1"/>
      <c r="C6011" s="1"/>
      <c r="D6011" s="1"/>
      <c r="E6011" s="1"/>
      <c r="F6011" s="1"/>
      <c r="G6011" s="1"/>
      <c r="H6011" s="1"/>
      <c r="I6011" s="33"/>
      <c r="J6011" s="33"/>
      <c r="K6011" s="28"/>
      <c r="L6011" s="28"/>
      <c r="M6011" s="1"/>
      <c r="N6011" s="35"/>
      <c r="O6011" s="1"/>
      <c r="P6011" s="51"/>
    </row>
    <row r="6012" spans="1:16" ht="16.5" customHeight="1" x14ac:dyDescent="0.25">
      <c r="A6012" s="8"/>
      <c r="B6012" s="1"/>
      <c r="C6012" s="1"/>
      <c r="D6012" s="1"/>
      <c r="E6012" s="1"/>
      <c r="F6012" s="1"/>
      <c r="G6012" s="1"/>
      <c r="H6012" s="1"/>
      <c r="I6012" s="33"/>
      <c r="J6012" s="33"/>
      <c r="K6012" s="28"/>
      <c r="L6012" s="28"/>
      <c r="M6012" s="1"/>
      <c r="N6012" s="35"/>
      <c r="O6012" s="1"/>
      <c r="P6012" s="51"/>
    </row>
    <row r="6013" spans="1:16" ht="16.5" customHeight="1" x14ac:dyDescent="0.25">
      <c r="A6013" s="8"/>
      <c r="B6013" s="1"/>
      <c r="C6013" s="1"/>
      <c r="D6013" s="1"/>
      <c r="E6013" s="1"/>
      <c r="F6013" s="1"/>
      <c r="G6013" s="1"/>
      <c r="H6013" s="1"/>
      <c r="I6013" s="33"/>
      <c r="J6013" s="33"/>
      <c r="K6013" s="28"/>
      <c r="L6013" s="28"/>
      <c r="M6013" s="1"/>
      <c r="N6013" s="35"/>
      <c r="O6013" s="1"/>
      <c r="P6013" s="51"/>
    </row>
    <row r="6014" spans="1:16" ht="16.5" customHeight="1" x14ac:dyDescent="0.25">
      <c r="A6014" s="8"/>
      <c r="B6014" s="1"/>
      <c r="C6014" s="1"/>
      <c r="D6014" s="1"/>
      <c r="E6014" s="1"/>
      <c r="F6014" s="1"/>
      <c r="G6014" s="1"/>
      <c r="H6014" s="1"/>
      <c r="I6014" s="33"/>
      <c r="J6014" s="33"/>
      <c r="K6014" s="28"/>
      <c r="L6014" s="28"/>
      <c r="M6014" s="1"/>
      <c r="N6014" s="35"/>
      <c r="O6014" s="1"/>
      <c r="P6014" s="51"/>
    </row>
    <row r="6015" spans="1:16" ht="16.5" customHeight="1" x14ac:dyDescent="0.25">
      <c r="A6015" s="8"/>
      <c r="B6015" s="1"/>
      <c r="C6015" s="1"/>
      <c r="D6015" s="1"/>
      <c r="E6015" s="1"/>
      <c r="F6015" s="1"/>
      <c r="G6015" s="1"/>
      <c r="H6015" s="1"/>
      <c r="I6015" s="33"/>
      <c r="J6015" s="33"/>
      <c r="K6015" s="28"/>
      <c r="L6015" s="28"/>
      <c r="M6015" s="1"/>
      <c r="N6015" s="35"/>
      <c r="O6015" s="1"/>
      <c r="P6015" s="51"/>
    </row>
    <row r="6016" spans="1:16" ht="16.5" customHeight="1" x14ac:dyDescent="0.25">
      <c r="A6016" s="8"/>
      <c r="B6016" s="1"/>
      <c r="C6016" s="1"/>
      <c r="D6016" s="1"/>
      <c r="E6016" s="1"/>
      <c r="F6016" s="1"/>
      <c r="G6016" s="1"/>
      <c r="H6016" s="1"/>
      <c r="I6016" s="33"/>
      <c r="J6016" s="33"/>
      <c r="K6016" s="28"/>
      <c r="L6016" s="28"/>
      <c r="M6016" s="1"/>
      <c r="N6016" s="35"/>
      <c r="O6016" s="1"/>
      <c r="P6016" s="51"/>
    </row>
    <row r="6017" spans="1:16" ht="16.5" customHeight="1" x14ac:dyDescent="0.25">
      <c r="A6017" s="8"/>
      <c r="B6017" s="1"/>
      <c r="C6017" s="1"/>
      <c r="D6017" s="1"/>
      <c r="E6017" s="1"/>
      <c r="F6017" s="1"/>
      <c r="G6017" s="1"/>
      <c r="H6017" s="1"/>
      <c r="I6017" s="33"/>
      <c r="J6017" s="33"/>
      <c r="K6017" s="28"/>
      <c r="L6017" s="28"/>
      <c r="M6017" s="1"/>
      <c r="N6017" s="35"/>
      <c r="O6017" s="1"/>
      <c r="P6017" s="51"/>
    </row>
    <row r="6018" spans="1:16" ht="16.5" customHeight="1" x14ac:dyDescent="0.25">
      <c r="A6018" s="8"/>
      <c r="B6018" s="1"/>
      <c r="C6018" s="1"/>
      <c r="D6018" s="1"/>
      <c r="E6018" s="1"/>
      <c r="F6018" s="1"/>
      <c r="G6018" s="1"/>
      <c r="H6018" s="1"/>
      <c r="I6018" s="33"/>
      <c r="J6018" s="33"/>
      <c r="K6018" s="28"/>
      <c r="L6018" s="28"/>
      <c r="M6018" s="1"/>
      <c r="N6018" s="35"/>
      <c r="O6018" s="1"/>
      <c r="P6018" s="51"/>
    </row>
    <row r="6019" spans="1:16" ht="16.5" customHeight="1" x14ac:dyDescent="0.25">
      <c r="A6019" s="8"/>
      <c r="B6019" s="1"/>
      <c r="C6019" s="1"/>
      <c r="D6019" s="1"/>
      <c r="E6019" s="1"/>
      <c r="F6019" s="1"/>
      <c r="G6019" s="1"/>
      <c r="H6019" s="1"/>
      <c r="I6019" s="33"/>
      <c r="J6019" s="33"/>
      <c r="K6019" s="28"/>
      <c r="L6019" s="28"/>
      <c r="M6019" s="1"/>
      <c r="N6019" s="35"/>
      <c r="O6019" s="1"/>
      <c r="P6019" s="51"/>
    </row>
    <row r="6020" spans="1:16" ht="16.5" customHeight="1" x14ac:dyDescent="0.25">
      <c r="A6020" s="8"/>
      <c r="B6020" s="1"/>
      <c r="C6020" s="1"/>
      <c r="D6020" s="1"/>
      <c r="E6020" s="1"/>
      <c r="F6020" s="1"/>
      <c r="G6020" s="1"/>
      <c r="H6020" s="1"/>
      <c r="I6020" s="33"/>
      <c r="J6020" s="33"/>
      <c r="K6020" s="28"/>
      <c r="L6020" s="28"/>
      <c r="M6020" s="1"/>
      <c r="N6020" s="35"/>
      <c r="O6020" s="1"/>
      <c r="P6020" s="51"/>
    </row>
    <row r="6021" spans="1:16" ht="16.5" customHeight="1" x14ac:dyDescent="0.25">
      <c r="A6021" s="8"/>
      <c r="B6021" s="1"/>
      <c r="C6021" s="1"/>
      <c r="D6021" s="1"/>
      <c r="E6021" s="1"/>
      <c r="F6021" s="1"/>
      <c r="G6021" s="1"/>
      <c r="H6021" s="1"/>
      <c r="I6021" s="33"/>
      <c r="J6021" s="33"/>
      <c r="K6021" s="28"/>
      <c r="L6021" s="28"/>
      <c r="M6021" s="1"/>
      <c r="N6021" s="35"/>
      <c r="O6021" s="1"/>
      <c r="P6021" s="51"/>
    </row>
    <row r="6022" spans="1:16" ht="16.5" customHeight="1" x14ac:dyDescent="0.25">
      <c r="A6022" s="8"/>
      <c r="B6022" s="1"/>
      <c r="C6022" s="1"/>
      <c r="D6022" s="1"/>
      <c r="E6022" s="1"/>
      <c r="F6022" s="1"/>
      <c r="G6022" s="1"/>
      <c r="H6022" s="1"/>
      <c r="I6022" s="33"/>
      <c r="J6022" s="33"/>
      <c r="K6022" s="28"/>
      <c r="L6022" s="28"/>
      <c r="M6022" s="1"/>
      <c r="N6022" s="35"/>
      <c r="O6022" s="1"/>
      <c r="P6022" s="51"/>
    </row>
    <row r="6023" spans="1:16" ht="16.5" customHeight="1" x14ac:dyDescent="0.25">
      <c r="A6023" s="8"/>
      <c r="B6023" s="1"/>
      <c r="C6023" s="1"/>
      <c r="D6023" s="1"/>
      <c r="E6023" s="1"/>
      <c r="F6023" s="1"/>
      <c r="G6023" s="1"/>
      <c r="H6023" s="1"/>
      <c r="I6023" s="33"/>
      <c r="J6023" s="33"/>
      <c r="K6023" s="28"/>
      <c r="L6023" s="28"/>
      <c r="M6023" s="1"/>
      <c r="N6023" s="35"/>
      <c r="O6023" s="1"/>
      <c r="P6023" s="51"/>
    </row>
    <row r="6024" spans="1:16" ht="16.5" customHeight="1" x14ac:dyDescent="0.25">
      <c r="A6024" s="8"/>
      <c r="B6024" s="1"/>
      <c r="C6024" s="1"/>
      <c r="D6024" s="1"/>
      <c r="E6024" s="1"/>
      <c r="F6024" s="1"/>
      <c r="G6024" s="1"/>
      <c r="H6024" s="1"/>
      <c r="I6024" s="33"/>
      <c r="J6024" s="33"/>
      <c r="K6024" s="28"/>
      <c r="L6024" s="28"/>
      <c r="M6024" s="1"/>
      <c r="N6024" s="35"/>
      <c r="O6024" s="1"/>
      <c r="P6024" s="51"/>
    </row>
    <row r="6025" spans="1:16" ht="16.5" customHeight="1" x14ac:dyDescent="0.25">
      <c r="A6025" s="8"/>
      <c r="B6025" s="1"/>
      <c r="C6025" s="1"/>
      <c r="D6025" s="1"/>
      <c r="E6025" s="1"/>
      <c r="F6025" s="1"/>
      <c r="G6025" s="1"/>
      <c r="H6025" s="1"/>
      <c r="I6025" s="33"/>
      <c r="J6025" s="33"/>
      <c r="K6025" s="28"/>
      <c r="L6025" s="28"/>
      <c r="M6025" s="1"/>
      <c r="N6025" s="35"/>
      <c r="O6025" s="1"/>
      <c r="P6025" s="51"/>
    </row>
    <row r="6026" spans="1:16" ht="16.5" customHeight="1" x14ac:dyDescent="0.25">
      <c r="A6026" s="8"/>
      <c r="B6026" s="1"/>
      <c r="C6026" s="1"/>
      <c r="D6026" s="1"/>
      <c r="E6026" s="1"/>
      <c r="F6026" s="1"/>
      <c r="G6026" s="1"/>
      <c r="H6026" s="1"/>
      <c r="I6026" s="33"/>
      <c r="J6026" s="33"/>
      <c r="K6026" s="28"/>
      <c r="L6026" s="28"/>
      <c r="M6026" s="1"/>
      <c r="N6026" s="35"/>
      <c r="O6026" s="1"/>
      <c r="P6026" s="51"/>
    </row>
    <row r="6027" spans="1:16" ht="16.5" customHeight="1" x14ac:dyDescent="0.25">
      <c r="A6027" s="8"/>
      <c r="B6027" s="1"/>
      <c r="C6027" s="1"/>
      <c r="D6027" s="1"/>
      <c r="E6027" s="1"/>
      <c r="F6027" s="1"/>
      <c r="G6027" s="1"/>
      <c r="H6027" s="1"/>
      <c r="I6027" s="33"/>
      <c r="J6027" s="33"/>
      <c r="K6027" s="28"/>
      <c r="L6027" s="28"/>
      <c r="M6027" s="1"/>
      <c r="N6027" s="35"/>
      <c r="O6027" s="1"/>
      <c r="P6027" s="51"/>
    </row>
    <row r="6028" spans="1:16" ht="16.5" customHeight="1" x14ac:dyDescent="0.25">
      <c r="A6028" s="8"/>
      <c r="B6028" s="1"/>
      <c r="C6028" s="1"/>
      <c r="D6028" s="1"/>
      <c r="E6028" s="1"/>
      <c r="F6028" s="1"/>
      <c r="G6028" s="1"/>
      <c r="H6028" s="1"/>
      <c r="I6028" s="33"/>
      <c r="J6028" s="33"/>
      <c r="K6028" s="28"/>
      <c r="L6028" s="28"/>
      <c r="M6028" s="1"/>
      <c r="N6028" s="35"/>
      <c r="O6028" s="1"/>
      <c r="P6028" s="51"/>
    </row>
    <row r="6029" spans="1:16" ht="16.5" customHeight="1" x14ac:dyDescent="0.25">
      <c r="A6029" s="8"/>
      <c r="B6029" s="1"/>
      <c r="C6029" s="1"/>
      <c r="D6029" s="1"/>
      <c r="E6029" s="1"/>
      <c r="F6029" s="1"/>
      <c r="G6029" s="1"/>
      <c r="H6029" s="1"/>
      <c r="I6029" s="33"/>
      <c r="J6029" s="33"/>
      <c r="K6029" s="28"/>
      <c r="L6029" s="28"/>
      <c r="M6029" s="1"/>
      <c r="N6029" s="35"/>
      <c r="O6029" s="1"/>
      <c r="P6029" s="51"/>
    </row>
    <row r="6030" spans="1:16" ht="16.5" customHeight="1" x14ac:dyDescent="0.25">
      <c r="A6030" s="8"/>
      <c r="B6030" s="1"/>
      <c r="C6030" s="1"/>
      <c r="D6030" s="1"/>
      <c r="E6030" s="1"/>
      <c r="F6030" s="1"/>
      <c r="G6030" s="1"/>
      <c r="H6030" s="1"/>
      <c r="I6030" s="33"/>
      <c r="J6030" s="33"/>
      <c r="K6030" s="28"/>
      <c r="L6030" s="28"/>
      <c r="M6030" s="1"/>
      <c r="N6030" s="35"/>
      <c r="O6030" s="1"/>
      <c r="P6030" s="51"/>
    </row>
    <row r="6031" spans="1:16" ht="16.5" customHeight="1" x14ac:dyDescent="0.25">
      <c r="A6031" s="8"/>
      <c r="B6031" s="1"/>
      <c r="C6031" s="1"/>
      <c r="D6031" s="1"/>
      <c r="E6031" s="1"/>
      <c r="F6031" s="1"/>
      <c r="G6031" s="1"/>
      <c r="H6031" s="1"/>
      <c r="I6031" s="33"/>
      <c r="J6031" s="33"/>
      <c r="K6031" s="28"/>
      <c r="L6031" s="28"/>
      <c r="M6031" s="1"/>
      <c r="N6031" s="35"/>
      <c r="O6031" s="1"/>
      <c r="P6031" s="51"/>
    </row>
    <row r="6032" spans="1:16" ht="16.5" customHeight="1" x14ac:dyDescent="0.25">
      <c r="A6032" s="8"/>
      <c r="B6032" s="1"/>
      <c r="C6032" s="1"/>
      <c r="D6032" s="1"/>
      <c r="E6032" s="1"/>
      <c r="F6032" s="1"/>
      <c r="G6032" s="1"/>
      <c r="H6032" s="1"/>
      <c r="I6032" s="33"/>
      <c r="J6032" s="33"/>
      <c r="K6032" s="28"/>
      <c r="L6032" s="28"/>
      <c r="M6032" s="1"/>
      <c r="N6032" s="35"/>
      <c r="O6032" s="1"/>
      <c r="P6032" s="51"/>
    </row>
    <row r="6033" spans="1:16" ht="16.5" customHeight="1" x14ac:dyDescent="0.25">
      <c r="A6033" s="8"/>
      <c r="B6033" s="1"/>
      <c r="C6033" s="1"/>
      <c r="D6033" s="1"/>
      <c r="E6033" s="1"/>
      <c r="F6033" s="1"/>
      <c r="G6033" s="1"/>
      <c r="H6033" s="1"/>
      <c r="I6033" s="33"/>
      <c r="J6033" s="33"/>
      <c r="K6033" s="28"/>
      <c r="L6033" s="28"/>
      <c r="M6033" s="1"/>
      <c r="N6033" s="35"/>
      <c r="O6033" s="1"/>
      <c r="P6033" s="51"/>
    </row>
    <row r="6034" spans="1:16" ht="16.5" customHeight="1" x14ac:dyDescent="0.25">
      <c r="A6034" s="8"/>
      <c r="B6034" s="1"/>
      <c r="C6034" s="1"/>
      <c r="D6034" s="1"/>
      <c r="E6034" s="1"/>
      <c r="F6034" s="1"/>
      <c r="G6034" s="1"/>
      <c r="H6034" s="1"/>
      <c r="I6034" s="33"/>
      <c r="J6034" s="33"/>
      <c r="K6034" s="28"/>
      <c r="L6034" s="28"/>
      <c r="M6034" s="1"/>
      <c r="N6034" s="35"/>
      <c r="O6034" s="1"/>
      <c r="P6034" s="51"/>
    </row>
    <row r="6035" spans="1:16" ht="16.5" customHeight="1" x14ac:dyDescent="0.25">
      <c r="A6035" s="8"/>
      <c r="B6035" s="1"/>
      <c r="C6035" s="1"/>
      <c r="D6035" s="1"/>
      <c r="E6035" s="1"/>
      <c r="F6035" s="1"/>
      <c r="G6035" s="1"/>
      <c r="H6035" s="1"/>
      <c r="I6035" s="33"/>
      <c r="J6035" s="33"/>
      <c r="K6035" s="28"/>
      <c r="L6035" s="28"/>
      <c r="M6035" s="1"/>
      <c r="N6035" s="35"/>
      <c r="O6035" s="1"/>
      <c r="P6035" s="51"/>
    </row>
    <row r="6036" spans="1:16" ht="16.5" customHeight="1" x14ac:dyDescent="0.25">
      <c r="A6036" s="8"/>
      <c r="B6036" s="1"/>
      <c r="C6036" s="1"/>
      <c r="D6036" s="1"/>
      <c r="E6036" s="1"/>
      <c r="F6036" s="1"/>
      <c r="G6036" s="1"/>
      <c r="H6036" s="1"/>
      <c r="I6036" s="33"/>
      <c r="J6036" s="33"/>
      <c r="K6036" s="28"/>
      <c r="L6036" s="28"/>
      <c r="M6036" s="1"/>
      <c r="N6036" s="35"/>
      <c r="O6036" s="1"/>
      <c r="P6036" s="51"/>
    </row>
    <row r="6037" spans="1:16" ht="16.5" customHeight="1" x14ac:dyDescent="0.25">
      <c r="A6037" s="8"/>
      <c r="B6037" s="1"/>
      <c r="C6037" s="1"/>
      <c r="D6037" s="1"/>
      <c r="E6037" s="1"/>
      <c r="F6037" s="1"/>
      <c r="G6037" s="1"/>
      <c r="H6037" s="1"/>
      <c r="I6037" s="33"/>
      <c r="J6037" s="33"/>
      <c r="K6037" s="28"/>
      <c r="L6037" s="28"/>
      <c r="M6037" s="1"/>
      <c r="N6037" s="35"/>
      <c r="O6037" s="1"/>
      <c r="P6037" s="51"/>
    </row>
    <row r="6038" spans="1:16" ht="16.5" customHeight="1" x14ac:dyDescent="0.25">
      <c r="A6038" s="8"/>
      <c r="B6038" s="1"/>
      <c r="C6038" s="1"/>
      <c r="D6038" s="1"/>
      <c r="E6038" s="1"/>
      <c r="F6038" s="1"/>
      <c r="G6038" s="1"/>
      <c r="H6038" s="1"/>
      <c r="I6038" s="33"/>
      <c r="J6038" s="33"/>
      <c r="K6038" s="28"/>
      <c r="L6038" s="28"/>
      <c r="M6038" s="1"/>
      <c r="N6038" s="35"/>
      <c r="O6038" s="1"/>
      <c r="P6038" s="51"/>
    </row>
    <row r="6039" spans="1:16" ht="16.5" customHeight="1" x14ac:dyDescent="0.25">
      <c r="A6039" s="8"/>
      <c r="B6039" s="1"/>
      <c r="C6039" s="1"/>
      <c r="D6039" s="1"/>
      <c r="E6039" s="1"/>
      <c r="F6039" s="1"/>
      <c r="G6039" s="1"/>
      <c r="H6039" s="1"/>
      <c r="I6039" s="33"/>
      <c r="J6039" s="33"/>
      <c r="K6039" s="28"/>
      <c r="L6039" s="28"/>
      <c r="M6039" s="1"/>
      <c r="N6039" s="35"/>
      <c r="O6039" s="1"/>
      <c r="P6039" s="51"/>
    </row>
    <row r="6040" spans="1:16" ht="16.5" customHeight="1" x14ac:dyDescent="0.25">
      <c r="A6040" s="8"/>
      <c r="B6040" s="1"/>
      <c r="C6040" s="1"/>
      <c r="D6040" s="1"/>
      <c r="E6040" s="1"/>
      <c r="F6040" s="1"/>
      <c r="G6040" s="1"/>
      <c r="H6040" s="1"/>
      <c r="I6040" s="33"/>
      <c r="J6040" s="33"/>
      <c r="K6040" s="28"/>
      <c r="L6040" s="28"/>
      <c r="M6040" s="1"/>
      <c r="N6040" s="35"/>
      <c r="O6040" s="1"/>
      <c r="P6040" s="51"/>
    </row>
    <row r="6041" spans="1:16" ht="16.5" customHeight="1" x14ac:dyDescent="0.25">
      <c r="A6041" s="8"/>
      <c r="B6041" s="1"/>
      <c r="C6041" s="1"/>
      <c r="D6041" s="1"/>
      <c r="E6041" s="1"/>
      <c r="F6041" s="1"/>
      <c r="G6041" s="1"/>
      <c r="H6041" s="1"/>
      <c r="I6041" s="33"/>
      <c r="J6041" s="33"/>
      <c r="K6041" s="28"/>
      <c r="L6041" s="28"/>
      <c r="M6041" s="1"/>
      <c r="N6041" s="35"/>
      <c r="O6041" s="1"/>
      <c r="P6041" s="51"/>
    </row>
    <row r="6042" spans="1:16" ht="16.5" customHeight="1" x14ac:dyDescent="0.25">
      <c r="A6042" s="8"/>
      <c r="B6042" s="1"/>
      <c r="C6042" s="1"/>
      <c r="D6042" s="1"/>
      <c r="E6042" s="1"/>
      <c r="F6042" s="1"/>
      <c r="G6042" s="1"/>
      <c r="H6042" s="1"/>
      <c r="I6042" s="33"/>
      <c r="J6042" s="33"/>
      <c r="K6042" s="28"/>
      <c r="L6042" s="28"/>
      <c r="M6042" s="1"/>
      <c r="N6042" s="35"/>
      <c r="O6042" s="1"/>
      <c r="P6042" s="51"/>
    </row>
    <row r="6043" spans="1:16" ht="16.5" customHeight="1" x14ac:dyDescent="0.25">
      <c r="A6043" s="8"/>
      <c r="B6043" s="1"/>
      <c r="C6043" s="1"/>
      <c r="D6043" s="1"/>
      <c r="E6043" s="1"/>
      <c r="F6043" s="1"/>
      <c r="G6043" s="1"/>
      <c r="H6043" s="1"/>
      <c r="I6043" s="33"/>
      <c r="J6043" s="33"/>
      <c r="K6043" s="28"/>
      <c r="L6043" s="28"/>
      <c r="M6043" s="1"/>
      <c r="N6043" s="35"/>
      <c r="O6043" s="1"/>
      <c r="P6043" s="51"/>
    </row>
    <row r="6044" spans="1:16" ht="16.5" customHeight="1" x14ac:dyDescent="0.25">
      <c r="A6044" s="8"/>
      <c r="B6044" s="1"/>
      <c r="C6044" s="1"/>
      <c r="D6044" s="1"/>
      <c r="E6044" s="1"/>
      <c r="F6044" s="1"/>
      <c r="G6044" s="1"/>
      <c r="H6044" s="1"/>
      <c r="I6044" s="33"/>
      <c r="J6044" s="33"/>
      <c r="K6044" s="28"/>
      <c r="L6044" s="28"/>
      <c r="M6044" s="1"/>
      <c r="N6044" s="35"/>
      <c r="O6044" s="1"/>
      <c r="P6044" s="51"/>
    </row>
    <row r="6045" spans="1:16" ht="16.5" customHeight="1" x14ac:dyDescent="0.25">
      <c r="A6045" s="8"/>
      <c r="B6045" s="1"/>
      <c r="C6045" s="1"/>
      <c r="D6045" s="1"/>
      <c r="E6045" s="1"/>
      <c r="F6045" s="1"/>
      <c r="G6045" s="1"/>
      <c r="H6045" s="1"/>
      <c r="I6045" s="33"/>
      <c r="J6045" s="33"/>
      <c r="K6045" s="28"/>
      <c r="L6045" s="28"/>
      <c r="M6045" s="1"/>
      <c r="N6045" s="35"/>
      <c r="O6045" s="1"/>
      <c r="P6045" s="51"/>
    </row>
    <row r="6046" spans="1:16" ht="16.5" customHeight="1" x14ac:dyDescent="0.25">
      <c r="A6046" s="8"/>
      <c r="B6046" s="1"/>
      <c r="C6046" s="1"/>
      <c r="D6046" s="1"/>
      <c r="E6046" s="1"/>
      <c r="F6046" s="1"/>
      <c r="G6046" s="1"/>
      <c r="H6046" s="1"/>
      <c r="I6046" s="33"/>
      <c r="J6046" s="33"/>
      <c r="K6046" s="28"/>
      <c r="L6046" s="28"/>
      <c r="M6046" s="1"/>
      <c r="N6046" s="35"/>
      <c r="O6046" s="1"/>
      <c r="P6046" s="51"/>
    </row>
    <row r="6047" spans="1:16" ht="16.5" customHeight="1" x14ac:dyDescent="0.25">
      <c r="A6047" s="8"/>
      <c r="B6047" s="1"/>
      <c r="C6047" s="1"/>
      <c r="D6047" s="1"/>
      <c r="E6047" s="1"/>
      <c r="F6047" s="1"/>
      <c r="G6047" s="1"/>
      <c r="H6047" s="1"/>
      <c r="I6047" s="33"/>
      <c r="J6047" s="33"/>
      <c r="K6047" s="28"/>
      <c r="L6047" s="28"/>
      <c r="M6047" s="1"/>
      <c r="N6047" s="35"/>
      <c r="O6047" s="1"/>
      <c r="P6047" s="51"/>
    </row>
    <row r="6048" spans="1:16" ht="16.5" customHeight="1" x14ac:dyDescent="0.25">
      <c r="A6048" s="8"/>
      <c r="B6048" s="1"/>
      <c r="C6048" s="1"/>
      <c r="D6048" s="1"/>
      <c r="E6048" s="1"/>
      <c r="F6048" s="1"/>
      <c r="G6048" s="1"/>
      <c r="H6048" s="1"/>
      <c r="I6048" s="33"/>
      <c r="J6048" s="33"/>
      <c r="K6048" s="28"/>
      <c r="L6048" s="28"/>
      <c r="M6048" s="1"/>
      <c r="N6048" s="35"/>
      <c r="O6048" s="1"/>
      <c r="P6048" s="51"/>
    </row>
    <row r="6049" spans="1:16" ht="16.5" customHeight="1" x14ac:dyDescent="0.25">
      <c r="A6049" s="8"/>
      <c r="B6049" s="1"/>
      <c r="C6049" s="1"/>
      <c r="D6049" s="1"/>
      <c r="E6049" s="1"/>
      <c r="F6049" s="1"/>
      <c r="G6049" s="1"/>
      <c r="H6049" s="1"/>
      <c r="I6049" s="33"/>
      <c r="J6049" s="33"/>
      <c r="K6049" s="28"/>
      <c r="L6049" s="28"/>
      <c r="M6049" s="1"/>
      <c r="N6049" s="35"/>
      <c r="O6049" s="1"/>
      <c r="P6049" s="51"/>
    </row>
    <row r="6050" spans="1:16" ht="16.5" customHeight="1" x14ac:dyDescent="0.25">
      <c r="A6050" s="8"/>
      <c r="B6050" s="1"/>
      <c r="C6050" s="1"/>
      <c r="D6050" s="1"/>
      <c r="E6050" s="1"/>
      <c r="F6050" s="1"/>
      <c r="G6050" s="1"/>
      <c r="H6050" s="1"/>
      <c r="I6050" s="33"/>
      <c r="J6050" s="33"/>
      <c r="K6050" s="28"/>
      <c r="L6050" s="28"/>
      <c r="M6050" s="1"/>
      <c r="N6050" s="35"/>
      <c r="O6050" s="1"/>
      <c r="P6050" s="51"/>
    </row>
    <row r="6051" spans="1:16" ht="16.5" customHeight="1" x14ac:dyDescent="0.25">
      <c r="A6051" s="8"/>
      <c r="B6051" s="1"/>
      <c r="C6051" s="1"/>
      <c r="D6051" s="1"/>
      <c r="E6051" s="1"/>
      <c r="F6051" s="1"/>
      <c r="G6051" s="1"/>
      <c r="H6051" s="1"/>
      <c r="I6051" s="33"/>
      <c r="J6051" s="33"/>
      <c r="K6051" s="28"/>
      <c r="L6051" s="28"/>
      <c r="M6051" s="1"/>
      <c r="N6051" s="35"/>
      <c r="O6051" s="1"/>
      <c r="P6051" s="51"/>
    </row>
    <row r="6052" spans="1:16" ht="16.5" customHeight="1" x14ac:dyDescent="0.25">
      <c r="A6052" s="8"/>
      <c r="B6052" s="1"/>
      <c r="C6052" s="1"/>
      <c r="D6052" s="1"/>
      <c r="E6052" s="1"/>
      <c r="F6052" s="1"/>
      <c r="G6052" s="1"/>
      <c r="H6052" s="1"/>
      <c r="I6052" s="33"/>
      <c r="J6052" s="33"/>
      <c r="K6052" s="28"/>
      <c r="L6052" s="28"/>
      <c r="M6052" s="1"/>
      <c r="N6052" s="35"/>
      <c r="O6052" s="1"/>
      <c r="P6052" s="51"/>
    </row>
    <row r="6053" spans="1:16" ht="16.5" customHeight="1" x14ac:dyDescent="0.25">
      <c r="A6053" s="8"/>
      <c r="B6053" s="1"/>
      <c r="C6053" s="1"/>
      <c r="D6053" s="1"/>
      <c r="E6053" s="1"/>
      <c r="F6053" s="1"/>
      <c r="G6053" s="1"/>
      <c r="H6053" s="1"/>
      <c r="I6053" s="33"/>
      <c r="J6053" s="33"/>
      <c r="K6053" s="28"/>
      <c r="L6053" s="28"/>
      <c r="M6053" s="1"/>
      <c r="N6053" s="35"/>
      <c r="O6053" s="1"/>
      <c r="P6053" s="51"/>
    </row>
    <row r="6054" spans="1:16" ht="16.5" customHeight="1" x14ac:dyDescent="0.25">
      <c r="A6054" s="8"/>
      <c r="B6054" s="1"/>
      <c r="C6054" s="1"/>
      <c r="D6054" s="1"/>
      <c r="E6054" s="1"/>
      <c r="F6054" s="1"/>
      <c r="G6054" s="1"/>
      <c r="H6054" s="1"/>
      <c r="I6054" s="33"/>
      <c r="J6054" s="33"/>
      <c r="K6054" s="28"/>
      <c r="L6054" s="28"/>
      <c r="M6054" s="1"/>
      <c r="N6054" s="35"/>
      <c r="O6054" s="1"/>
      <c r="P6054" s="51"/>
    </row>
    <row r="6055" spans="1:16" ht="16.5" customHeight="1" x14ac:dyDescent="0.25">
      <c r="A6055" s="8"/>
      <c r="B6055" s="1"/>
      <c r="C6055" s="1"/>
      <c r="D6055" s="1"/>
      <c r="E6055" s="1"/>
      <c r="F6055" s="1"/>
      <c r="G6055" s="1"/>
      <c r="H6055" s="1"/>
      <c r="I6055" s="33"/>
      <c r="J6055" s="33"/>
      <c r="K6055" s="28"/>
      <c r="L6055" s="28"/>
      <c r="M6055" s="1"/>
      <c r="N6055" s="35"/>
      <c r="O6055" s="1"/>
      <c r="P6055" s="51"/>
    </row>
    <row r="6056" spans="1:16" ht="16.5" customHeight="1" x14ac:dyDescent="0.25">
      <c r="A6056" s="8"/>
      <c r="B6056" s="1"/>
      <c r="C6056" s="1"/>
      <c r="D6056" s="1"/>
      <c r="E6056" s="1"/>
      <c r="F6056" s="1"/>
      <c r="G6056" s="1"/>
      <c r="H6056" s="1"/>
      <c r="I6056" s="33"/>
      <c r="J6056" s="33"/>
      <c r="K6056" s="28"/>
      <c r="L6056" s="28"/>
      <c r="M6056" s="1"/>
      <c r="N6056" s="35"/>
      <c r="O6056" s="1"/>
      <c r="P6056" s="51"/>
    </row>
    <row r="6057" spans="1:16" ht="16.5" customHeight="1" x14ac:dyDescent="0.25">
      <c r="A6057" s="8"/>
      <c r="B6057" s="1"/>
      <c r="C6057" s="1"/>
      <c r="D6057" s="1"/>
      <c r="E6057" s="1"/>
      <c r="F6057" s="1"/>
      <c r="G6057" s="1"/>
      <c r="H6057" s="1"/>
      <c r="I6057" s="33"/>
      <c r="J6057" s="33"/>
      <c r="K6057" s="28"/>
      <c r="L6057" s="28"/>
      <c r="M6057" s="1"/>
      <c r="N6057" s="35"/>
      <c r="O6057" s="1"/>
      <c r="P6057" s="51"/>
    </row>
    <row r="6058" spans="1:16" ht="16.5" customHeight="1" x14ac:dyDescent="0.25">
      <c r="A6058" s="8"/>
      <c r="B6058" s="1"/>
      <c r="C6058" s="1"/>
      <c r="D6058" s="1"/>
      <c r="E6058" s="1"/>
      <c r="F6058" s="1"/>
      <c r="G6058" s="1"/>
      <c r="H6058" s="1"/>
      <c r="I6058" s="33"/>
      <c r="J6058" s="33"/>
      <c r="K6058" s="28"/>
      <c r="L6058" s="28"/>
      <c r="M6058" s="1"/>
      <c r="N6058" s="35"/>
      <c r="O6058" s="1"/>
      <c r="P6058" s="51"/>
    </row>
    <row r="6059" spans="1:16" ht="16.5" customHeight="1" x14ac:dyDescent="0.25">
      <c r="A6059" s="8"/>
      <c r="B6059" s="1"/>
      <c r="C6059" s="1"/>
      <c r="D6059" s="1"/>
      <c r="E6059" s="1"/>
      <c r="F6059" s="1"/>
      <c r="G6059" s="1"/>
      <c r="H6059" s="1"/>
      <c r="I6059" s="33"/>
      <c r="J6059" s="33"/>
      <c r="K6059" s="28"/>
      <c r="L6059" s="28"/>
      <c r="M6059" s="1"/>
      <c r="N6059" s="35"/>
      <c r="O6059" s="1"/>
      <c r="P6059" s="51"/>
    </row>
    <row r="6060" spans="1:16" ht="16.5" customHeight="1" x14ac:dyDescent="0.25">
      <c r="A6060" s="8"/>
      <c r="B6060" s="1"/>
      <c r="C6060" s="1"/>
      <c r="D6060" s="1"/>
      <c r="E6060" s="1"/>
      <c r="F6060" s="1"/>
      <c r="G6060" s="1"/>
      <c r="H6060" s="1"/>
      <c r="I6060" s="33"/>
      <c r="J6060" s="33"/>
      <c r="K6060" s="28"/>
      <c r="L6060" s="28"/>
      <c r="M6060" s="1"/>
      <c r="N6060" s="35"/>
      <c r="O6060" s="1"/>
      <c r="P6060" s="51"/>
    </row>
    <row r="6061" spans="1:16" ht="16.5" customHeight="1" x14ac:dyDescent="0.25">
      <c r="A6061" s="8"/>
      <c r="B6061" s="1"/>
      <c r="C6061" s="1"/>
      <c r="D6061" s="1"/>
      <c r="E6061" s="1"/>
      <c r="F6061" s="1"/>
      <c r="G6061" s="1"/>
      <c r="H6061" s="1"/>
      <c r="I6061" s="33"/>
      <c r="J6061" s="33"/>
      <c r="K6061" s="28"/>
      <c r="L6061" s="28"/>
      <c r="M6061" s="1"/>
      <c r="N6061" s="35"/>
      <c r="O6061" s="1"/>
      <c r="P6061" s="51"/>
    </row>
    <row r="6062" spans="1:16" ht="16.5" customHeight="1" x14ac:dyDescent="0.25">
      <c r="A6062" s="8"/>
      <c r="B6062" s="1"/>
      <c r="C6062" s="1"/>
      <c r="D6062" s="1"/>
      <c r="E6062" s="1"/>
      <c r="F6062" s="1"/>
      <c r="G6062" s="1"/>
      <c r="H6062" s="1"/>
      <c r="I6062" s="33"/>
      <c r="J6062" s="33"/>
      <c r="K6062" s="28"/>
      <c r="L6062" s="28"/>
      <c r="M6062" s="1"/>
      <c r="N6062" s="35"/>
      <c r="O6062" s="1"/>
      <c r="P6062" s="51"/>
    </row>
    <row r="6063" spans="1:16" ht="16.5" customHeight="1" x14ac:dyDescent="0.25">
      <c r="A6063" s="8"/>
      <c r="B6063" s="1"/>
      <c r="C6063" s="1"/>
      <c r="D6063" s="1"/>
      <c r="E6063" s="1"/>
      <c r="F6063" s="1"/>
      <c r="G6063" s="1"/>
      <c r="H6063" s="1"/>
      <c r="I6063" s="33"/>
      <c r="J6063" s="33"/>
      <c r="K6063" s="28"/>
      <c r="L6063" s="28"/>
      <c r="M6063" s="1"/>
      <c r="N6063" s="35"/>
      <c r="O6063" s="1"/>
      <c r="P6063" s="51"/>
    </row>
    <row r="6064" spans="1:16" ht="16.5" customHeight="1" x14ac:dyDescent="0.25">
      <c r="A6064" s="8"/>
      <c r="B6064" s="1"/>
      <c r="C6064" s="1"/>
      <c r="D6064" s="1"/>
      <c r="E6064" s="1"/>
      <c r="F6064" s="1"/>
      <c r="G6064" s="1"/>
      <c r="H6064" s="1"/>
      <c r="I6064" s="33"/>
      <c r="J6064" s="33"/>
      <c r="K6064" s="28"/>
      <c r="L6064" s="28"/>
      <c r="M6064" s="1"/>
      <c r="N6064" s="35"/>
      <c r="O6064" s="1"/>
      <c r="P6064" s="51"/>
    </row>
    <row r="6065" spans="1:16" ht="16.5" customHeight="1" x14ac:dyDescent="0.25">
      <c r="A6065" s="8"/>
      <c r="B6065" s="1"/>
      <c r="C6065" s="1"/>
      <c r="D6065" s="1"/>
      <c r="E6065" s="1"/>
      <c r="F6065" s="1"/>
      <c r="G6065" s="1"/>
      <c r="H6065" s="1"/>
      <c r="I6065" s="33"/>
      <c r="J6065" s="33"/>
      <c r="K6065" s="28"/>
      <c r="L6065" s="28"/>
      <c r="M6065" s="1"/>
      <c r="N6065" s="35"/>
      <c r="O6065" s="1"/>
      <c r="P6065" s="51"/>
    </row>
    <row r="6066" spans="1:16" ht="16.5" customHeight="1" x14ac:dyDescent="0.25">
      <c r="A6066" s="8"/>
      <c r="B6066" s="1"/>
      <c r="C6066" s="1"/>
      <c r="D6066" s="1"/>
      <c r="E6066" s="1"/>
      <c r="F6066" s="1"/>
      <c r="G6066" s="1"/>
      <c r="H6066" s="1"/>
      <c r="I6066" s="33"/>
      <c r="J6066" s="33"/>
      <c r="K6066" s="28"/>
      <c r="L6066" s="28"/>
      <c r="M6066" s="1"/>
      <c r="N6066" s="35"/>
      <c r="O6066" s="1"/>
      <c r="P6066" s="51"/>
    </row>
    <row r="6067" spans="1:16" ht="16.5" customHeight="1" x14ac:dyDescent="0.25">
      <c r="A6067" s="8"/>
      <c r="B6067" s="1"/>
      <c r="C6067" s="1"/>
      <c r="D6067" s="1"/>
      <c r="E6067" s="1"/>
      <c r="F6067" s="1"/>
      <c r="G6067" s="1"/>
      <c r="H6067" s="1"/>
      <c r="I6067" s="33"/>
      <c r="J6067" s="33"/>
      <c r="K6067" s="28"/>
      <c r="L6067" s="28"/>
      <c r="M6067" s="1"/>
      <c r="N6067" s="35"/>
      <c r="O6067" s="1"/>
      <c r="P6067" s="51"/>
    </row>
    <row r="6068" spans="1:16" ht="16.5" customHeight="1" x14ac:dyDescent="0.25">
      <c r="A6068" s="8"/>
      <c r="B6068" s="1"/>
      <c r="C6068" s="1"/>
      <c r="D6068" s="1"/>
      <c r="E6068" s="1"/>
      <c r="F6068" s="1"/>
      <c r="G6068" s="1"/>
      <c r="H6068" s="1"/>
      <c r="I6068" s="33"/>
      <c r="J6068" s="33"/>
      <c r="K6068" s="28"/>
      <c r="L6068" s="28"/>
      <c r="M6068" s="1"/>
      <c r="N6068" s="35"/>
      <c r="O6068" s="1"/>
      <c r="P6068" s="51"/>
    </row>
    <row r="6069" spans="1:16" ht="16.5" customHeight="1" x14ac:dyDescent="0.25">
      <c r="A6069" s="8"/>
      <c r="B6069" s="1"/>
      <c r="C6069" s="1"/>
      <c r="D6069" s="1"/>
      <c r="E6069" s="1"/>
      <c r="F6069" s="1"/>
      <c r="G6069" s="1"/>
      <c r="H6069" s="1"/>
      <c r="I6069" s="33"/>
      <c r="J6069" s="33"/>
      <c r="K6069" s="28"/>
      <c r="L6069" s="28"/>
      <c r="M6069" s="1"/>
      <c r="N6069" s="35"/>
      <c r="O6069" s="1"/>
      <c r="P6069" s="51"/>
    </row>
    <row r="6070" spans="1:16" ht="16.5" customHeight="1" x14ac:dyDescent="0.25">
      <c r="A6070" s="8"/>
      <c r="B6070" s="1"/>
      <c r="C6070" s="1"/>
      <c r="D6070" s="1"/>
      <c r="E6070" s="1"/>
      <c r="F6070" s="1"/>
      <c r="G6070" s="1"/>
      <c r="H6070" s="1"/>
      <c r="I6070" s="33"/>
      <c r="J6070" s="33"/>
      <c r="K6070" s="28"/>
      <c r="L6070" s="28"/>
      <c r="M6070" s="1"/>
      <c r="N6070" s="35"/>
      <c r="O6070" s="1"/>
      <c r="P6070" s="51"/>
    </row>
    <row r="6071" spans="1:16" ht="16.5" customHeight="1" x14ac:dyDescent="0.25">
      <c r="A6071" s="8"/>
      <c r="B6071" s="1"/>
      <c r="C6071" s="1"/>
      <c r="D6071" s="1"/>
      <c r="E6071" s="1"/>
      <c r="F6071" s="1"/>
      <c r="G6071" s="1"/>
      <c r="H6071" s="1"/>
      <c r="I6071" s="33"/>
      <c r="J6071" s="33"/>
      <c r="K6071" s="28"/>
      <c r="L6071" s="28"/>
      <c r="M6071" s="1"/>
      <c r="N6071" s="35"/>
      <c r="O6071" s="1"/>
      <c r="P6071" s="51"/>
    </row>
    <row r="6072" spans="1:16" ht="16.5" customHeight="1" x14ac:dyDescent="0.25">
      <c r="A6072" s="8"/>
      <c r="B6072" s="1"/>
      <c r="C6072" s="1"/>
      <c r="D6072" s="1"/>
      <c r="E6072" s="1"/>
      <c r="F6072" s="1"/>
      <c r="G6072" s="1"/>
      <c r="H6072" s="1"/>
      <c r="I6072" s="33"/>
      <c r="J6072" s="33"/>
      <c r="K6072" s="28"/>
      <c r="L6072" s="28"/>
      <c r="M6072" s="1"/>
      <c r="N6072" s="35"/>
      <c r="O6072" s="1"/>
      <c r="P6072" s="51"/>
    </row>
    <row r="6073" spans="1:16" ht="16.5" customHeight="1" x14ac:dyDescent="0.25">
      <c r="A6073" s="8"/>
      <c r="B6073" s="1"/>
      <c r="C6073" s="1"/>
      <c r="D6073" s="1"/>
      <c r="E6073" s="1"/>
      <c r="F6073" s="1"/>
      <c r="G6073" s="1"/>
      <c r="H6073" s="1"/>
      <c r="I6073" s="33"/>
      <c r="J6073" s="33"/>
      <c r="K6073" s="28"/>
      <c r="L6073" s="28"/>
      <c r="M6073" s="1"/>
      <c r="N6073" s="35"/>
      <c r="O6073" s="1"/>
      <c r="P6073" s="51"/>
    </row>
    <row r="6074" spans="1:16" ht="16.5" customHeight="1" x14ac:dyDescent="0.25">
      <c r="A6074" s="8"/>
      <c r="B6074" s="1"/>
      <c r="C6074" s="1"/>
      <c r="D6074" s="1"/>
      <c r="E6074" s="1"/>
      <c r="F6074" s="1"/>
      <c r="G6074" s="1"/>
      <c r="H6074" s="1"/>
      <c r="I6074" s="33"/>
      <c r="J6074" s="33"/>
      <c r="K6074" s="28"/>
      <c r="L6074" s="28"/>
      <c r="M6074" s="1"/>
      <c r="N6074" s="35"/>
      <c r="O6074" s="1"/>
      <c r="P6074" s="51"/>
    </row>
    <row r="6075" spans="1:16" ht="16.5" customHeight="1" x14ac:dyDescent="0.25">
      <c r="A6075" s="8"/>
      <c r="B6075" s="1"/>
      <c r="C6075" s="1"/>
      <c r="D6075" s="1"/>
      <c r="E6075" s="1"/>
      <c r="F6075" s="1"/>
      <c r="G6075" s="1"/>
      <c r="H6075" s="1"/>
      <c r="I6075" s="33"/>
      <c r="J6075" s="33"/>
      <c r="K6075" s="28"/>
      <c r="L6075" s="28"/>
      <c r="M6075" s="1"/>
      <c r="N6075" s="35"/>
      <c r="O6075" s="1"/>
      <c r="P6075" s="51"/>
    </row>
    <row r="6076" spans="1:16" ht="16.5" customHeight="1" x14ac:dyDescent="0.25">
      <c r="A6076" s="8"/>
      <c r="B6076" s="1"/>
      <c r="C6076" s="1"/>
      <c r="D6076" s="1"/>
      <c r="E6076" s="1"/>
      <c r="F6076" s="1"/>
      <c r="G6076" s="1"/>
      <c r="H6076" s="1"/>
      <c r="I6076" s="33"/>
      <c r="J6076" s="33"/>
      <c r="K6076" s="28"/>
      <c r="L6076" s="28"/>
      <c r="M6076" s="1"/>
      <c r="N6076" s="35"/>
      <c r="O6076" s="1"/>
      <c r="P6076" s="51"/>
    </row>
    <row r="6077" spans="1:16" ht="16.5" customHeight="1" x14ac:dyDescent="0.25">
      <c r="A6077" s="8"/>
      <c r="B6077" s="1"/>
      <c r="C6077" s="1"/>
      <c r="D6077" s="1"/>
      <c r="E6077" s="1"/>
      <c r="F6077" s="1"/>
      <c r="G6077" s="1"/>
      <c r="H6077" s="1"/>
      <c r="I6077" s="33"/>
      <c r="J6077" s="33"/>
      <c r="K6077" s="28"/>
      <c r="L6077" s="28"/>
      <c r="M6077" s="1"/>
      <c r="N6077" s="35"/>
      <c r="O6077" s="1"/>
      <c r="P6077" s="51"/>
    </row>
    <row r="6078" spans="1:16" ht="16.5" customHeight="1" x14ac:dyDescent="0.25">
      <c r="A6078" s="8"/>
      <c r="B6078" s="1"/>
      <c r="C6078" s="1"/>
      <c r="D6078" s="1"/>
      <c r="E6078" s="1"/>
      <c r="F6078" s="1"/>
      <c r="G6078" s="1"/>
      <c r="H6078" s="1"/>
      <c r="I6078" s="33"/>
      <c r="J6078" s="33"/>
      <c r="K6078" s="28"/>
      <c r="L6078" s="28"/>
      <c r="M6078" s="1"/>
      <c r="N6078" s="35"/>
      <c r="O6078" s="1"/>
      <c r="P6078" s="51"/>
    </row>
    <row r="6079" spans="1:16" ht="16.5" customHeight="1" x14ac:dyDescent="0.25">
      <c r="A6079" s="8"/>
      <c r="B6079" s="1"/>
      <c r="C6079" s="1"/>
      <c r="D6079" s="1"/>
      <c r="E6079" s="1"/>
      <c r="F6079" s="1"/>
      <c r="G6079" s="1"/>
      <c r="H6079" s="1"/>
      <c r="I6079" s="33"/>
      <c r="J6079" s="33"/>
      <c r="K6079" s="28"/>
      <c r="L6079" s="28"/>
      <c r="M6079" s="1"/>
      <c r="N6079" s="35"/>
      <c r="O6079" s="1"/>
      <c r="P6079" s="51"/>
    </row>
    <row r="6080" spans="1:16" ht="16.5" customHeight="1" x14ac:dyDescent="0.25">
      <c r="A6080" s="8"/>
      <c r="B6080" s="1"/>
      <c r="C6080" s="1"/>
      <c r="D6080" s="1"/>
      <c r="E6080" s="1"/>
      <c r="F6080" s="1"/>
      <c r="G6080" s="1"/>
      <c r="H6080" s="1"/>
      <c r="I6080" s="33"/>
      <c r="J6080" s="33"/>
      <c r="K6080" s="28"/>
      <c r="L6080" s="28"/>
      <c r="M6080" s="1"/>
      <c r="N6080" s="35"/>
      <c r="O6080" s="1"/>
      <c r="P6080" s="51"/>
    </row>
    <row r="6081" spans="1:16" ht="16.5" customHeight="1" x14ac:dyDescent="0.25">
      <c r="A6081" s="8"/>
      <c r="B6081" s="1"/>
      <c r="C6081" s="1"/>
      <c r="D6081" s="1"/>
      <c r="E6081" s="1"/>
      <c r="F6081" s="1"/>
      <c r="G6081" s="1"/>
      <c r="H6081" s="1"/>
      <c r="I6081" s="33"/>
      <c r="J6081" s="33"/>
      <c r="K6081" s="28"/>
      <c r="L6081" s="28"/>
      <c r="M6081" s="1"/>
      <c r="N6081" s="35"/>
      <c r="O6081" s="1"/>
      <c r="P6081" s="51"/>
    </row>
    <row r="6082" spans="1:16" ht="16.5" customHeight="1" x14ac:dyDescent="0.25">
      <c r="A6082" s="8"/>
      <c r="B6082" s="1"/>
      <c r="C6082" s="1"/>
      <c r="D6082" s="1"/>
      <c r="E6082" s="1"/>
      <c r="F6082" s="1"/>
      <c r="G6082" s="1"/>
      <c r="H6082" s="1"/>
      <c r="I6082" s="33"/>
      <c r="J6082" s="33"/>
      <c r="K6082" s="28"/>
      <c r="L6082" s="28"/>
      <c r="M6082" s="1"/>
      <c r="N6082" s="35"/>
      <c r="O6082" s="1"/>
      <c r="P6082" s="51"/>
    </row>
    <row r="6083" spans="1:16" ht="16.5" customHeight="1" x14ac:dyDescent="0.25">
      <c r="A6083" s="8"/>
      <c r="B6083" s="1"/>
      <c r="C6083" s="1"/>
      <c r="D6083" s="1"/>
      <c r="E6083" s="1"/>
      <c r="F6083" s="1"/>
      <c r="G6083" s="1"/>
      <c r="H6083" s="1"/>
      <c r="I6083" s="33"/>
      <c r="J6083" s="33"/>
      <c r="K6083" s="28"/>
      <c r="L6083" s="28"/>
      <c r="M6083" s="1"/>
      <c r="N6083" s="35"/>
      <c r="O6083" s="1"/>
      <c r="P6083" s="51"/>
    </row>
    <row r="6084" spans="1:16" ht="16.5" customHeight="1" x14ac:dyDescent="0.25">
      <c r="A6084" s="8"/>
      <c r="B6084" s="1"/>
      <c r="C6084" s="1"/>
      <c r="D6084" s="1"/>
      <c r="E6084" s="1"/>
      <c r="F6084" s="1"/>
      <c r="G6084" s="1"/>
      <c r="H6084" s="1"/>
      <c r="I6084" s="33"/>
      <c r="J6084" s="33"/>
      <c r="K6084" s="28"/>
      <c r="L6084" s="28"/>
      <c r="M6084" s="1"/>
      <c r="N6084" s="35"/>
      <c r="O6084" s="1"/>
      <c r="P6084" s="51"/>
    </row>
    <row r="6085" spans="1:16" ht="16.5" customHeight="1" x14ac:dyDescent="0.25">
      <c r="A6085" s="8"/>
      <c r="B6085" s="1"/>
      <c r="C6085" s="1"/>
      <c r="D6085" s="1"/>
      <c r="E6085" s="1"/>
      <c r="F6085" s="1"/>
      <c r="G6085" s="1"/>
      <c r="H6085" s="1"/>
      <c r="I6085" s="33"/>
      <c r="J6085" s="33"/>
      <c r="K6085" s="28"/>
      <c r="L6085" s="28"/>
      <c r="M6085" s="1"/>
      <c r="N6085" s="35"/>
      <c r="O6085" s="1"/>
      <c r="P6085" s="51"/>
    </row>
    <row r="6086" spans="1:16" ht="16.5" customHeight="1" x14ac:dyDescent="0.25">
      <c r="A6086" s="8"/>
      <c r="B6086" s="1"/>
      <c r="C6086" s="1"/>
      <c r="D6086" s="1"/>
      <c r="E6086" s="1"/>
      <c r="F6086" s="1"/>
      <c r="G6086" s="1"/>
      <c r="H6086" s="1"/>
      <c r="I6086" s="33"/>
      <c r="J6086" s="33"/>
      <c r="K6086" s="28"/>
      <c r="L6086" s="28"/>
      <c r="M6086" s="1"/>
      <c r="N6086" s="35"/>
      <c r="O6086" s="1"/>
      <c r="P6086" s="51"/>
    </row>
    <row r="6087" spans="1:16" ht="16.5" customHeight="1" x14ac:dyDescent="0.25">
      <c r="A6087" s="8"/>
      <c r="B6087" s="1"/>
      <c r="C6087" s="1"/>
      <c r="D6087" s="1"/>
      <c r="E6087" s="1"/>
      <c r="F6087" s="1"/>
      <c r="G6087" s="1"/>
      <c r="H6087" s="1"/>
      <c r="I6087" s="33"/>
      <c r="J6087" s="33"/>
      <c r="K6087" s="28"/>
      <c r="L6087" s="28"/>
      <c r="M6087" s="1"/>
      <c r="N6087" s="35"/>
      <c r="O6087" s="1"/>
      <c r="P6087" s="51"/>
    </row>
    <row r="6088" spans="1:16" ht="16.5" customHeight="1" x14ac:dyDescent="0.25">
      <c r="A6088" s="8"/>
      <c r="B6088" s="1"/>
      <c r="C6088" s="1"/>
      <c r="D6088" s="1"/>
      <c r="E6088" s="1"/>
      <c r="F6088" s="1"/>
      <c r="G6088" s="1"/>
      <c r="H6088" s="1"/>
      <c r="I6088" s="33"/>
      <c r="J6088" s="33"/>
      <c r="K6088" s="28"/>
      <c r="L6088" s="28"/>
      <c r="M6088" s="1"/>
      <c r="N6088" s="35"/>
      <c r="O6088" s="1"/>
      <c r="P6088" s="51"/>
    </row>
    <row r="6089" spans="1:16" ht="16.5" customHeight="1" x14ac:dyDescent="0.25">
      <c r="A6089" s="8"/>
      <c r="B6089" s="1"/>
      <c r="C6089" s="1"/>
      <c r="D6089" s="1"/>
      <c r="E6089" s="1"/>
      <c r="F6089" s="1"/>
      <c r="G6089" s="1"/>
      <c r="H6089" s="1"/>
      <c r="I6089" s="33"/>
      <c r="J6089" s="33"/>
      <c r="K6089" s="28"/>
      <c r="L6089" s="28"/>
      <c r="M6089" s="1"/>
      <c r="N6089" s="35"/>
      <c r="O6089" s="1"/>
      <c r="P6089" s="51"/>
    </row>
    <row r="6090" spans="1:16" ht="16.5" customHeight="1" x14ac:dyDescent="0.25">
      <c r="A6090" s="8"/>
      <c r="B6090" s="1"/>
      <c r="C6090" s="1"/>
      <c r="D6090" s="1"/>
      <c r="E6090" s="1"/>
      <c r="F6090" s="1"/>
      <c r="G6090" s="1"/>
      <c r="H6090" s="1"/>
      <c r="I6090" s="33"/>
      <c r="J6090" s="33"/>
      <c r="K6090" s="28"/>
      <c r="L6090" s="28"/>
      <c r="M6090" s="1"/>
      <c r="N6090" s="35"/>
      <c r="O6090" s="1"/>
      <c r="P6090" s="51"/>
    </row>
    <row r="6091" spans="1:16" ht="16.5" customHeight="1" x14ac:dyDescent="0.25">
      <c r="A6091" s="8"/>
      <c r="B6091" s="1"/>
      <c r="C6091" s="1"/>
      <c r="D6091" s="1"/>
      <c r="E6091" s="1"/>
      <c r="F6091" s="1"/>
      <c r="G6091" s="1"/>
      <c r="H6091" s="1"/>
      <c r="I6091" s="33"/>
      <c r="J6091" s="33"/>
      <c r="K6091" s="28"/>
      <c r="L6091" s="28"/>
      <c r="M6091" s="1"/>
      <c r="N6091" s="35"/>
      <c r="O6091" s="1"/>
      <c r="P6091" s="51"/>
    </row>
    <row r="6092" spans="1:16" ht="16.5" customHeight="1" x14ac:dyDescent="0.25">
      <c r="A6092" s="8"/>
      <c r="B6092" s="1"/>
      <c r="C6092" s="1"/>
      <c r="D6092" s="1"/>
      <c r="E6092" s="1"/>
      <c r="F6092" s="1"/>
      <c r="G6092" s="1"/>
      <c r="H6092" s="1"/>
      <c r="I6092" s="33"/>
      <c r="J6092" s="33"/>
      <c r="K6092" s="28"/>
      <c r="L6092" s="28"/>
      <c r="M6092" s="1"/>
      <c r="N6092" s="35"/>
      <c r="O6092" s="1"/>
      <c r="P6092" s="51"/>
    </row>
    <row r="6093" spans="1:16" ht="16.5" customHeight="1" x14ac:dyDescent="0.25">
      <c r="A6093" s="8"/>
      <c r="B6093" s="1"/>
      <c r="C6093" s="1"/>
      <c r="D6093" s="1"/>
      <c r="E6093" s="1"/>
      <c r="F6093" s="1"/>
      <c r="G6093" s="1"/>
      <c r="H6093" s="1"/>
      <c r="I6093" s="33"/>
      <c r="J6093" s="33"/>
      <c r="K6093" s="28"/>
      <c r="L6093" s="28"/>
      <c r="M6093" s="1"/>
      <c r="N6093" s="35"/>
      <c r="O6093" s="1"/>
      <c r="P6093" s="51"/>
    </row>
    <row r="6094" spans="1:16" ht="16.5" customHeight="1" x14ac:dyDescent="0.25">
      <c r="A6094" s="8"/>
      <c r="B6094" s="1"/>
      <c r="C6094" s="1"/>
      <c r="D6094" s="1"/>
      <c r="E6094" s="1"/>
      <c r="F6094" s="1"/>
      <c r="G6094" s="1"/>
      <c r="H6094" s="1"/>
      <c r="I6094" s="33"/>
      <c r="J6094" s="33"/>
      <c r="K6094" s="28"/>
      <c r="L6094" s="28"/>
      <c r="M6094" s="1"/>
      <c r="N6094" s="35"/>
      <c r="O6094" s="1"/>
      <c r="P6094" s="51"/>
    </row>
    <row r="6095" spans="1:16" ht="16.5" customHeight="1" x14ac:dyDescent="0.25">
      <c r="A6095" s="8"/>
      <c r="B6095" s="1"/>
      <c r="C6095" s="1"/>
      <c r="D6095" s="1"/>
      <c r="E6095" s="1"/>
      <c r="F6095" s="1"/>
      <c r="G6095" s="1"/>
      <c r="H6095" s="1"/>
      <c r="I6095" s="33"/>
      <c r="J6095" s="33"/>
      <c r="K6095" s="28"/>
      <c r="L6095" s="28"/>
      <c r="M6095" s="1"/>
      <c r="N6095" s="35"/>
      <c r="O6095" s="1"/>
      <c r="P6095" s="51"/>
    </row>
    <row r="6096" spans="1:16" ht="16.5" customHeight="1" x14ac:dyDescent="0.25">
      <c r="A6096" s="8"/>
      <c r="B6096" s="1"/>
      <c r="C6096" s="1"/>
      <c r="D6096" s="1"/>
      <c r="E6096" s="1"/>
      <c r="F6096" s="1"/>
      <c r="G6096" s="1"/>
      <c r="H6096" s="1"/>
      <c r="I6096" s="33"/>
      <c r="J6096" s="33"/>
      <c r="K6096" s="28"/>
      <c r="L6096" s="28"/>
      <c r="M6096" s="1"/>
      <c r="N6096" s="35"/>
      <c r="O6096" s="1"/>
      <c r="P6096" s="51"/>
    </row>
    <row r="6097" spans="1:16" ht="16.5" customHeight="1" x14ac:dyDescent="0.25">
      <c r="A6097" s="8"/>
      <c r="B6097" s="1"/>
      <c r="C6097" s="1"/>
      <c r="D6097" s="1"/>
      <c r="E6097" s="1"/>
      <c r="F6097" s="1"/>
      <c r="G6097" s="1"/>
      <c r="H6097" s="1"/>
      <c r="I6097" s="33"/>
      <c r="J6097" s="33"/>
      <c r="K6097" s="28"/>
      <c r="L6097" s="28"/>
      <c r="M6097" s="1"/>
      <c r="N6097" s="35"/>
      <c r="O6097" s="1"/>
      <c r="P6097" s="51"/>
    </row>
    <row r="6098" spans="1:16" ht="16.5" customHeight="1" x14ac:dyDescent="0.25">
      <c r="A6098" s="8"/>
      <c r="B6098" s="1"/>
      <c r="C6098" s="1"/>
      <c r="D6098" s="1"/>
      <c r="E6098" s="1"/>
      <c r="F6098" s="1"/>
      <c r="G6098" s="1"/>
      <c r="H6098" s="1"/>
      <c r="I6098" s="33"/>
      <c r="J6098" s="33"/>
      <c r="K6098" s="28"/>
      <c r="L6098" s="28"/>
      <c r="M6098" s="1"/>
      <c r="N6098" s="35"/>
      <c r="O6098" s="1"/>
      <c r="P6098" s="51"/>
    </row>
    <row r="6099" spans="1:16" ht="16.5" customHeight="1" x14ac:dyDescent="0.25">
      <c r="A6099" s="8"/>
      <c r="B6099" s="1"/>
      <c r="C6099" s="1"/>
      <c r="D6099" s="1"/>
      <c r="E6099" s="1"/>
      <c r="F6099" s="1"/>
      <c r="G6099" s="1"/>
      <c r="H6099" s="1"/>
      <c r="I6099" s="33"/>
      <c r="J6099" s="33"/>
      <c r="K6099" s="28"/>
      <c r="L6099" s="28"/>
      <c r="M6099" s="1"/>
      <c r="N6099" s="35"/>
      <c r="O6099" s="1"/>
      <c r="P6099" s="51"/>
    </row>
    <row r="6100" spans="1:16" ht="16.5" customHeight="1" x14ac:dyDescent="0.25">
      <c r="A6100" s="8"/>
      <c r="B6100" s="1"/>
      <c r="C6100" s="1"/>
      <c r="D6100" s="1"/>
      <c r="E6100" s="1"/>
      <c r="F6100" s="1"/>
      <c r="G6100" s="1"/>
      <c r="H6100" s="1"/>
      <c r="I6100" s="33"/>
      <c r="J6100" s="33"/>
      <c r="K6100" s="28"/>
      <c r="L6100" s="28"/>
      <c r="M6100" s="1"/>
      <c r="N6100" s="35"/>
      <c r="O6100" s="1"/>
      <c r="P6100" s="51"/>
    </row>
    <row r="6101" spans="1:16" ht="16.5" customHeight="1" x14ac:dyDescent="0.25">
      <c r="A6101" s="8"/>
      <c r="B6101" s="1"/>
      <c r="C6101" s="1"/>
      <c r="D6101" s="1"/>
      <c r="E6101" s="1"/>
      <c r="F6101" s="1"/>
      <c r="G6101" s="1"/>
      <c r="H6101" s="1"/>
      <c r="I6101" s="33"/>
      <c r="J6101" s="33"/>
      <c r="K6101" s="28"/>
      <c r="L6101" s="28"/>
      <c r="M6101" s="1"/>
      <c r="N6101" s="35"/>
      <c r="O6101" s="1"/>
      <c r="P6101" s="51"/>
    </row>
    <row r="6102" spans="1:16" ht="16.5" customHeight="1" x14ac:dyDescent="0.25">
      <c r="A6102" s="8"/>
      <c r="B6102" s="1"/>
      <c r="C6102" s="1"/>
      <c r="D6102" s="1"/>
      <c r="E6102" s="1"/>
      <c r="F6102" s="1"/>
      <c r="G6102" s="1"/>
      <c r="H6102" s="1"/>
      <c r="I6102" s="33"/>
      <c r="J6102" s="33"/>
      <c r="K6102" s="28"/>
      <c r="L6102" s="28"/>
      <c r="M6102" s="1"/>
      <c r="N6102" s="35"/>
      <c r="O6102" s="1"/>
      <c r="P6102" s="51"/>
    </row>
    <row r="6103" spans="1:16" ht="16.5" customHeight="1" x14ac:dyDescent="0.25">
      <c r="A6103" s="8"/>
      <c r="B6103" s="1"/>
      <c r="C6103" s="1"/>
      <c r="D6103" s="1"/>
      <c r="E6103" s="1"/>
      <c r="F6103" s="1"/>
      <c r="G6103" s="1"/>
      <c r="H6103" s="1"/>
      <c r="I6103" s="33"/>
      <c r="J6103" s="33"/>
      <c r="K6103" s="28"/>
      <c r="L6103" s="28"/>
      <c r="M6103" s="1"/>
      <c r="N6103" s="35"/>
      <c r="O6103" s="1"/>
      <c r="P6103" s="51"/>
    </row>
    <row r="6104" spans="1:16" ht="16.5" customHeight="1" x14ac:dyDescent="0.25">
      <c r="A6104" s="8"/>
      <c r="B6104" s="1"/>
      <c r="C6104" s="1"/>
      <c r="D6104" s="1"/>
      <c r="E6104" s="1"/>
      <c r="F6104" s="1"/>
      <c r="G6104" s="1"/>
      <c r="H6104" s="1"/>
      <c r="I6104" s="33"/>
      <c r="J6104" s="33"/>
      <c r="K6104" s="28"/>
      <c r="L6104" s="28"/>
      <c r="M6104" s="1"/>
      <c r="N6104" s="35"/>
      <c r="O6104" s="1"/>
      <c r="P6104" s="51"/>
    </row>
    <row r="6105" spans="1:16" ht="16.5" customHeight="1" x14ac:dyDescent="0.25">
      <c r="A6105" s="8"/>
      <c r="B6105" s="1"/>
      <c r="C6105" s="1"/>
      <c r="D6105" s="1"/>
      <c r="E6105" s="1"/>
      <c r="F6105" s="1"/>
      <c r="G6105" s="1"/>
      <c r="H6105" s="1"/>
      <c r="I6105" s="33"/>
      <c r="J6105" s="33"/>
      <c r="K6105" s="28"/>
      <c r="L6105" s="28"/>
      <c r="M6105" s="1"/>
      <c r="N6105" s="35"/>
      <c r="O6105" s="1"/>
      <c r="P6105" s="51"/>
    </row>
    <row r="6106" spans="1:16" ht="16.5" customHeight="1" x14ac:dyDescent="0.25">
      <c r="A6106" s="8"/>
      <c r="B6106" s="1"/>
      <c r="C6106" s="1"/>
      <c r="D6106" s="1"/>
      <c r="E6106" s="1"/>
      <c r="F6106" s="1"/>
      <c r="G6106" s="1"/>
      <c r="H6106" s="1"/>
      <c r="I6106" s="33"/>
      <c r="J6106" s="33"/>
      <c r="K6106" s="28"/>
      <c r="L6106" s="28"/>
      <c r="M6106" s="1"/>
      <c r="N6106" s="35"/>
      <c r="O6106" s="1"/>
      <c r="P6106" s="51"/>
    </row>
    <row r="6107" spans="1:16" ht="16.5" customHeight="1" x14ac:dyDescent="0.25">
      <c r="A6107" s="8"/>
      <c r="B6107" s="1"/>
      <c r="C6107" s="1"/>
      <c r="D6107" s="1"/>
      <c r="E6107" s="1"/>
      <c r="F6107" s="1"/>
      <c r="G6107" s="1"/>
      <c r="H6107" s="1"/>
      <c r="I6107" s="33"/>
      <c r="J6107" s="33"/>
      <c r="K6107" s="28"/>
      <c r="L6107" s="28"/>
      <c r="M6107" s="1"/>
      <c r="N6107" s="35"/>
      <c r="O6107" s="1"/>
      <c r="P6107" s="51"/>
    </row>
    <row r="6108" spans="1:16" ht="16.5" customHeight="1" x14ac:dyDescent="0.25">
      <c r="A6108" s="8"/>
      <c r="B6108" s="1"/>
      <c r="C6108" s="1"/>
      <c r="D6108" s="1"/>
      <c r="E6108" s="1"/>
      <c r="F6108" s="1"/>
      <c r="G6108" s="1"/>
      <c r="H6108" s="1"/>
      <c r="I6108" s="33"/>
      <c r="J6108" s="33"/>
      <c r="K6108" s="28"/>
      <c r="L6108" s="28"/>
      <c r="M6108" s="1"/>
      <c r="N6108" s="35"/>
      <c r="O6108" s="1"/>
      <c r="P6108" s="51"/>
    </row>
    <row r="6109" spans="1:16" ht="16.5" customHeight="1" x14ac:dyDescent="0.25">
      <c r="A6109" s="8"/>
      <c r="B6109" s="1"/>
      <c r="C6109" s="1"/>
      <c r="D6109" s="1"/>
      <c r="E6109" s="1"/>
      <c r="F6109" s="1"/>
      <c r="G6109" s="1"/>
      <c r="H6109" s="1"/>
      <c r="I6109" s="33"/>
      <c r="J6109" s="33"/>
      <c r="K6109" s="28"/>
      <c r="L6109" s="28"/>
      <c r="M6109" s="1"/>
      <c r="N6109" s="35"/>
      <c r="O6109" s="1"/>
      <c r="P6109" s="51"/>
    </row>
    <row r="6110" spans="1:16" ht="16.5" customHeight="1" x14ac:dyDescent="0.25">
      <c r="A6110" s="8"/>
      <c r="B6110" s="1"/>
      <c r="C6110" s="1"/>
      <c r="D6110" s="1"/>
      <c r="E6110" s="1"/>
      <c r="F6110" s="1"/>
      <c r="G6110" s="1"/>
      <c r="H6110" s="1"/>
      <c r="I6110" s="33"/>
      <c r="J6110" s="33"/>
      <c r="K6110" s="28"/>
      <c r="L6110" s="28"/>
      <c r="M6110" s="1"/>
      <c r="N6110" s="35"/>
      <c r="O6110" s="1"/>
      <c r="P6110" s="51"/>
    </row>
    <row r="6111" spans="1:16" ht="16.5" customHeight="1" x14ac:dyDescent="0.25">
      <c r="A6111" s="8"/>
      <c r="B6111" s="1"/>
      <c r="C6111" s="1"/>
      <c r="D6111" s="1"/>
      <c r="E6111" s="1"/>
      <c r="F6111" s="1"/>
      <c r="G6111" s="1"/>
      <c r="H6111" s="1"/>
      <c r="I6111" s="33"/>
      <c r="J6111" s="33"/>
      <c r="K6111" s="28"/>
      <c r="L6111" s="28"/>
      <c r="M6111" s="1"/>
      <c r="N6111" s="35"/>
      <c r="O6111" s="1"/>
      <c r="P6111" s="51"/>
    </row>
    <row r="6112" spans="1:16" ht="16.5" customHeight="1" x14ac:dyDescent="0.25">
      <c r="A6112" s="8"/>
      <c r="B6112" s="1"/>
      <c r="C6112" s="1"/>
      <c r="D6112" s="1"/>
      <c r="E6112" s="1"/>
      <c r="F6112" s="1"/>
      <c r="G6112" s="1"/>
      <c r="H6112" s="1"/>
      <c r="I6112" s="33"/>
      <c r="J6112" s="33"/>
      <c r="K6112" s="28"/>
      <c r="L6112" s="28"/>
      <c r="M6112" s="1"/>
      <c r="N6112" s="35"/>
      <c r="O6112" s="1"/>
      <c r="P6112" s="51"/>
    </row>
    <row r="6113" spans="1:16" ht="16.5" customHeight="1" x14ac:dyDescent="0.25">
      <c r="A6113" s="8"/>
      <c r="B6113" s="1"/>
      <c r="C6113" s="1"/>
      <c r="D6113" s="1"/>
      <c r="E6113" s="1"/>
      <c r="F6113" s="1"/>
      <c r="G6113" s="1"/>
      <c r="H6113" s="1"/>
      <c r="I6113" s="33"/>
      <c r="J6113" s="33"/>
      <c r="K6113" s="28"/>
      <c r="L6113" s="28"/>
      <c r="M6113" s="1"/>
      <c r="N6113" s="35"/>
      <c r="O6113" s="1"/>
      <c r="P6113" s="51"/>
    </row>
    <row r="6114" spans="1:16" ht="16.5" customHeight="1" x14ac:dyDescent="0.25">
      <c r="A6114" s="8"/>
      <c r="B6114" s="1"/>
      <c r="C6114" s="1"/>
      <c r="D6114" s="1"/>
      <c r="E6114" s="1"/>
      <c r="F6114" s="1"/>
      <c r="G6114" s="1"/>
      <c r="H6114" s="1"/>
      <c r="I6114" s="33"/>
      <c r="J6114" s="33"/>
      <c r="K6114" s="28"/>
      <c r="L6114" s="28"/>
      <c r="M6114" s="1"/>
      <c r="N6114" s="35"/>
      <c r="O6114" s="1"/>
      <c r="P6114" s="51"/>
    </row>
    <row r="6115" spans="1:16" ht="16.5" customHeight="1" x14ac:dyDescent="0.25">
      <c r="A6115" s="8"/>
      <c r="B6115" s="1"/>
      <c r="C6115" s="1"/>
      <c r="D6115" s="1"/>
      <c r="E6115" s="1"/>
      <c r="F6115" s="1"/>
      <c r="G6115" s="1"/>
      <c r="H6115" s="1"/>
      <c r="I6115" s="33"/>
      <c r="J6115" s="33"/>
      <c r="K6115" s="28"/>
      <c r="L6115" s="28"/>
      <c r="M6115" s="1"/>
      <c r="N6115" s="35"/>
      <c r="O6115" s="1"/>
      <c r="P6115" s="51"/>
    </row>
    <row r="6116" spans="1:16" ht="16.5" customHeight="1" x14ac:dyDescent="0.25">
      <c r="A6116" s="8"/>
      <c r="B6116" s="1"/>
      <c r="C6116" s="1"/>
      <c r="D6116" s="1"/>
      <c r="E6116" s="1"/>
      <c r="F6116" s="1"/>
      <c r="G6116" s="1"/>
      <c r="H6116" s="1"/>
      <c r="I6116" s="33"/>
      <c r="J6116" s="33"/>
      <c r="K6116" s="28"/>
      <c r="L6116" s="28"/>
      <c r="M6116" s="1"/>
      <c r="N6116" s="35"/>
      <c r="O6116" s="1"/>
      <c r="P6116" s="51"/>
    </row>
    <row r="6117" spans="1:16" ht="16.5" customHeight="1" x14ac:dyDescent="0.25">
      <c r="A6117" s="8"/>
      <c r="B6117" s="1"/>
      <c r="C6117" s="1"/>
      <c r="D6117" s="1"/>
      <c r="E6117" s="1"/>
      <c r="F6117" s="1"/>
      <c r="G6117" s="1"/>
      <c r="H6117" s="1"/>
      <c r="I6117" s="33"/>
      <c r="J6117" s="33"/>
      <c r="K6117" s="28"/>
      <c r="L6117" s="28"/>
      <c r="M6117" s="1"/>
      <c r="N6117" s="35"/>
      <c r="O6117" s="1"/>
      <c r="P6117" s="51"/>
    </row>
    <row r="6118" spans="1:16" ht="16.5" customHeight="1" x14ac:dyDescent="0.25">
      <c r="A6118" s="8"/>
      <c r="B6118" s="1"/>
      <c r="C6118" s="1"/>
      <c r="D6118" s="1"/>
      <c r="E6118" s="1"/>
      <c r="F6118" s="1"/>
      <c r="G6118" s="1"/>
      <c r="H6118" s="1"/>
      <c r="I6118" s="33"/>
      <c r="J6118" s="33"/>
      <c r="K6118" s="28"/>
      <c r="L6118" s="28"/>
      <c r="M6118" s="1"/>
      <c r="N6118" s="35"/>
      <c r="O6118" s="1"/>
      <c r="P6118" s="51"/>
    </row>
    <row r="6119" spans="1:16" ht="16.5" customHeight="1" x14ac:dyDescent="0.25">
      <c r="A6119" s="8"/>
      <c r="B6119" s="1"/>
      <c r="C6119" s="1"/>
      <c r="D6119" s="1"/>
      <c r="E6119" s="1"/>
      <c r="F6119" s="1"/>
      <c r="G6119" s="1"/>
      <c r="H6119" s="1"/>
      <c r="I6119" s="33"/>
      <c r="J6119" s="33"/>
      <c r="K6119" s="28"/>
      <c r="L6119" s="28"/>
      <c r="M6119" s="1"/>
      <c r="N6119" s="35"/>
      <c r="O6119" s="1"/>
      <c r="P6119" s="51"/>
    </row>
    <row r="6120" spans="1:16" ht="16.5" customHeight="1" x14ac:dyDescent="0.25">
      <c r="A6120" s="8"/>
      <c r="B6120" s="1"/>
      <c r="C6120" s="1"/>
      <c r="D6120" s="1"/>
      <c r="E6120" s="1"/>
      <c r="F6120" s="1"/>
      <c r="G6120" s="1"/>
      <c r="H6120" s="1"/>
      <c r="I6120" s="33"/>
      <c r="J6120" s="33"/>
      <c r="K6120" s="28"/>
      <c r="L6120" s="28"/>
      <c r="M6120" s="1"/>
      <c r="N6120" s="35"/>
      <c r="O6120" s="1"/>
      <c r="P6120" s="51"/>
    </row>
    <row r="6121" spans="1:16" ht="16.5" customHeight="1" x14ac:dyDescent="0.25">
      <c r="A6121" s="8"/>
      <c r="B6121" s="1"/>
      <c r="C6121" s="1"/>
      <c r="D6121" s="1"/>
      <c r="E6121" s="1"/>
      <c r="F6121" s="1"/>
      <c r="G6121" s="1"/>
      <c r="H6121" s="1"/>
      <c r="I6121" s="33"/>
      <c r="J6121" s="33"/>
      <c r="K6121" s="28"/>
      <c r="L6121" s="28"/>
      <c r="M6121" s="1"/>
      <c r="N6121" s="35"/>
      <c r="O6121" s="1"/>
      <c r="P6121" s="51"/>
    </row>
    <row r="6122" spans="1:16" ht="16.5" customHeight="1" x14ac:dyDescent="0.25">
      <c r="A6122" s="8"/>
      <c r="B6122" s="1"/>
      <c r="C6122" s="1"/>
      <c r="D6122" s="1"/>
      <c r="E6122" s="1"/>
      <c r="F6122" s="1"/>
      <c r="G6122" s="1"/>
      <c r="H6122" s="1"/>
      <c r="I6122" s="33"/>
      <c r="J6122" s="33"/>
      <c r="K6122" s="28"/>
      <c r="L6122" s="28"/>
      <c r="M6122" s="1"/>
      <c r="N6122" s="35"/>
      <c r="O6122" s="1"/>
      <c r="P6122" s="51"/>
    </row>
    <row r="6123" spans="1:16" ht="16.5" customHeight="1" x14ac:dyDescent="0.25">
      <c r="A6123" s="8"/>
      <c r="B6123" s="1"/>
      <c r="C6123" s="1"/>
      <c r="D6123" s="1"/>
      <c r="E6123" s="1"/>
      <c r="F6123" s="1"/>
      <c r="G6123" s="1"/>
      <c r="H6123" s="1"/>
      <c r="I6123" s="33"/>
      <c r="J6123" s="33"/>
      <c r="K6123" s="28"/>
      <c r="L6123" s="28"/>
      <c r="M6123" s="1"/>
      <c r="N6123" s="35"/>
      <c r="O6123" s="1"/>
      <c r="P6123" s="51"/>
    </row>
    <row r="6124" spans="1:16" ht="16.5" customHeight="1" x14ac:dyDescent="0.25">
      <c r="A6124" s="8"/>
      <c r="B6124" s="1"/>
      <c r="C6124" s="1"/>
      <c r="D6124" s="1"/>
      <c r="E6124" s="1"/>
      <c r="F6124" s="1"/>
      <c r="G6124" s="1"/>
      <c r="H6124" s="1"/>
      <c r="I6124" s="33"/>
      <c r="J6124" s="33"/>
      <c r="K6124" s="28"/>
      <c r="L6124" s="28"/>
      <c r="M6124" s="1"/>
      <c r="N6124" s="35"/>
      <c r="O6124" s="1"/>
      <c r="P6124" s="51"/>
    </row>
    <row r="6125" spans="1:16" ht="16.5" customHeight="1" x14ac:dyDescent="0.25">
      <c r="A6125" s="8"/>
      <c r="B6125" s="1"/>
      <c r="C6125" s="1"/>
      <c r="D6125" s="1"/>
      <c r="E6125" s="1"/>
      <c r="F6125" s="1"/>
      <c r="G6125" s="1"/>
      <c r="H6125" s="1"/>
      <c r="I6125" s="33"/>
      <c r="J6125" s="33"/>
      <c r="K6125" s="28"/>
      <c r="L6125" s="28"/>
      <c r="M6125" s="1"/>
      <c r="N6125" s="35"/>
      <c r="O6125" s="1"/>
      <c r="P6125" s="51"/>
    </row>
    <row r="6126" spans="1:16" ht="16.5" customHeight="1" x14ac:dyDescent="0.25">
      <c r="A6126" s="8"/>
      <c r="B6126" s="1"/>
      <c r="C6126" s="1"/>
      <c r="D6126" s="1"/>
      <c r="E6126" s="1"/>
      <c r="F6126" s="1"/>
      <c r="G6126" s="1"/>
      <c r="H6126" s="1"/>
      <c r="I6126" s="33"/>
      <c r="J6126" s="33"/>
      <c r="K6126" s="28"/>
      <c r="L6126" s="28"/>
      <c r="M6126" s="1"/>
      <c r="N6126" s="35"/>
      <c r="O6126" s="1"/>
      <c r="P6126" s="51"/>
    </row>
    <row r="6127" spans="1:16" ht="16.5" customHeight="1" x14ac:dyDescent="0.25">
      <c r="A6127" s="8"/>
      <c r="B6127" s="1"/>
      <c r="C6127" s="1"/>
      <c r="D6127" s="1"/>
      <c r="E6127" s="1"/>
      <c r="F6127" s="1"/>
      <c r="G6127" s="1"/>
      <c r="H6127" s="1"/>
      <c r="I6127" s="33"/>
      <c r="J6127" s="33"/>
      <c r="K6127" s="28"/>
      <c r="L6127" s="28"/>
      <c r="M6127" s="1"/>
      <c r="N6127" s="35"/>
      <c r="O6127" s="1"/>
      <c r="P6127" s="51"/>
    </row>
    <row r="6128" spans="1:16" ht="16.5" customHeight="1" x14ac:dyDescent="0.25">
      <c r="A6128" s="8"/>
      <c r="B6128" s="1"/>
      <c r="C6128" s="1"/>
      <c r="D6128" s="1"/>
      <c r="E6128" s="1"/>
      <c r="F6128" s="1"/>
      <c r="G6128" s="1"/>
      <c r="H6128" s="1"/>
      <c r="I6128" s="33"/>
      <c r="J6128" s="33"/>
      <c r="K6128" s="28"/>
      <c r="L6128" s="28"/>
      <c r="M6128" s="1"/>
      <c r="N6128" s="35"/>
      <c r="O6128" s="1"/>
      <c r="P6128" s="51"/>
    </row>
    <row r="6129" spans="1:16" ht="16.5" customHeight="1" x14ac:dyDescent="0.25">
      <c r="A6129" s="8"/>
      <c r="B6129" s="1"/>
      <c r="C6129" s="1"/>
      <c r="D6129" s="1"/>
      <c r="E6129" s="1"/>
      <c r="F6129" s="1"/>
      <c r="G6129" s="1"/>
      <c r="H6129" s="1"/>
      <c r="I6129" s="33"/>
      <c r="J6129" s="33"/>
      <c r="K6129" s="28"/>
      <c r="L6129" s="28"/>
      <c r="M6129" s="1"/>
      <c r="N6129" s="35"/>
      <c r="O6129" s="1"/>
      <c r="P6129" s="51"/>
    </row>
    <row r="6130" spans="1:16" ht="16.5" customHeight="1" x14ac:dyDescent="0.25">
      <c r="A6130" s="8"/>
      <c r="B6130" s="1"/>
      <c r="C6130" s="1"/>
      <c r="D6130" s="1"/>
      <c r="E6130" s="1"/>
      <c r="F6130" s="1"/>
      <c r="G6130" s="1"/>
      <c r="H6130" s="1"/>
      <c r="I6130" s="33"/>
      <c r="J6130" s="33"/>
      <c r="K6130" s="28"/>
      <c r="L6130" s="28"/>
      <c r="M6130" s="1"/>
      <c r="N6130" s="35"/>
      <c r="O6130" s="1"/>
      <c r="P6130" s="51"/>
    </row>
    <row r="6131" spans="1:16" ht="16.5" customHeight="1" x14ac:dyDescent="0.25">
      <c r="A6131" s="8"/>
      <c r="B6131" s="1"/>
      <c r="C6131" s="1"/>
      <c r="D6131" s="1"/>
      <c r="E6131" s="1"/>
      <c r="F6131" s="1"/>
      <c r="G6131" s="1"/>
      <c r="H6131" s="1"/>
      <c r="I6131" s="33"/>
      <c r="J6131" s="33"/>
      <c r="K6131" s="28"/>
      <c r="L6131" s="28"/>
      <c r="M6131" s="1"/>
      <c r="N6131" s="35"/>
      <c r="O6131" s="1"/>
      <c r="P6131" s="51"/>
    </row>
    <row r="6132" spans="1:16" ht="16.5" customHeight="1" x14ac:dyDescent="0.25">
      <c r="A6132" s="8"/>
      <c r="B6132" s="1"/>
      <c r="C6132" s="1"/>
      <c r="D6132" s="1"/>
      <c r="E6132" s="1"/>
      <c r="F6132" s="1"/>
      <c r="G6132" s="1"/>
      <c r="H6132" s="1"/>
      <c r="I6132" s="33"/>
      <c r="J6132" s="33"/>
      <c r="K6132" s="28"/>
      <c r="L6132" s="28"/>
      <c r="M6132" s="1"/>
      <c r="N6132" s="35"/>
      <c r="O6132" s="1"/>
      <c r="P6132" s="51"/>
    </row>
    <row r="6133" spans="1:16" ht="16.5" customHeight="1" x14ac:dyDescent="0.25">
      <c r="A6133" s="8"/>
      <c r="B6133" s="1"/>
      <c r="C6133" s="1"/>
      <c r="D6133" s="1"/>
      <c r="E6133" s="1"/>
      <c r="F6133" s="1"/>
      <c r="G6133" s="1"/>
      <c r="H6133" s="1"/>
      <c r="I6133" s="33"/>
      <c r="J6133" s="33"/>
      <c r="K6133" s="28"/>
      <c r="L6133" s="28"/>
      <c r="M6133" s="1"/>
      <c r="N6133" s="35"/>
      <c r="O6133" s="1"/>
      <c r="P6133" s="51"/>
    </row>
    <row r="6134" spans="1:16" ht="16.5" customHeight="1" x14ac:dyDescent="0.25">
      <c r="A6134" s="8"/>
      <c r="B6134" s="1"/>
      <c r="C6134" s="1"/>
      <c r="D6134" s="1"/>
      <c r="E6134" s="1"/>
      <c r="F6134" s="1"/>
      <c r="G6134" s="1"/>
      <c r="H6134" s="1"/>
      <c r="I6134" s="33"/>
      <c r="J6134" s="33"/>
      <c r="K6134" s="28"/>
      <c r="L6134" s="28"/>
      <c r="M6134" s="1"/>
      <c r="N6134" s="35"/>
      <c r="O6134" s="1"/>
      <c r="P6134" s="51"/>
    </row>
    <row r="6135" spans="1:16" ht="16.5" customHeight="1" x14ac:dyDescent="0.25">
      <c r="A6135" s="8"/>
      <c r="B6135" s="1"/>
      <c r="C6135" s="1"/>
      <c r="D6135" s="1"/>
      <c r="E6135" s="1"/>
      <c r="F6135" s="1"/>
      <c r="G6135" s="1"/>
      <c r="H6135" s="1"/>
      <c r="I6135" s="33"/>
      <c r="J6135" s="33"/>
      <c r="K6135" s="28"/>
      <c r="L6135" s="28"/>
      <c r="M6135" s="1"/>
      <c r="N6135" s="35"/>
      <c r="O6135" s="1"/>
      <c r="P6135" s="51"/>
    </row>
    <row r="6136" spans="1:16" ht="16.5" customHeight="1" x14ac:dyDescent="0.25">
      <c r="A6136" s="8"/>
      <c r="B6136" s="1"/>
      <c r="C6136" s="1"/>
      <c r="D6136" s="1"/>
      <c r="E6136" s="1"/>
      <c r="F6136" s="1"/>
      <c r="G6136" s="1"/>
      <c r="H6136" s="1"/>
      <c r="I6136" s="33"/>
      <c r="J6136" s="33"/>
      <c r="K6136" s="28"/>
      <c r="L6136" s="28"/>
      <c r="M6136" s="1"/>
      <c r="N6136" s="35"/>
      <c r="O6136" s="1"/>
      <c r="P6136" s="51"/>
    </row>
    <row r="6137" spans="1:16" ht="16.5" customHeight="1" x14ac:dyDescent="0.25">
      <c r="A6137" s="8"/>
      <c r="B6137" s="1"/>
      <c r="C6137" s="1"/>
      <c r="D6137" s="1"/>
      <c r="E6137" s="1"/>
      <c r="F6137" s="1"/>
      <c r="G6137" s="1"/>
      <c r="H6137" s="1"/>
      <c r="I6137" s="33"/>
      <c r="J6137" s="33"/>
      <c r="K6137" s="28"/>
      <c r="L6137" s="28"/>
      <c r="M6137" s="1"/>
      <c r="N6137" s="35"/>
      <c r="O6137" s="1"/>
      <c r="P6137" s="51"/>
    </row>
    <row r="6138" spans="1:16" ht="16.5" customHeight="1" x14ac:dyDescent="0.25">
      <c r="A6138" s="8"/>
      <c r="B6138" s="1"/>
      <c r="C6138" s="1"/>
      <c r="D6138" s="1"/>
      <c r="E6138" s="1"/>
      <c r="F6138" s="1"/>
      <c r="G6138" s="1"/>
      <c r="H6138" s="1"/>
      <c r="I6138" s="33"/>
      <c r="J6138" s="33"/>
      <c r="K6138" s="28"/>
      <c r="L6138" s="28"/>
      <c r="M6138" s="1"/>
      <c r="N6138" s="35"/>
      <c r="O6138" s="1"/>
      <c r="P6138" s="51"/>
    </row>
    <row r="6139" spans="1:16" ht="16.5" customHeight="1" x14ac:dyDescent="0.25">
      <c r="A6139" s="8"/>
      <c r="B6139" s="1"/>
      <c r="C6139" s="1"/>
      <c r="D6139" s="1"/>
      <c r="E6139" s="1"/>
      <c r="F6139" s="1"/>
      <c r="G6139" s="1"/>
      <c r="H6139" s="1"/>
      <c r="I6139" s="33"/>
      <c r="J6139" s="33"/>
      <c r="K6139" s="28"/>
      <c r="L6139" s="28"/>
      <c r="M6139" s="1"/>
      <c r="N6139" s="35"/>
      <c r="O6139" s="1"/>
      <c r="P6139" s="51"/>
    </row>
    <row r="6140" spans="1:16" ht="16.5" customHeight="1" x14ac:dyDescent="0.25">
      <c r="A6140" s="8"/>
      <c r="B6140" s="1"/>
      <c r="C6140" s="1"/>
      <c r="D6140" s="1"/>
      <c r="E6140" s="1"/>
      <c r="F6140" s="1"/>
      <c r="G6140" s="1"/>
      <c r="H6140" s="1"/>
      <c r="I6140" s="33"/>
      <c r="J6140" s="33"/>
      <c r="K6140" s="28"/>
      <c r="L6140" s="28"/>
      <c r="M6140" s="1"/>
      <c r="N6140" s="35"/>
      <c r="O6140" s="1"/>
      <c r="P6140" s="51"/>
    </row>
    <row r="6141" spans="1:16" ht="16.5" customHeight="1" x14ac:dyDescent="0.25">
      <c r="A6141" s="8"/>
      <c r="B6141" s="1"/>
      <c r="C6141" s="1"/>
      <c r="D6141" s="1"/>
      <c r="E6141" s="1"/>
      <c r="F6141" s="1"/>
      <c r="G6141" s="1"/>
      <c r="H6141" s="1"/>
      <c r="I6141" s="33"/>
      <c r="J6141" s="33"/>
      <c r="K6141" s="28"/>
      <c r="L6141" s="28"/>
      <c r="M6141" s="1"/>
      <c r="N6141" s="35"/>
      <c r="O6141" s="1"/>
      <c r="P6141" s="51"/>
    </row>
    <row r="6142" spans="1:16" ht="16.5" customHeight="1" x14ac:dyDescent="0.25">
      <c r="A6142" s="8"/>
      <c r="B6142" s="1"/>
      <c r="C6142" s="1"/>
      <c r="D6142" s="1"/>
      <c r="E6142" s="1"/>
      <c r="F6142" s="1"/>
      <c r="G6142" s="1"/>
      <c r="H6142" s="1"/>
      <c r="I6142" s="33"/>
      <c r="J6142" s="33"/>
      <c r="K6142" s="28"/>
      <c r="L6142" s="28"/>
      <c r="M6142" s="1"/>
      <c r="N6142" s="35"/>
      <c r="O6142" s="1"/>
      <c r="P6142" s="51"/>
    </row>
    <row r="6143" spans="1:16" ht="16.5" customHeight="1" x14ac:dyDescent="0.25">
      <c r="A6143" s="8"/>
      <c r="B6143" s="1"/>
      <c r="C6143" s="1"/>
      <c r="D6143" s="1"/>
      <c r="E6143" s="1"/>
      <c r="F6143" s="1"/>
      <c r="G6143" s="1"/>
      <c r="H6143" s="1"/>
      <c r="I6143" s="33"/>
      <c r="J6143" s="33"/>
      <c r="K6143" s="28"/>
      <c r="L6143" s="28"/>
      <c r="M6143" s="1"/>
      <c r="N6143" s="35"/>
      <c r="O6143" s="1"/>
      <c r="P6143" s="51"/>
    </row>
    <row r="6144" spans="1:16" ht="16.5" customHeight="1" x14ac:dyDescent="0.25">
      <c r="A6144" s="8"/>
      <c r="B6144" s="1"/>
      <c r="C6144" s="1"/>
      <c r="D6144" s="1"/>
      <c r="E6144" s="1"/>
      <c r="F6144" s="1"/>
      <c r="G6144" s="1"/>
      <c r="H6144" s="1"/>
      <c r="I6144" s="33"/>
      <c r="J6144" s="33"/>
      <c r="K6144" s="28"/>
      <c r="L6144" s="28"/>
      <c r="M6144" s="1"/>
      <c r="N6144" s="35"/>
      <c r="O6144" s="1"/>
      <c r="P6144" s="51"/>
    </row>
    <row r="6145" spans="1:16" ht="16.5" customHeight="1" x14ac:dyDescent="0.25">
      <c r="A6145" s="8"/>
      <c r="B6145" s="1"/>
      <c r="C6145" s="1"/>
      <c r="D6145" s="1"/>
      <c r="E6145" s="1"/>
      <c r="F6145" s="1"/>
      <c r="G6145" s="1"/>
      <c r="H6145" s="1"/>
      <c r="I6145" s="33"/>
      <c r="J6145" s="33"/>
      <c r="K6145" s="28"/>
      <c r="L6145" s="28"/>
      <c r="M6145" s="1"/>
      <c r="N6145" s="35"/>
      <c r="O6145" s="1"/>
      <c r="P6145" s="51"/>
    </row>
    <row r="6146" spans="1:16" ht="16.5" customHeight="1" x14ac:dyDescent="0.25">
      <c r="A6146" s="8"/>
      <c r="B6146" s="1"/>
      <c r="C6146" s="1"/>
      <c r="D6146" s="1"/>
      <c r="E6146" s="1"/>
      <c r="F6146" s="1"/>
      <c r="G6146" s="1"/>
      <c r="H6146" s="1"/>
      <c r="I6146" s="33"/>
      <c r="J6146" s="33"/>
      <c r="K6146" s="28"/>
      <c r="L6146" s="28"/>
      <c r="M6146" s="1"/>
      <c r="N6146" s="35"/>
      <c r="O6146" s="1"/>
      <c r="P6146" s="51"/>
    </row>
    <row r="6147" spans="1:16" ht="16.5" customHeight="1" x14ac:dyDescent="0.25">
      <c r="A6147" s="8"/>
      <c r="B6147" s="1"/>
      <c r="C6147" s="1"/>
      <c r="D6147" s="1"/>
      <c r="E6147" s="1"/>
      <c r="F6147" s="1"/>
      <c r="G6147" s="1"/>
      <c r="H6147" s="1"/>
      <c r="I6147" s="33"/>
      <c r="J6147" s="33"/>
      <c r="K6147" s="28"/>
      <c r="L6147" s="28"/>
      <c r="M6147" s="1"/>
      <c r="N6147" s="35"/>
      <c r="O6147" s="1"/>
      <c r="P6147" s="51"/>
    </row>
    <row r="6148" spans="1:16" ht="16.5" customHeight="1" x14ac:dyDescent="0.25">
      <c r="A6148" s="8"/>
      <c r="B6148" s="1"/>
      <c r="C6148" s="1"/>
      <c r="D6148" s="1"/>
      <c r="E6148" s="1"/>
      <c r="F6148" s="1"/>
      <c r="G6148" s="1"/>
      <c r="H6148" s="1"/>
      <c r="I6148" s="33"/>
      <c r="J6148" s="33"/>
      <c r="K6148" s="28"/>
      <c r="L6148" s="28"/>
      <c r="M6148" s="1"/>
      <c r="N6148" s="35"/>
      <c r="O6148" s="1"/>
      <c r="P6148" s="51"/>
    </row>
    <row r="6149" spans="1:16" ht="16.5" customHeight="1" x14ac:dyDescent="0.25">
      <c r="A6149" s="8"/>
      <c r="B6149" s="1"/>
      <c r="C6149" s="1"/>
      <c r="D6149" s="1"/>
      <c r="E6149" s="1"/>
      <c r="F6149" s="1"/>
      <c r="G6149" s="1"/>
      <c r="H6149" s="1"/>
      <c r="I6149" s="33"/>
      <c r="J6149" s="33"/>
      <c r="K6149" s="28"/>
      <c r="L6149" s="28"/>
      <c r="M6149" s="1"/>
      <c r="N6149" s="35"/>
      <c r="O6149" s="1"/>
      <c r="P6149" s="51"/>
    </row>
    <row r="6150" spans="1:16" ht="16.5" customHeight="1" x14ac:dyDescent="0.25">
      <c r="A6150" s="8"/>
      <c r="B6150" s="1"/>
      <c r="C6150" s="1"/>
      <c r="D6150" s="1"/>
      <c r="E6150" s="1"/>
      <c r="F6150" s="1"/>
      <c r="G6150" s="1"/>
      <c r="H6150" s="1"/>
      <c r="I6150" s="33"/>
      <c r="J6150" s="33"/>
      <c r="K6150" s="28"/>
      <c r="L6150" s="28"/>
      <c r="M6150" s="1"/>
      <c r="N6150" s="35"/>
      <c r="O6150" s="1"/>
      <c r="P6150" s="51"/>
    </row>
    <row r="6151" spans="1:16" ht="16.5" customHeight="1" x14ac:dyDescent="0.25">
      <c r="A6151" s="8"/>
      <c r="B6151" s="1"/>
      <c r="C6151" s="1"/>
      <c r="D6151" s="1"/>
      <c r="E6151" s="1"/>
      <c r="F6151" s="1"/>
      <c r="G6151" s="1"/>
      <c r="H6151" s="1"/>
      <c r="I6151" s="33"/>
      <c r="J6151" s="33"/>
      <c r="K6151" s="28"/>
      <c r="L6151" s="28"/>
      <c r="M6151" s="1"/>
      <c r="N6151" s="35"/>
      <c r="O6151" s="1"/>
      <c r="P6151" s="51"/>
    </row>
    <row r="6152" spans="1:16" ht="16.5" customHeight="1" x14ac:dyDescent="0.25">
      <c r="A6152" s="8"/>
      <c r="B6152" s="1"/>
      <c r="C6152" s="1"/>
      <c r="D6152" s="1"/>
      <c r="E6152" s="1"/>
      <c r="F6152" s="1"/>
      <c r="G6152" s="1"/>
      <c r="H6152" s="1"/>
      <c r="I6152" s="33"/>
      <c r="J6152" s="33"/>
      <c r="K6152" s="28"/>
      <c r="L6152" s="28"/>
      <c r="M6152" s="1"/>
      <c r="N6152" s="35"/>
      <c r="O6152" s="1"/>
      <c r="P6152" s="51"/>
    </row>
    <row r="6153" spans="1:16" ht="16.5" customHeight="1" x14ac:dyDescent="0.25">
      <c r="A6153" s="8"/>
      <c r="B6153" s="1"/>
      <c r="C6153" s="1"/>
      <c r="D6153" s="1"/>
      <c r="E6153" s="1"/>
      <c r="F6153" s="1"/>
      <c r="G6153" s="1"/>
      <c r="H6153" s="1"/>
      <c r="I6153" s="33"/>
      <c r="J6153" s="33"/>
      <c r="K6153" s="28"/>
      <c r="L6153" s="28"/>
      <c r="M6153" s="1"/>
      <c r="N6153" s="35"/>
      <c r="O6153" s="1"/>
      <c r="P6153" s="51"/>
    </row>
    <row r="6154" spans="1:16" ht="16.5" customHeight="1" x14ac:dyDescent="0.25">
      <c r="A6154" s="8"/>
      <c r="B6154" s="1"/>
      <c r="C6154" s="1"/>
      <c r="D6154" s="1"/>
      <c r="E6154" s="1"/>
      <c r="F6154" s="1"/>
      <c r="G6154" s="1"/>
      <c r="H6154" s="1"/>
      <c r="I6154" s="33"/>
      <c r="J6154" s="33"/>
      <c r="K6154" s="28"/>
      <c r="L6154" s="28"/>
      <c r="M6154" s="1"/>
      <c r="N6154" s="35"/>
      <c r="O6154" s="1"/>
      <c r="P6154" s="51"/>
    </row>
    <row r="6155" spans="1:16" ht="16.5" customHeight="1" x14ac:dyDescent="0.25">
      <c r="A6155" s="8"/>
      <c r="B6155" s="1"/>
      <c r="C6155" s="1"/>
      <c r="D6155" s="1"/>
      <c r="E6155" s="1"/>
      <c r="F6155" s="1"/>
      <c r="G6155" s="1"/>
      <c r="H6155" s="1"/>
      <c r="I6155" s="33"/>
      <c r="J6155" s="33"/>
      <c r="K6155" s="28"/>
      <c r="L6155" s="28"/>
      <c r="M6155" s="1"/>
      <c r="N6155" s="35"/>
      <c r="O6155" s="1"/>
      <c r="P6155" s="51"/>
    </row>
    <row r="6156" spans="1:16" ht="16.5" customHeight="1" x14ac:dyDescent="0.25">
      <c r="A6156" s="8"/>
      <c r="B6156" s="1"/>
      <c r="C6156" s="1"/>
      <c r="D6156" s="1"/>
      <c r="E6156" s="1"/>
      <c r="F6156" s="1"/>
      <c r="G6156" s="1"/>
      <c r="H6156" s="1"/>
      <c r="I6156" s="33"/>
      <c r="J6156" s="33"/>
      <c r="K6156" s="28"/>
      <c r="L6156" s="28"/>
      <c r="M6156" s="1"/>
      <c r="N6156" s="35"/>
      <c r="O6156" s="1"/>
      <c r="P6156" s="51"/>
    </row>
    <row r="6157" spans="1:16" ht="16.5" customHeight="1" x14ac:dyDescent="0.25">
      <c r="A6157" s="8"/>
      <c r="B6157" s="1"/>
      <c r="C6157" s="1"/>
      <c r="D6157" s="1"/>
      <c r="E6157" s="1"/>
      <c r="F6157" s="1"/>
      <c r="G6157" s="1"/>
      <c r="H6157" s="1"/>
      <c r="I6157" s="33"/>
      <c r="J6157" s="33"/>
      <c r="K6157" s="28"/>
      <c r="L6157" s="28"/>
      <c r="M6157" s="1"/>
      <c r="N6157" s="35"/>
      <c r="O6157" s="1"/>
      <c r="P6157" s="51"/>
    </row>
    <row r="6158" spans="1:16" ht="16.5" customHeight="1" x14ac:dyDescent="0.25">
      <c r="A6158" s="8"/>
      <c r="B6158" s="1"/>
      <c r="C6158" s="1"/>
      <c r="D6158" s="1"/>
      <c r="E6158" s="1"/>
      <c r="F6158" s="1"/>
      <c r="G6158" s="1"/>
      <c r="H6158" s="1"/>
      <c r="I6158" s="33"/>
      <c r="J6158" s="33"/>
      <c r="K6158" s="28"/>
      <c r="L6158" s="28"/>
      <c r="M6158" s="1"/>
      <c r="N6158" s="35"/>
      <c r="O6158" s="1"/>
      <c r="P6158" s="51"/>
    </row>
    <row r="6159" spans="1:16" ht="16.5" customHeight="1" x14ac:dyDescent="0.25">
      <c r="A6159" s="8"/>
      <c r="B6159" s="1"/>
      <c r="C6159" s="1"/>
      <c r="D6159" s="1"/>
      <c r="E6159" s="1"/>
      <c r="F6159" s="1"/>
      <c r="G6159" s="1"/>
      <c r="H6159" s="1"/>
      <c r="I6159" s="33"/>
      <c r="J6159" s="33"/>
      <c r="K6159" s="28"/>
      <c r="L6159" s="28"/>
      <c r="M6159" s="1"/>
      <c r="N6159" s="35"/>
      <c r="O6159" s="1"/>
      <c r="P6159" s="51"/>
    </row>
    <row r="6160" spans="1:16" ht="16.5" customHeight="1" x14ac:dyDescent="0.25">
      <c r="A6160" s="8"/>
      <c r="B6160" s="1"/>
      <c r="C6160" s="1"/>
      <c r="D6160" s="1"/>
      <c r="E6160" s="1"/>
      <c r="F6160" s="1"/>
      <c r="G6160" s="1"/>
      <c r="H6160" s="1"/>
      <c r="I6160" s="33"/>
      <c r="J6160" s="33"/>
      <c r="K6160" s="28"/>
      <c r="L6160" s="28"/>
      <c r="M6160" s="1"/>
      <c r="N6160" s="35"/>
      <c r="O6160" s="1"/>
      <c r="P6160" s="51"/>
    </row>
    <row r="6161" spans="1:16" ht="16.5" customHeight="1" x14ac:dyDescent="0.25">
      <c r="A6161" s="8"/>
      <c r="B6161" s="1"/>
      <c r="C6161" s="1"/>
      <c r="D6161" s="1"/>
      <c r="E6161" s="1"/>
      <c r="F6161" s="1"/>
      <c r="G6161" s="1"/>
      <c r="H6161" s="1"/>
      <c r="I6161" s="33"/>
      <c r="J6161" s="33"/>
      <c r="K6161" s="28"/>
      <c r="L6161" s="28"/>
      <c r="M6161" s="1"/>
      <c r="N6161" s="35"/>
      <c r="O6161" s="1"/>
      <c r="P6161" s="51"/>
    </row>
    <row r="6162" spans="1:16" ht="16.5" customHeight="1" x14ac:dyDescent="0.25">
      <c r="A6162" s="8"/>
      <c r="B6162" s="1"/>
      <c r="C6162" s="1"/>
      <c r="D6162" s="1"/>
      <c r="E6162" s="1"/>
      <c r="F6162" s="1"/>
      <c r="G6162" s="1"/>
      <c r="H6162" s="1"/>
      <c r="I6162" s="33"/>
      <c r="J6162" s="33"/>
      <c r="K6162" s="28"/>
      <c r="L6162" s="28"/>
      <c r="M6162" s="1"/>
      <c r="N6162" s="35"/>
      <c r="O6162" s="1"/>
      <c r="P6162" s="51"/>
    </row>
    <row r="6163" spans="1:16" ht="16.5" customHeight="1" x14ac:dyDescent="0.25">
      <c r="A6163" s="8"/>
      <c r="B6163" s="1"/>
      <c r="C6163" s="1"/>
      <c r="D6163" s="1"/>
      <c r="E6163" s="1"/>
      <c r="F6163" s="1"/>
      <c r="G6163" s="1"/>
      <c r="H6163" s="1"/>
      <c r="I6163" s="33"/>
      <c r="J6163" s="33"/>
      <c r="K6163" s="28"/>
      <c r="L6163" s="28"/>
      <c r="M6163" s="1"/>
      <c r="N6163" s="35"/>
      <c r="O6163" s="1"/>
      <c r="P6163" s="51"/>
    </row>
    <row r="6164" spans="1:16" ht="16.5" customHeight="1" x14ac:dyDescent="0.25">
      <c r="A6164" s="8"/>
      <c r="B6164" s="1"/>
      <c r="C6164" s="1"/>
      <c r="D6164" s="1"/>
      <c r="E6164" s="1"/>
      <c r="F6164" s="1"/>
      <c r="G6164" s="1"/>
      <c r="H6164" s="1"/>
      <c r="I6164" s="33"/>
      <c r="J6164" s="33"/>
      <c r="K6164" s="28"/>
      <c r="L6164" s="28"/>
      <c r="M6164" s="1"/>
      <c r="N6164" s="35"/>
      <c r="O6164" s="1"/>
      <c r="P6164" s="51"/>
    </row>
    <row r="6165" spans="1:16" ht="16.5" customHeight="1" x14ac:dyDescent="0.25">
      <c r="A6165" s="8"/>
      <c r="B6165" s="1"/>
      <c r="C6165" s="1"/>
      <c r="D6165" s="1"/>
      <c r="E6165" s="1"/>
      <c r="F6165" s="1"/>
      <c r="G6165" s="1"/>
      <c r="H6165" s="1"/>
      <c r="I6165" s="33"/>
      <c r="J6165" s="33"/>
      <c r="K6165" s="28"/>
      <c r="L6165" s="28"/>
      <c r="M6165" s="1"/>
      <c r="N6165" s="35"/>
      <c r="O6165" s="1"/>
      <c r="P6165" s="51"/>
    </row>
    <row r="6166" spans="1:16" ht="16.5" customHeight="1" x14ac:dyDescent="0.25">
      <c r="A6166" s="8"/>
      <c r="B6166" s="1"/>
      <c r="C6166" s="1"/>
      <c r="D6166" s="1"/>
      <c r="E6166" s="1"/>
      <c r="F6166" s="1"/>
      <c r="G6166" s="1"/>
      <c r="H6166" s="1"/>
      <c r="I6166" s="33"/>
      <c r="J6166" s="33"/>
      <c r="K6166" s="28"/>
      <c r="L6166" s="28"/>
      <c r="M6166" s="1"/>
      <c r="N6166" s="35"/>
      <c r="O6166" s="1"/>
      <c r="P6166" s="51"/>
    </row>
    <row r="6167" spans="1:16" ht="16.5" customHeight="1" x14ac:dyDescent="0.25">
      <c r="A6167" s="8"/>
      <c r="B6167" s="1"/>
      <c r="C6167" s="1"/>
      <c r="D6167" s="1"/>
      <c r="E6167" s="1"/>
      <c r="F6167" s="1"/>
      <c r="G6167" s="1"/>
      <c r="H6167" s="1"/>
      <c r="I6167" s="33"/>
      <c r="J6167" s="33"/>
      <c r="K6167" s="28"/>
      <c r="L6167" s="28"/>
      <c r="M6167" s="1"/>
      <c r="N6167" s="35"/>
      <c r="O6167" s="1"/>
      <c r="P6167" s="51"/>
    </row>
    <row r="6168" spans="1:16" ht="16.5" customHeight="1" x14ac:dyDescent="0.25">
      <c r="A6168" s="8"/>
      <c r="B6168" s="1"/>
      <c r="C6168" s="1"/>
      <c r="D6168" s="1"/>
      <c r="E6168" s="1"/>
      <c r="F6168" s="1"/>
      <c r="G6168" s="1"/>
      <c r="H6168" s="1"/>
      <c r="I6168" s="33"/>
      <c r="J6168" s="33"/>
      <c r="K6168" s="28"/>
      <c r="L6168" s="28"/>
      <c r="M6168" s="1"/>
      <c r="N6168" s="35"/>
      <c r="O6168" s="1"/>
      <c r="P6168" s="51"/>
    </row>
    <row r="6169" spans="1:16" ht="16.5" customHeight="1" x14ac:dyDescent="0.25">
      <c r="A6169" s="8"/>
      <c r="B6169" s="1"/>
      <c r="C6169" s="1"/>
      <c r="D6169" s="1"/>
      <c r="E6169" s="1"/>
      <c r="F6169" s="1"/>
      <c r="G6169" s="1"/>
      <c r="H6169" s="1"/>
      <c r="I6169" s="33"/>
      <c r="J6169" s="33"/>
      <c r="K6169" s="28"/>
      <c r="L6169" s="28"/>
      <c r="M6169" s="1"/>
      <c r="N6169" s="35"/>
      <c r="O6169" s="1"/>
      <c r="P6169" s="51"/>
    </row>
    <row r="6170" spans="1:16" ht="16.5" customHeight="1" x14ac:dyDescent="0.25">
      <c r="A6170" s="8"/>
      <c r="B6170" s="1"/>
      <c r="C6170" s="1"/>
      <c r="D6170" s="1"/>
      <c r="E6170" s="1"/>
      <c r="F6170" s="1"/>
      <c r="G6170" s="1"/>
      <c r="H6170" s="1"/>
      <c r="I6170" s="33"/>
      <c r="J6170" s="33"/>
      <c r="K6170" s="28"/>
      <c r="L6170" s="28"/>
      <c r="M6170" s="1"/>
      <c r="N6170" s="35"/>
      <c r="O6170" s="1"/>
      <c r="P6170" s="51"/>
    </row>
    <row r="6171" spans="1:16" ht="16.5" customHeight="1" x14ac:dyDescent="0.25">
      <c r="A6171" s="8"/>
      <c r="B6171" s="1"/>
      <c r="C6171" s="1"/>
      <c r="D6171" s="1"/>
      <c r="E6171" s="1"/>
      <c r="F6171" s="1"/>
      <c r="G6171" s="1"/>
      <c r="H6171" s="1"/>
      <c r="I6171" s="33"/>
      <c r="J6171" s="33"/>
      <c r="K6171" s="28"/>
      <c r="L6171" s="28"/>
      <c r="M6171" s="1"/>
      <c r="N6171" s="35"/>
      <c r="O6171" s="1"/>
      <c r="P6171" s="51"/>
    </row>
    <row r="6172" spans="1:16" ht="16.5" customHeight="1" x14ac:dyDescent="0.25">
      <c r="A6172" s="8"/>
      <c r="B6172" s="1"/>
      <c r="C6172" s="1"/>
      <c r="D6172" s="1"/>
      <c r="E6172" s="1"/>
      <c r="F6172" s="1"/>
      <c r="G6172" s="1"/>
      <c r="H6172" s="1"/>
      <c r="I6172" s="33"/>
      <c r="J6172" s="33"/>
      <c r="K6172" s="28"/>
      <c r="L6172" s="28"/>
      <c r="M6172" s="1"/>
      <c r="N6172" s="35"/>
      <c r="O6172" s="1"/>
      <c r="P6172" s="51"/>
    </row>
    <row r="6173" spans="1:16" ht="16.5" customHeight="1" x14ac:dyDescent="0.25">
      <c r="A6173" s="8"/>
      <c r="B6173" s="1"/>
      <c r="C6173" s="1"/>
      <c r="D6173" s="1"/>
      <c r="E6173" s="1"/>
      <c r="F6173" s="1"/>
      <c r="G6173" s="1"/>
      <c r="H6173" s="1"/>
      <c r="I6173" s="33"/>
      <c r="J6173" s="33"/>
      <c r="K6173" s="28"/>
      <c r="L6173" s="28"/>
      <c r="M6173" s="1"/>
      <c r="N6173" s="35"/>
      <c r="O6173" s="1"/>
      <c r="P6173" s="51"/>
    </row>
    <row r="6174" spans="1:16" ht="16.5" customHeight="1" x14ac:dyDescent="0.25">
      <c r="A6174" s="8"/>
      <c r="B6174" s="1"/>
      <c r="C6174" s="1"/>
      <c r="D6174" s="1"/>
      <c r="E6174" s="1"/>
      <c r="F6174" s="1"/>
      <c r="G6174" s="1"/>
      <c r="H6174" s="1"/>
      <c r="I6174" s="33"/>
      <c r="J6174" s="33"/>
      <c r="K6174" s="28"/>
      <c r="L6174" s="28"/>
      <c r="M6174" s="1"/>
      <c r="N6174" s="35"/>
      <c r="O6174" s="1"/>
      <c r="P6174" s="51"/>
    </row>
    <row r="6175" spans="1:16" ht="16.5" customHeight="1" x14ac:dyDescent="0.25">
      <c r="A6175" s="8"/>
      <c r="B6175" s="1"/>
      <c r="C6175" s="1"/>
      <c r="D6175" s="1"/>
      <c r="E6175" s="1"/>
      <c r="F6175" s="1"/>
      <c r="G6175" s="1"/>
      <c r="H6175" s="1"/>
      <c r="I6175" s="33"/>
      <c r="J6175" s="33"/>
      <c r="K6175" s="28"/>
      <c r="L6175" s="28"/>
      <c r="M6175" s="1"/>
      <c r="N6175" s="35"/>
      <c r="O6175" s="1"/>
      <c r="P6175" s="51"/>
    </row>
    <row r="6176" spans="1:16" ht="16.5" customHeight="1" x14ac:dyDescent="0.25">
      <c r="A6176" s="8"/>
      <c r="B6176" s="1"/>
      <c r="C6176" s="1"/>
      <c r="D6176" s="1"/>
      <c r="E6176" s="1"/>
      <c r="F6176" s="1"/>
      <c r="G6176" s="1"/>
      <c r="H6176" s="1"/>
      <c r="I6176" s="33"/>
      <c r="J6176" s="33"/>
      <c r="K6176" s="28"/>
      <c r="L6176" s="28"/>
      <c r="M6176" s="1"/>
      <c r="N6176" s="35"/>
      <c r="O6176" s="1"/>
      <c r="P6176" s="51"/>
    </row>
    <row r="6177" spans="1:16" ht="16.5" customHeight="1" x14ac:dyDescent="0.25">
      <c r="A6177" s="8"/>
      <c r="B6177" s="1"/>
      <c r="C6177" s="1"/>
      <c r="D6177" s="1"/>
      <c r="E6177" s="1"/>
      <c r="F6177" s="1"/>
      <c r="G6177" s="1"/>
      <c r="H6177" s="1"/>
      <c r="I6177" s="33"/>
      <c r="J6177" s="33"/>
      <c r="K6177" s="28"/>
      <c r="L6177" s="28"/>
      <c r="M6177" s="1"/>
      <c r="N6177" s="35"/>
      <c r="O6177" s="1"/>
      <c r="P6177" s="51"/>
    </row>
    <row r="6178" spans="1:16" ht="16.5" customHeight="1" x14ac:dyDescent="0.25">
      <c r="A6178" s="8"/>
      <c r="B6178" s="1"/>
      <c r="C6178" s="1"/>
      <c r="D6178" s="1"/>
      <c r="E6178" s="1"/>
      <c r="F6178" s="1"/>
      <c r="G6178" s="1"/>
      <c r="H6178" s="1"/>
      <c r="I6178" s="33"/>
      <c r="J6178" s="33"/>
      <c r="K6178" s="28"/>
      <c r="L6178" s="28"/>
      <c r="M6178" s="1"/>
      <c r="N6178" s="35"/>
      <c r="O6178" s="1"/>
      <c r="P6178" s="51"/>
    </row>
    <row r="6179" spans="1:16" ht="16.5" customHeight="1" x14ac:dyDescent="0.25">
      <c r="A6179" s="8"/>
      <c r="B6179" s="1"/>
      <c r="C6179" s="1"/>
      <c r="D6179" s="1"/>
      <c r="E6179" s="1"/>
      <c r="F6179" s="1"/>
      <c r="G6179" s="1"/>
      <c r="H6179" s="1"/>
      <c r="I6179" s="33"/>
      <c r="J6179" s="33"/>
      <c r="K6179" s="28"/>
      <c r="L6179" s="28"/>
      <c r="M6179" s="1"/>
      <c r="N6179" s="35"/>
      <c r="O6179" s="1"/>
      <c r="P6179" s="51"/>
    </row>
    <row r="6180" spans="1:16" ht="16.5" customHeight="1" x14ac:dyDescent="0.25">
      <c r="A6180" s="8"/>
      <c r="B6180" s="1"/>
      <c r="C6180" s="1"/>
      <c r="D6180" s="1"/>
      <c r="E6180" s="1"/>
      <c r="F6180" s="1"/>
      <c r="G6180" s="1"/>
      <c r="H6180" s="1"/>
      <c r="I6180" s="33"/>
      <c r="J6180" s="33"/>
      <c r="K6180" s="28"/>
      <c r="L6180" s="28"/>
      <c r="M6180" s="1"/>
      <c r="N6180" s="35"/>
      <c r="O6180" s="1"/>
      <c r="P6180" s="51"/>
    </row>
    <row r="6181" spans="1:16" ht="16.5" customHeight="1" x14ac:dyDescent="0.25">
      <c r="A6181" s="8"/>
      <c r="B6181" s="1"/>
      <c r="C6181" s="1"/>
      <c r="D6181" s="1"/>
      <c r="E6181" s="1"/>
      <c r="F6181" s="1"/>
      <c r="G6181" s="1"/>
      <c r="H6181" s="1"/>
      <c r="I6181" s="33"/>
      <c r="J6181" s="33"/>
      <c r="K6181" s="28"/>
      <c r="L6181" s="28"/>
      <c r="M6181" s="1"/>
      <c r="N6181" s="35"/>
      <c r="O6181" s="1"/>
      <c r="P6181" s="51"/>
    </row>
    <row r="6182" spans="1:16" ht="16.5" customHeight="1" x14ac:dyDescent="0.25">
      <c r="A6182" s="8"/>
      <c r="B6182" s="1"/>
      <c r="C6182" s="1"/>
      <c r="D6182" s="1"/>
      <c r="E6182" s="1"/>
      <c r="F6182" s="1"/>
      <c r="G6182" s="1"/>
      <c r="H6182" s="1"/>
      <c r="I6182" s="33"/>
      <c r="J6182" s="33"/>
      <c r="K6182" s="28"/>
      <c r="L6182" s="28"/>
      <c r="M6182" s="1"/>
      <c r="N6182" s="35"/>
      <c r="O6182" s="1"/>
      <c r="P6182" s="51"/>
    </row>
    <row r="6183" spans="1:16" ht="16.5" customHeight="1" x14ac:dyDescent="0.25">
      <c r="A6183" s="8"/>
      <c r="B6183" s="1"/>
      <c r="C6183" s="1"/>
      <c r="D6183" s="1"/>
      <c r="E6183" s="1"/>
      <c r="F6183" s="1"/>
      <c r="G6183" s="1"/>
      <c r="H6183" s="1"/>
      <c r="I6183" s="33"/>
      <c r="J6183" s="33"/>
      <c r="K6183" s="28"/>
      <c r="L6183" s="28"/>
      <c r="M6183" s="1"/>
      <c r="N6183" s="35"/>
      <c r="O6183" s="1"/>
      <c r="P6183" s="51"/>
    </row>
    <row r="6184" spans="1:16" ht="16.5" customHeight="1" x14ac:dyDescent="0.25">
      <c r="A6184" s="8"/>
      <c r="B6184" s="1"/>
      <c r="C6184" s="1"/>
      <c r="D6184" s="1"/>
      <c r="E6184" s="1"/>
      <c r="F6184" s="1"/>
      <c r="G6184" s="1"/>
      <c r="H6184" s="1"/>
      <c r="I6184" s="33"/>
      <c r="J6184" s="33"/>
      <c r="K6184" s="28"/>
      <c r="L6184" s="28"/>
      <c r="M6184" s="1"/>
      <c r="N6184" s="35"/>
      <c r="O6184" s="1"/>
      <c r="P6184" s="51"/>
    </row>
    <row r="6185" spans="1:16" ht="16.5" customHeight="1" x14ac:dyDescent="0.25">
      <c r="A6185" s="8"/>
      <c r="B6185" s="1"/>
      <c r="C6185" s="1"/>
      <c r="D6185" s="1"/>
      <c r="E6185" s="1"/>
      <c r="F6185" s="1"/>
      <c r="G6185" s="1"/>
      <c r="H6185" s="1"/>
      <c r="I6185" s="33"/>
      <c r="J6185" s="33"/>
      <c r="K6185" s="28"/>
      <c r="L6185" s="28"/>
      <c r="M6185" s="1"/>
      <c r="N6185" s="35"/>
      <c r="O6185" s="1"/>
      <c r="P6185" s="51"/>
    </row>
    <row r="6186" spans="1:16" ht="16.5" customHeight="1" x14ac:dyDescent="0.25">
      <c r="A6186" s="8"/>
      <c r="B6186" s="1"/>
      <c r="C6186" s="1"/>
      <c r="D6186" s="1"/>
      <c r="E6186" s="1"/>
      <c r="F6186" s="1"/>
      <c r="G6186" s="1"/>
      <c r="H6186" s="1"/>
      <c r="I6186" s="33"/>
      <c r="J6186" s="33"/>
      <c r="K6186" s="28"/>
      <c r="L6186" s="28"/>
      <c r="M6186" s="1"/>
      <c r="N6186" s="35"/>
      <c r="O6186" s="1"/>
      <c r="P6186" s="51"/>
    </row>
    <row r="6187" spans="1:16" ht="16.5" customHeight="1" x14ac:dyDescent="0.25">
      <c r="A6187" s="8"/>
      <c r="B6187" s="1"/>
      <c r="C6187" s="1"/>
      <c r="D6187" s="1"/>
      <c r="E6187" s="1"/>
      <c r="F6187" s="1"/>
      <c r="G6187" s="1"/>
      <c r="H6187" s="1"/>
      <c r="I6187" s="33"/>
      <c r="J6187" s="33"/>
      <c r="K6187" s="28"/>
      <c r="L6187" s="28"/>
      <c r="M6187" s="1"/>
      <c r="N6187" s="35"/>
      <c r="O6187" s="1"/>
      <c r="P6187" s="51"/>
    </row>
    <row r="6188" spans="1:16" ht="16.5" customHeight="1" x14ac:dyDescent="0.25">
      <c r="A6188" s="8"/>
      <c r="B6188" s="1"/>
      <c r="C6188" s="1"/>
      <c r="D6188" s="1"/>
      <c r="E6188" s="1"/>
      <c r="F6188" s="1"/>
      <c r="G6188" s="1"/>
      <c r="H6188" s="1"/>
      <c r="I6188" s="33"/>
      <c r="J6188" s="33"/>
      <c r="K6188" s="28"/>
      <c r="L6188" s="28"/>
      <c r="M6188" s="1"/>
      <c r="N6188" s="35"/>
      <c r="O6188" s="1"/>
      <c r="P6188" s="51"/>
    </row>
    <row r="6189" spans="1:16" ht="16.5" customHeight="1" x14ac:dyDescent="0.25">
      <c r="A6189" s="8"/>
      <c r="B6189" s="1"/>
      <c r="C6189" s="1"/>
      <c r="D6189" s="1"/>
      <c r="E6189" s="1"/>
      <c r="F6189" s="1"/>
      <c r="G6189" s="1"/>
      <c r="H6189" s="1"/>
      <c r="I6189" s="33"/>
      <c r="J6189" s="33"/>
      <c r="K6189" s="28"/>
      <c r="L6189" s="28"/>
      <c r="M6189" s="1"/>
      <c r="N6189" s="35"/>
      <c r="O6189" s="1"/>
      <c r="P6189" s="51"/>
    </row>
    <row r="6190" spans="1:16" ht="16.5" customHeight="1" x14ac:dyDescent="0.25">
      <c r="A6190" s="8"/>
      <c r="B6190" s="1"/>
      <c r="C6190" s="1"/>
      <c r="D6190" s="1"/>
      <c r="E6190" s="1"/>
      <c r="F6190" s="1"/>
      <c r="G6190" s="1"/>
      <c r="H6190" s="1"/>
      <c r="I6190" s="33"/>
      <c r="J6190" s="33"/>
      <c r="K6190" s="28"/>
      <c r="L6190" s="28"/>
      <c r="M6190" s="1"/>
      <c r="N6190" s="35"/>
      <c r="O6190" s="1"/>
      <c r="P6190" s="51"/>
    </row>
    <row r="6191" spans="1:16" ht="16.5" customHeight="1" x14ac:dyDescent="0.25">
      <c r="A6191" s="8"/>
      <c r="B6191" s="1"/>
      <c r="C6191" s="1"/>
      <c r="D6191" s="1"/>
      <c r="E6191" s="1"/>
      <c r="F6191" s="1"/>
      <c r="G6191" s="1"/>
      <c r="H6191" s="1"/>
      <c r="I6191" s="33"/>
      <c r="J6191" s="33"/>
      <c r="K6191" s="28"/>
      <c r="L6191" s="28"/>
      <c r="M6191" s="1"/>
      <c r="N6191" s="35"/>
      <c r="O6191" s="1"/>
      <c r="P6191" s="51"/>
    </row>
    <row r="6192" spans="1:16" ht="16.5" customHeight="1" x14ac:dyDescent="0.25">
      <c r="A6192" s="8"/>
      <c r="B6192" s="1"/>
      <c r="C6192" s="1"/>
      <c r="D6192" s="1"/>
      <c r="E6192" s="1"/>
      <c r="F6192" s="1"/>
      <c r="G6192" s="1"/>
      <c r="H6192" s="1"/>
      <c r="I6192" s="33"/>
      <c r="J6192" s="33"/>
      <c r="K6192" s="28"/>
      <c r="L6192" s="28"/>
      <c r="M6192" s="1"/>
      <c r="N6192" s="35"/>
      <c r="O6192" s="1"/>
      <c r="P6192" s="51"/>
    </row>
    <row r="6193" spans="1:16" ht="16.5" customHeight="1" x14ac:dyDescent="0.25">
      <c r="A6193" s="8"/>
      <c r="B6193" s="1"/>
      <c r="C6193" s="1"/>
      <c r="D6193" s="1"/>
      <c r="E6193" s="1"/>
      <c r="F6193" s="1"/>
      <c r="G6193" s="1"/>
      <c r="H6193" s="1"/>
      <c r="I6193" s="33"/>
      <c r="J6193" s="33"/>
      <c r="K6193" s="28"/>
      <c r="L6193" s="28"/>
      <c r="M6193" s="1"/>
      <c r="N6193" s="35"/>
      <c r="O6193" s="1"/>
      <c r="P6193" s="51"/>
    </row>
    <row r="6194" spans="1:16" ht="16.5" customHeight="1" x14ac:dyDescent="0.25">
      <c r="A6194" s="8"/>
      <c r="B6194" s="1"/>
      <c r="C6194" s="1"/>
      <c r="D6194" s="1"/>
      <c r="E6194" s="1"/>
      <c r="F6194" s="1"/>
      <c r="G6194" s="1"/>
      <c r="H6194" s="1"/>
      <c r="I6194" s="33"/>
      <c r="J6194" s="33"/>
      <c r="K6194" s="28"/>
      <c r="L6194" s="28"/>
      <c r="M6194" s="1"/>
      <c r="N6194" s="35"/>
      <c r="O6194" s="1"/>
      <c r="P6194" s="51"/>
    </row>
    <row r="6195" spans="1:16" ht="16.5" customHeight="1" x14ac:dyDescent="0.25">
      <c r="A6195" s="8"/>
      <c r="B6195" s="1"/>
      <c r="C6195" s="1"/>
      <c r="D6195" s="1"/>
      <c r="E6195" s="1"/>
      <c r="F6195" s="1"/>
      <c r="G6195" s="1"/>
      <c r="H6195" s="1"/>
      <c r="I6195" s="33"/>
      <c r="J6195" s="33"/>
      <c r="K6195" s="28"/>
      <c r="L6195" s="28"/>
      <c r="M6195" s="1"/>
      <c r="N6195" s="35"/>
      <c r="O6195" s="1"/>
      <c r="P6195" s="51"/>
    </row>
    <row r="6196" spans="1:16" ht="16.5" customHeight="1" x14ac:dyDescent="0.25">
      <c r="A6196" s="8"/>
      <c r="B6196" s="1"/>
      <c r="C6196" s="1"/>
      <c r="D6196" s="1"/>
      <c r="E6196" s="1"/>
      <c r="F6196" s="1"/>
      <c r="G6196" s="1"/>
      <c r="H6196" s="1"/>
      <c r="I6196" s="33"/>
      <c r="J6196" s="33"/>
      <c r="K6196" s="28"/>
      <c r="L6196" s="28"/>
      <c r="M6196" s="1"/>
      <c r="N6196" s="35"/>
      <c r="O6196" s="1"/>
      <c r="P6196" s="51"/>
    </row>
    <row r="6197" spans="1:16" ht="16.5" customHeight="1" x14ac:dyDescent="0.25">
      <c r="A6197" s="8"/>
      <c r="B6197" s="1"/>
      <c r="C6197" s="1"/>
      <c r="D6197" s="1"/>
      <c r="E6197" s="1"/>
      <c r="F6197" s="1"/>
      <c r="G6197" s="1"/>
      <c r="H6197" s="1"/>
      <c r="I6197" s="33"/>
      <c r="J6197" s="33"/>
      <c r="K6197" s="28"/>
      <c r="L6197" s="28"/>
      <c r="M6197" s="1"/>
      <c r="N6197" s="35"/>
      <c r="O6197" s="1"/>
      <c r="P6197" s="51"/>
    </row>
    <row r="6198" spans="1:16" ht="16.5" customHeight="1" x14ac:dyDescent="0.25">
      <c r="A6198" s="8"/>
      <c r="B6198" s="1"/>
      <c r="C6198" s="1"/>
      <c r="D6198" s="1"/>
      <c r="E6198" s="1"/>
      <c r="F6198" s="1"/>
      <c r="G6198" s="1"/>
      <c r="H6198" s="1"/>
      <c r="I6198" s="33"/>
      <c r="J6198" s="33"/>
      <c r="K6198" s="28"/>
      <c r="L6198" s="28"/>
      <c r="M6198" s="1"/>
      <c r="N6198" s="35"/>
      <c r="O6198" s="1"/>
      <c r="P6198" s="51"/>
    </row>
    <row r="6199" spans="1:16" ht="16.5" customHeight="1" x14ac:dyDescent="0.25">
      <c r="A6199" s="8"/>
      <c r="B6199" s="1"/>
      <c r="C6199" s="1"/>
      <c r="D6199" s="1"/>
      <c r="E6199" s="1"/>
      <c r="F6199" s="1"/>
      <c r="G6199" s="1"/>
      <c r="H6199" s="1"/>
      <c r="I6199" s="33"/>
      <c r="J6199" s="33"/>
      <c r="K6199" s="28"/>
      <c r="L6199" s="28"/>
      <c r="M6199" s="1"/>
      <c r="N6199" s="35"/>
      <c r="O6199" s="1"/>
      <c r="P6199" s="51"/>
    </row>
    <row r="6200" spans="1:16" ht="16.5" customHeight="1" x14ac:dyDescent="0.25">
      <c r="A6200" s="8"/>
      <c r="B6200" s="1"/>
      <c r="C6200" s="1"/>
      <c r="D6200" s="1"/>
      <c r="E6200" s="1"/>
      <c r="F6200" s="1"/>
      <c r="G6200" s="1"/>
      <c r="H6200" s="1"/>
      <c r="I6200" s="33"/>
      <c r="J6200" s="33"/>
      <c r="K6200" s="28"/>
      <c r="L6200" s="28"/>
      <c r="M6200" s="1"/>
      <c r="N6200" s="35"/>
      <c r="O6200" s="1"/>
      <c r="P6200" s="51"/>
    </row>
    <row r="6201" spans="1:16" ht="16.5" customHeight="1" x14ac:dyDescent="0.25">
      <c r="A6201" s="8"/>
      <c r="B6201" s="1"/>
      <c r="C6201" s="1"/>
      <c r="D6201" s="1"/>
      <c r="E6201" s="1"/>
      <c r="F6201" s="1"/>
      <c r="G6201" s="1"/>
      <c r="H6201" s="1"/>
      <c r="I6201" s="33"/>
      <c r="J6201" s="33"/>
      <c r="K6201" s="28"/>
      <c r="L6201" s="28"/>
      <c r="M6201" s="1"/>
      <c r="N6201" s="35"/>
      <c r="O6201" s="1"/>
      <c r="P6201" s="51"/>
    </row>
    <row r="6202" spans="1:16" ht="16.5" customHeight="1" x14ac:dyDescent="0.25">
      <c r="A6202" s="8"/>
      <c r="B6202" s="1"/>
      <c r="C6202" s="1"/>
      <c r="D6202" s="1"/>
      <c r="E6202" s="1"/>
      <c r="F6202" s="1"/>
      <c r="G6202" s="1"/>
      <c r="H6202" s="1"/>
      <c r="I6202" s="33"/>
      <c r="J6202" s="33"/>
      <c r="K6202" s="28"/>
      <c r="L6202" s="28"/>
      <c r="M6202" s="1"/>
      <c r="N6202" s="35"/>
      <c r="O6202" s="1"/>
      <c r="P6202" s="51"/>
    </row>
    <row r="6203" spans="1:16" ht="16.5" customHeight="1" x14ac:dyDescent="0.25">
      <c r="A6203" s="8"/>
      <c r="B6203" s="1"/>
      <c r="C6203" s="1"/>
      <c r="D6203" s="1"/>
      <c r="E6203" s="1"/>
      <c r="F6203" s="1"/>
      <c r="G6203" s="1"/>
      <c r="H6203" s="1"/>
      <c r="I6203" s="33"/>
      <c r="J6203" s="33"/>
      <c r="K6203" s="28"/>
      <c r="L6203" s="28"/>
      <c r="M6203" s="1"/>
      <c r="N6203" s="35"/>
      <c r="O6203" s="1"/>
      <c r="P6203" s="51"/>
    </row>
    <row r="6204" spans="1:16" ht="16.5" customHeight="1" x14ac:dyDescent="0.25">
      <c r="A6204" s="8"/>
      <c r="B6204" s="1"/>
      <c r="C6204" s="1"/>
      <c r="D6204" s="1"/>
      <c r="E6204" s="1"/>
      <c r="F6204" s="1"/>
      <c r="G6204" s="1"/>
      <c r="H6204" s="1"/>
      <c r="I6204" s="33"/>
      <c r="J6204" s="33"/>
      <c r="K6204" s="28"/>
      <c r="L6204" s="28"/>
      <c r="M6204" s="1"/>
      <c r="N6204" s="35"/>
      <c r="O6204" s="1"/>
      <c r="P6204" s="51"/>
    </row>
    <row r="6205" spans="1:16" ht="16.5" customHeight="1" x14ac:dyDescent="0.25">
      <c r="A6205" s="8"/>
      <c r="B6205" s="1"/>
      <c r="C6205" s="1"/>
      <c r="D6205" s="1"/>
      <c r="E6205" s="1"/>
      <c r="F6205" s="1"/>
      <c r="G6205" s="1"/>
      <c r="H6205" s="1"/>
      <c r="I6205" s="33"/>
      <c r="J6205" s="33"/>
      <c r="K6205" s="28"/>
      <c r="L6205" s="28"/>
      <c r="M6205" s="1"/>
      <c r="N6205" s="35"/>
      <c r="O6205" s="1"/>
      <c r="P6205" s="51"/>
    </row>
    <row r="6206" spans="1:16" ht="16.5" customHeight="1" x14ac:dyDescent="0.25">
      <c r="A6206" s="8"/>
      <c r="B6206" s="1"/>
      <c r="C6206" s="1"/>
      <c r="D6206" s="1"/>
      <c r="E6206" s="1"/>
      <c r="F6206" s="1"/>
      <c r="G6206" s="1"/>
      <c r="H6206" s="1"/>
      <c r="I6206" s="33"/>
      <c r="J6206" s="33"/>
      <c r="K6206" s="28"/>
      <c r="L6206" s="28"/>
      <c r="M6206" s="1"/>
      <c r="N6206" s="35"/>
      <c r="O6206" s="1"/>
      <c r="P6206" s="51"/>
    </row>
    <row r="6207" spans="1:16" ht="16.5" customHeight="1" x14ac:dyDescent="0.25">
      <c r="A6207" s="8"/>
      <c r="B6207" s="1"/>
      <c r="C6207" s="1"/>
      <c r="D6207" s="1"/>
      <c r="E6207" s="1"/>
      <c r="F6207" s="1"/>
      <c r="G6207" s="1"/>
      <c r="H6207" s="1"/>
      <c r="I6207" s="33"/>
      <c r="J6207" s="33"/>
      <c r="K6207" s="28"/>
      <c r="L6207" s="28"/>
      <c r="M6207" s="1"/>
      <c r="N6207" s="35"/>
      <c r="O6207" s="1"/>
      <c r="P6207" s="51"/>
    </row>
    <row r="6208" spans="1:16" ht="16.5" customHeight="1" x14ac:dyDescent="0.25">
      <c r="A6208" s="8"/>
      <c r="B6208" s="1"/>
      <c r="C6208" s="1"/>
      <c r="D6208" s="1"/>
      <c r="E6208" s="1"/>
      <c r="F6208" s="1"/>
      <c r="G6208" s="1"/>
      <c r="H6208" s="1"/>
      <c r="I6208" s="33"/>
      <c r="J6208" s="33"/>
      <c r="K6208" s="28"/>
      <c r="L6208" s="28"/>
      <c r="M6208" s="1"/>
      <c r="N6208" s="35"/>
      <c r="O6208" s="1"/>
      <c r="P6208" s="51"/>
    </row>
    <row r="6209" spans="1:16" ht="16.5" customHeight="1" x14ac:dyDescent="0.25">
      <c r="A6209" s="8"/>
      <c r="B6209" s="1"/>
      <c r="C6209" s="1"/>
      <c r="D6209" s="1"/>
      <c r="E6209" s="1"/>
      <c r="F6209" s="1"/>
      <c r="G6209" s="1"/>
      <c r="H6209" s="1"/>
      <c r="I6209" s="33"/>
      <c r="J6209" s="33"/>
      <c r="K6209" s="28"/>
      <c r="L6209" s="28"/>
      <c r="M6209" s="1"/>
      <c r="N6209" s="35"/>
      <c r="O6209" s="1"/>
      <c r="P6209" s="51"/>
    </row>
    <row r="6210" spans="1:16" ht="16.5" customHeight="1" x14ac:dyDescent="0.25">
      <c r="A6210" s="8"/>
      <c r="B6210" s="1"/>
      <c r="C6210" s="1"/>
      <c r="D6210" s="1"/>
      <c r="E6210" s="1"/>
      <c r="F6210" s="1"/>
      <c r="G6210" s="1"/>
      <c r="H6210" s="1"/>
      <c r="I6210" s="33"/>
      <c r="J6210" s="33"/>
      <c r="K6210" s="28"/>
      <c r="L6210" s="28"/>
      <c r="M6210" s="1"/>
      <c r="N6210" s="35"/>
      <c r="O6210" s="1"/>
      <c r="P6210" s="51"/>
    </row>
    <row r="6211" spans="1:16" ht="16.5" customHeight="1" x14ac:dyDescent="0.25">
      <c r="A6211" s="8"/>
      <c r="B6211" s="1"/>
      <c r="C6211" s="1"/>
      <c r="D6211" s="1"/>
      <c r="E6211" s="1"/>
      <c r="F6211" s="1"/>
      <c r="G6211" s="1"/>
      <c r="H6211" s="1"/>
      <c r="I6211" s="33"/>
      <c r="J6211" s="33"/>
      <c r="K6211" s="28"/>
      <c r="L6211" s="28"/>
      <c r="M6211" s="1"/>
      <c r="N6211" s="35"/>
      <c r="O6211" s="1"/>
      <c r="P6211" s="51"/>
    </row>
    <row r="6212" spans="1:16" ht="16.5" customHeight="1" x14ac:dyDescent="0.25">
      <c r="A6212" s="8"/>
      <c r="B6212" s="1"/>
      <c r="C6212" s="1"/>
      <c r="D6212" s="1"/>
      <c r="E6212" s="1"/>
      <c r="F6212" s="1"/>
      <c r="G6212" s="1"/>
      <c r="H6212" s="1"/>
      <c r="I6212" s="33"/>
      <c r="J6212" s="33"/>
      <c r="K6212" s="28"/>
      <c r="L6212" s="28"/>
      <c r="M6212" s="1"/>
      <c r="N6212" s="35"/>
      <c r="O6212" s="1"/>
      <c r="P6212" s="51"/>
    </row>
    <row r="6213" spans="1:16" ht="16.5" customHeight="1" x14ac:dyDescent="0.25">
      <c r="A6213" s="8"/>
      <c r="B6213" s="1"/>
      <c r="C6213" s="1"/>
      <c r="D6213" s="1"/>
      <c r="E6213" s="1"/>
      <c r="F6213" s="1"/>
      <c r="G6213" s="1"/>
      <c r="H6213" s="1"/>
      <c r="I6213" s="33"/>
      <c r="J6213" s="33"/>
      <c r="K6213" s="28"/>
      <c r="L6213" s="28"/>
      <c r="M6213" s="1"/>
      <c r="N6213" s="35"/>
      <c r="O6213" s="1"/>
      <c r="P6213" s="51"/>
    </row>
    <row r="6214" spans="1:16" ht="16.5" customHeight="1" x14ac:dyDescent="0.25">
      <c r="A6214" s="8"/>
      <c r="B6214" s="1"/>
      <c r="C6214" s="1"/>
      <c r="D6214" s="1"/>
      <c r="E6214" s="1"/>
      <c r="F6214" s="1"/>
      <c r="G6214" s="1"/>
      <c r="H6214" s="1"/>
      <c r="I6214" s="33"/>
      <c r="J6214" s="33"/>
      <c r="K6214" s="28"/>
      <c r="L6214" s="28"/>
      <c r="M6214" s="1"/>
      <c r="N6214" s="35"/>
      <c r="O6214" s="1"/>
      <c r="P6214" s="51"/>
    </row>
    <row r="6215" spans="1:16" ht="16.5" customHeight="1" x14ac:dyDescent="0.25">
      <c r="A6215" s="8"/>
      <c r="B6215" s="1"/>
      <c r="C6215" s="1"/>
      <c r="D6215" s="1"/>
      <c r="E6215" s="1"/>
      <c r="F6215" s="1"/>
      <c r="G6215" s="1"/>
      <c r="H6215" s="1"/>
      <c r="I6215" s="33"/>
      <c r="J6215" s="33"/>
      <c r="K6215" s="28"/>
      <c r="L6215" s="28"/>
      <c r="M6215" s="1"/>
      <c r="N6215" s="35"/>
      <c r="O6215" s="1"/>
      <c r="P6215" s="51"/>
    </row>
    <row r="6216" spans="1:16" ht="16.5" customHeight="1" x14ac:dyDescent="0.25">
      <c r="A6216" s="8"/>
      <c r="B6216" s="1"/>
      <c r="C6216" s="1"/>
      <c r="D6216" s="1"/>
      <c r="E6216" s="1"/>
      <c r="F6216" s="1"/>
      <c r="G6216" s="1"/>
      <c r="H6216" s="1"/>
      <c r="I6216" s="33"/>
      <c r="J6216" s="33"/>
      <c r="K6216" s="28"/>
      <c r="L6216" s="28"/>
      <c r="M6216" s="1"/>
      <c r="N6216" s="35"/>
      <c r="O6216" s="1"/>
      <c r="P6216" s="51"/>
    </row>
    <row r="6217" spans="1:16" ht="16.5" customHeight="1" x14ac:dyDescent="0.25">
      <c r="A6217" s="8"/>
      <c r="B6217" s="1"/>
      <c r="C6217" s="1"/>
      <c r="D6217" s="1"/>
      <c r="E6217" s="1"/>
      <c r="F6217" s="1"/>
      <c r="G6217" s="1"/>
      <c r="H6217" s="1"/>
      <c r="I6217" s="33"/>
      <c r="J6217" s="33"/>
      <c r="K6217" s="28"/>
      <c r="L6217" s="28"/>
      <c r="M6217" s="1"/>
      <c r="N6217" s="35"/>
      <c r="O6217" s="1"/>
      <c r="P6217" s="51"/>
    </row>
    <row r="6218" spans="1:16" ht="16.5" customHeight="1" x14ac:dyDescent="0.25">
      <c r="A6218" s="8"/>
      <c r="B6218" s="1"/>
      <c r="C6218" s="1"/>
      <c r="D6218" s="1"/>
      <c r="E6218" s="1"/>
      <c r="F6218" s="1"/>
      <c r="G6218" s="1"/>
      <c r="H6218" s="1"/>
      <c r="I6218" s="33"/>
      <c r="J6218" s="33"/>
      <c r="K6218" s="28"/>
      <c r="L6218" s="28"/>
      <c r="M6218" s="1"/>
      <c r="N6218" s="35"/>
      <c r="O6218" s="1"/>
      <c r="P6218" s="51"/>
    </row>
    <row r="6219" spans="1:16" ht="16.5" customHeight="1" x14ac:dyDescent="0.25">
      <c r="A6219" s="8"/>
      <c r="B6219" s="1"/>
      <c r="C6219" s="1"/>
      <c r="D6219" s="1"/>
      <c r="E6219" s="1"/>
      <c r="F6219" s="1"/>
      <c r="G6219" s="1"/>
      <c r="H6219" s="1"/>
      <c r="I6219" s="33"/>
      <c r="J6219" s="33"/>
      <c r="K6219" s="28"/>
      <c r="L6219" s="28"/>
      <c r="M6219" s="1"/>
      <c r="N6219" s="35"/>
      <c r="O6219" s="1"/>
      <c r="P6219" s="51"/>
    </row>
    <row r="6220" spans="1:16" ht="16.5" customHeight="1" x14ac:dyDescent="0.25">
      <c r="A6220" s="8"/>
      <c r="B6220" s="1"/>
      <c r="C6220" s="1"/>
      <c r="D6220" s="1"/>
      <c r="E6220" s="1"/>
      <c r="F6220" s="1"/>
      <c r="G6220" s="1"/>
      <c r="H6220" s="1"/>
      <c r="I6220" s="33"/>
      <c r="J6220" s="33"/>
      <c r="K6220" s="28"/>
      <c r="L6220" s="28"/>
      <c r="M6220" s="1"/>
      <c r="N6220" s="35"/>
      <c r="O6220" s="1"/>
      <c r="P6220" s="51"/>
    </row>
    <row r="6221" spans="1:16" ht="16.5" customHeight="1" x14ac:dyDescent="0.25">
      <c r="A6221" s="8"/>
      <c r="B6221" s="1"/>
      <c r="C6221" s="1"/>
      <c r="D6221" s="1"/>
      <c r="E6221" s="1"/>
      <c r="F6221" s="1"/>
      <c r="G6221" s="1"/>
      <c r="H6221" s="1"/>
      <c r="I6221" s="33"/>
      <c r="J6221" s="33"/>
      <c r="K6221" s="28"/>
      <c r="L6221" s="28"/>
      <c r="M6221" s="1"/>
      <c r="N6221" s="35"/>
      <c r="O6221" s="1"/>
      <c r="P6221" s="51"/>
    </row>
    <row r="6222" spans="1:16" ht="16.5" customHeight="1" x14ac:dyDescent="0.25">
      <c r="A6222" s="8"/>
      <c r="B6222" s="1"/>
      <c r="C6222" s="1"/>
      <c r="D6222" s="1"/>
      <c r="E6222" s="1"/>
      <c r="F6222" s="1"/>
      <c r="G6222" s="1"/>
      <c r="H6222" s="1"/>
      <c r="I6222" s="33"/>
      <c r="J6222" s="33"/>
      <c r="K6222" s="28"/>
      <c r="L6222" s="28"/>
      <c r="M6222" s="1"/>
      <c r="N6222" s="35"/>
      <c r="O6222" s="1"/>
      <c r="P6222" s="51"/>
    </row>
    <row r="6223" spans="1:16" ht="16.5" customHeight="1" x14ac:dyDescent="0.25">
      <c r="A6223" s="8"/>
      <c r="B6223" s="1"/>
      <c r="C6223" s="1"/>
      <c r="D6223" s="1"/>
      <c r="E6223" s="1"/>
      <c r="F6223" s="1"/>
      <c r="G6223" s="1"/>
      <c r="H6223" s="1"/>
      <c r="I6223" s="33"/>
      <c r="J6223" s="33"/>
      <c r="K6223" s="28"/>
      <c r="L6223" s="28"/>
      <c r="M6223" s="1"/>
      <c r="N6223" s="35"/>
      <c r="O6223" s="1"/>
      <c r="P6223" s="51"/>
    </row>
    <row r="6224" spans="1:16" ht="16.5" customHeight="1" x14ac:dyDescent="0.25">
      <c r="A6224" s="8"/>
      <c r="B6224" s="1"/>
      <c r="C6224" s="1"/>
      <c r="D6224" s="1"/>
      <c r="E6224" s="1"/>
      <c r="F6224" s="1"/>
      <c r="G6224" s="1"/>
      <c r="H6224" s="1"/>
      <c r="I6224" s="33"/>
      <c r="J6224" s="33"/>
      <c r="K6224" s="28"/>
      <c r="L6224" s="28"/>
      <c r="M6224" s="1"/>
      <c r="N6224" s="35"/>
      <c r="O6224" s="1"/>
      <c r="P6224" s="51"/>
    </row>
    <row r="6225" spans="1:16" ht="16.5" customHeight="1" x14ac:dyDescent="0.25">
      <c r="A6225" s="8"/>
      <c r="B6225" s="1"/>
      <c r="C6225" s="1"/>
      <c r="D6225" s="1"/>
      <c r="E6225" s="1"/>
      <c r="F6225" s="1"/>
      <c r="G6225" s="1"/>
      <c r="H6225" s="1"/>
      <c r="I6225" s="33"/>
      <c r="J6225" s="33"/>
      <c r="K6225" s="28"/>
      <c r="L6225" s="28"/>
      <c r="M6225" s="1"/>
      <c r="N6225" s="35"/>
      <c r="O6225" s="1"/>
      <c r="P6225" s="51"/>
    </row>
    <row r="6226" spans="1:16" ht="16.5" customHeight="1" x14ac:dyDescent="0.25">
      <c r="A6226" s="8"/>
      <c r="B6226" s="1"/>
      <c r="C6226" s="1"/>
      <c r="D6226" s="1"/>
      <c r="E6226" s="1"/>
      <c r="F6226" s="1"/>
      <c r="G6226" s="1"/>
      <c r="H6226" s="1"/>
      <c r="I6226" s="33"/>
      <c r="J6226" s="33"/>
      <c r="K6226" s="28"/>
      <c r="L6226" s="28"/>
      <c r="M6226" s="1"/>
      <c r="N6226" s="35"/>
      <c r="O6226" s="1"/>
      <c r="P6226" s="51"/>
    </row>
    <row r="6227" spans="1:16" ht="16.5" customHeight="1" x14ac:dyDescent="0.25">
      <c r="A6227" s="8"/>
      <c r="B6227" s="1"/>
      <c r="C6227" s="1"/>
      <c r="D6227" s="1"/>
      <c r="E6227" s="1"/>
      <c r="F6227" s="1"/>
      <c r="G6227" s="1"/>
      <c r="H6227" s="1"/>
      <c r="I6227" s="33"/>
      <c r="J6227" s="33"/>
      <c r="K6227" s="28"/>
      <c r="L6227" s="28"/>
      <c r="M6227" s="1"/>
      <c r="N6227" s="35"/>
      <c r="O6227" s="1"/>
      <c r="P6227" s="51"/>
    </row>
    <row r="6228" spans="1:16" ht="16.5" customHeight="1" x14ac:dyDescent="0.25">
      <c r="A6228" s="8"/>
      <c r="B6228" s="1"/>
      <c r="C6228" s="1"/>
      <c r="D6228" s="1"/>
      <c r="E6228" s="1"/>
      <c r="F6228" s="1"/>
      <c r="G6228" s="1"/>
      <c r="H6228" s="1"/>
      <c r="I6228" s="33"/>
      <c r="J6228" s="33"/>
      <c r="K6228" s="28"/>
      <c r="L6228" s="28"/>
      <c r="M6228" s="1"/>
      <c r="N6228" s="35"/>
      <c r="O6228" s="1"/>
      <c r="P6228" s="51"/>
    </row>
    <row r="6229" spans="1:16" ht="16.5" customHeight="1" x14ac:dyDescent="0.25">
      <c r="A6229" s="8"/>
      <c r="B6229" s="1"/>
      <c r="C6229" s="1"/>
      <c r="D6229" s="1"/>
      <c r="E6229" s="1"/>
      <c r="F6229" s="1"/>
      <c r="G6229" s="1"/>
      <c r="H6229" s="1"/>
      <c r="I6229" s="33"/>
      <c r="J6229" s="33"/>
      <c r="K6229" s="28"/>
      <c r="L6229" s="28"/>
      <c r="M6229" s="1"/>
      <c r="N6229" s="35"/>
      <c r="O6229" s="1"/>
      <c r="P6229" s="51"/>
    </row>
    <row r="6230" spans="1:16" ht="16.5" customHeight="1" x14ac:dyDescent="0.25">
      <c r="A6230" s="8"/>
      <c r="B6230" s="1"/>
      <c r="C6230" s="1"/>
      <c r="D6230" s="1"/>
      <c r="E6230" s="1"/>
      <c r="F6230" s="1"/>
      <c r="G6230" s="1"/>
      <c r="H6230" s="1"/>
      <c r="I6230" s="33"/>
      <c r="J6230" s="33"/>
      <c r="K6230" s="28"/>
      <c r="L6230" s="28"/>
      <c r="M6230" s="1"/>
      <c r="N6230" s="35"/>
      <c r="O6230" s="1"/>
      <c r="P6230" s="51"/>
    </row>
    <row r="6231" spans="1:16" ht="16.5" customHeight="1" x14ac:dyDescent="0.25">
      <c r="A6231" s="8"/>
      <c r="B6231" s="1"/>
      <c r="C6231" s="1"/>
      <c r="D6231" s="1"/>
      <c r="E6231" s="1"/>
      <c r="F6231" s="1"/>
      <c r="G6231" s="1"/>
      <c r="H6231" s="1"/>
      <c r="I6231" s="33"/>
      <c r="J6231" s="33"/>
      <c r="K6231" s="28"/>
      <c r="L6231" s="28"/>
      <c r="M6231" s="1"/>
      <c r="N6231" s="35"/>
      <c r="O6231" s="1"/>
      <c r="P6231" s="51"/>
    </row>
    <row r="6232" spans="1:16" ht="16.5" customHeight="1" x14ac:dyDescent="0.25">
      <c r="A6232" s="8"/>
      <c r="B6232" s="1"/>
      <c r="C6232" s="1"/>
      <c r="D6232" s="1"/>
      <c r="E6232" s="1"/>
      <c r="F6232" s="1"/>
      <c r="G6232" s="1"/>
      <c r="H6232" s="1"/>
      <c r="I6232" s="33"/>
      <c r="J6232" s="33"/>
      <c r="K6232" s="28"/>
      <c r="L6232" s="28"/>
      <c r="M6232" s="1"/>
      <c r="N6232" s="35"/>
      <c r="O6232" s="1"/>
      <c r="P6232" s="51"/>
    </row>
    <row r="6233" spans="1:16" ht="16.5" customHeight="1" x14ac:dyDescent="0.25">
      <c r="A6233" s="8"/>
      <c r="B6233" s="1"/>
      <c r="C6233" s="1"/>
      <c r="D6233" s="1"/>
      <c r="E6233" s="1"/>
      <c r="F6233" s="1"/>
      <c r="G6233" s="1"/>
      <c r="H6233" s="1"/>
      <c r="I6233" s="33"/>
      <c r="J6233" s="33"/>
      <c r="K6233" s="28"/>
      <c r="L6233" s="28"/>
      <c r="M6233" s="1"/>
      <c r="N6233" s="35"/>
      <c r="O6233" s="1"/>
      <c r="P6233" s="51"/>
    </row>
    <row r="6234" spans="1:16" ht="16.5" customHeight="1" x14ac:dyDescent="0.25">
      <c r="A6234" s="8"/>
      <c r="B6234" s="1"/>
      <c r="C6234" s="1"/>
      <c r="D6234" s="1"/>
      <c r="E6234" s="1"/>
      <c r="F6234" s="1"/>
      <c r="G6234" s="1"/>
      <c r="H6234" s="1"/>
      <c r="I6234" s="33"/>
      <c r="J6234" s="33"/>
      <c r="K6234" s="28"/>
      <c r="L6234" s="28"/>
      <c r="M6234" s="1"/>
      <c r="N6234" s="35"/>
      <c r="O6234" s="1"/>
      <c r="P6234" s="51"/>
    </row>
    <row r="6235" spans="1:16" ht="16.5" customHeight="1" x14ac:dyDescent="0.25">
      <c r="A6235" s="8"/>
      <c r="B6235" s="1"/>
      <c r="C6235" s="1"/>
      <c r="D6235" s="1"/>
      <c r="E6235" s="1"/>
      <c r="F6235" s="1"/>
      <c r="G6235" s="1"/>
      <c r="H6235" s="1"/>
      <c r="I6235" s="33"/>
      <c r="J6235" s="33"/>
      <c r="K6235" s="28"/>
      <c r="L6235" s="28"/>
      <c r="M6235" s="1"/>
      <c r="N6235" s="35"/>
      <c r="O6235" s="1"/>
      <c r="P6235" s="51"/>
    </row>
    <row r="6236" spans="1:16" ht="16.5" customHeight="1" x14ac:dyDescent="0.25">
      <c r="A6236" s="8"/>
      <c r="B6236" s="1"/>
      <c r="C6236" s="1"/>
      <c r="D6236" s="1"/>
      <c r="E6236" s="1"/>
      <c r="F6236" s="1"/>
      <c r="G6236" s="1"/>
      <c r="H6236" s="1"/>
      <c r="I6236" s="33"/>
      <c r="J6236" s="33"/>
      <c r="K6236" s="28"/>
      <c r="L6236" s="28"/>
      <c r="M6236" s="1"/>
      <c r="N6236" s="35"/>
      <c r="O6236" s="1"/>
      <c r="P6236" s="51"/>
    </row>
    <row r="6237" spans="1:16" ht="16.5" customHeight="1" x14ac:dyDescent="0.25">
      <c r="A6237" s="8"/>
      <c r="B6237" s="1"/>
      <c r="C6237" s="1"/>
      <c r="D6237" s="1"/>
      <c r="E6237" s="1"/>
      <c r="F6237" s="1"/>
      <c r="G6237" s="1"/>
      <c r="H6237" s="1"/>
      <c r="I6237" s="33"/>
      <c r="J6237" s="33"/>
      <c r="K6237" s="28"/>
      <c r="L6237" s="28"/>
      <c r="M6237" s="1"/>
      <c r="N6237" s="35"/>
      <c r="O6237" s="1"/>
      <c r="P6237" s="51"/>
    </row>
    <row r="6238" spans="1:16" ht="16.5" customHeight="1" x14ac:dyDescent="0.25">
      <c r="A6238" s="8"/>
      <c r="B6238" s="1"/>
      <c r="C6238" s="1"/>
      <c r="D6238" s="1"/>
      <c r="E6238" s="1"/>
      <c r="F6238" s="1"/>
      <c r="G6238" s="1"/>
      <c r="H6238" s="1"/>
      <c r="I6238" s="33"/>
      <c r="J6238" s="33"/>
      <c r="K6238" s="28"/>
      <c r="L6238" s="28"/>
      <c r="M6238" s="1"/>
      <c r="N6238" s="35"/>
      <c r="O6238" s="1"/>
      <c r="P6238" s="51"/>
    </row>
    <row r="6239" spans="1:16" ht="16.5" customHeight="1" x14ac:dyDescent="0.25">
      <c r="A6239" s="8"/>
      <c r="B6239" s="1"/>
      <c r="C6239" s="1"/>
      <c r="D6239" s="1"/>
      <c r="E6239" s="1"/>
      <c r="F6239" s="1"/>
      <c r="G6239" s="1"/>
      <c r="H6239" s="1"/>
      <c r="I6239" s="33"/>
      <c r="J6239" s="33"/>
      <c r="K6239" s="28"/>
      <c r="L6239" s="28"/>
      <c r="M6239" s="1"/>
      <c r="N6239" s="35"/>
      <c r="O6239" s="1"/>
      <c r="P6239" s="51"/>
    </row>
    <row r="6240" spans="1:16" ht="16.5" customHeight="1" x14ac:dyDescent="0.25">
      <c r="A6240" s="8"/>
      <c r="B6240" s="1"/>
      <c r="C6240" s="1"/>
      <c r="D6240" s="1"/>
      <c r="E6240" s="1"/>
      <c r="F6240" s="1"/>
      <c r="G6240" s="1"/>
      <c r="H6240" s="1"/>
      <c r="I6240" s="33"/>
      <c r="J6240" s="33"/>
      <c r="K6240" s="28"/>
      <c r="L6240" s="28"/>
      <c r="M6240" s="1"/>
      <c r="N6240" s="35"/>
      <c r="O6240" s="1"/>
      <c r="P6240" s="51"/>
    </row>
    <row r="6241" spans="1:16" ht="16.5" customHeight="1" x14ac:dyDescent="0.25">
      <c r="A6241" s="8"/>
      <c r="B6241" s="1"/>
      <c r="C6241" s="1"/>
      <c r="D6241" s="1"/>
      <c r="E6241" s="1"/>
      <c r="F6241" s="1"/>
      <c r="G6241" s="1"/>
      <c r="H6241" s="1"/>
      <c r="I6241" s="33"/>
      <c r="J6241" s="33"/>
      <c r="K6241" s="28"/>
      <c r="L6241" s="28"/>
      <c r="M6241" s="1"/>
      <c r="N6241" s="35"/>
      <c r="O6241" s="1"/>
      <c r="P6241" s="51"/>
    </row>
    <row r="6242" spans="1:16" ht="16.5" customHeight="1" x14ac:dyDescent="0.25">
      <c r="A6242" s="8"/>
      <c r="B6242" s="1"/>
      <c r="C6242" s="1"/>
      <c r="D6242" s="1"/>
      <c r="E6242" s="1"/>
      <c r="F6242" s="1"/>
      <c r="G6242" s="1"/>
      <c r="H6242" s="1"/>
      <c r="I6242" s="33"/>
      <c r="J6242" s="33"/>
      <c r="K6242" s="28"/>
      <c r="L6242" s="28"/>
      <c r="M6242" s="1"/>
      <c r="N6242" s="35"/>
      <c r="O6242" s="1"/>
      <c r="P6242" s="51"/>
    </row>
    <row r="6243" spans="1:16" ht="16.5" customHeight="1" x14ac:dyDescent="0.25">
      <c r="A6243" s="8"/>
      <c r="B6243" s="1"/>
      <c r="C6243" s="1"/>
      <c r="D6243" s="1"/>
      <c r="E6243" s="1"/>
      <c r="F6243" s="1"/>
      <c r="G6243" s="1"/>
      <c r="H6243" s="1"/>
      <c r="I6243" s="33"/>
      <c r="J6243" s="33"/>
      <c r="K6243" s="28"/>
      <c r="L6243" s="28"/>
      <c r="M6243" s="1"/>
      <c r="N6243" s="35"/>
      <c r="O6243" s="1"/>
      <c r="P6243" s="51"/>
    </row>
    <row r="6244" spans="1:16" ht="16.5" customHeight="1" x14ac:dyDescent="0.25">
      <c r="A6244" s="8"/>
      <c r="B6244" s="1"/>
      <c r="C6244" s="1"/>
      <c r="D6244" s="1"/>
      <c r="E6244" s="1"/>
      <c r="F6244" s="1"/>
      <c r="G6244" s="1"/>
      <c r="H6244" s="1"/>
      <c r="I6244" s="33"/>
      <c r="J6244" s="33"/>
      <c r="K6244" s="28"/>
      <c r="L6244" s="28"/>
      <c r="M6244" s="1"/>
      <c r="N6244" s="35"/>
      <c r="O6244" s="1"/>
      <c r="P6244" s="51"/>
    </row>
    <row r="6245" spans="1:16" ht="16.5" customHeight="1" x14ac:dyDescent="0.25">
      <c r="A6245" s="8"/>
      <c r="B6245" s="1"/>
      <c r="C6245" s="1"/>
      <c r="D6245" s="1"/>
      <c r="E6245" s="1"/>
      <c r="F6245" s="1"/>
      <c r="G6245" s="1"/>
      <c r="H6245" s="1"/>
      <c r="I6245" s="33"/>
      <c r="J6245" s="33"/>
      <c r="K6245" s="28"/>
      <c r="L6245" s="28"/>
      <c r="M6245" s="1"/>
      <c r="N6245" s="35"/>
      <c r="O6245" s="1"/>
      <c r="P6245" s="51"/>
    </row>
    <row r="6246" spans="1:16" ht="16.5" customHeight="1" x14ac:dyDescent="0.25">
      <c r="A6246" s="8"/>
      <c r="B6246" s="1"/>
      <c r="C6246" s="1"/>
      <c r="D6246" s="1"/>
      <c r="E6246" s="1"/>
      <c r="F6246" s="1"/>
      <c r="G6246" s="1"/>
      <c r="H6246" s="1"/>
      <c r="I6246" s="33"/>
      <c r="J6246" s="33"/>
      <c r="K6246" s="28"/>
      <c r="L6246" s="28"/>
      <c r="M6246" s="1"/>
      <c r="N6246" s="35"/>
      <c r="O6246" s="1"/>
      <c r="P6246" s="51"/>
    </row>
    <row r="6247" spans="1:16" ht="16.5" customHeight="1" x14ac:dyDescent="0.25">
      <c r="A6247" s="8"/>
      <c r="B6247" s="1"/>
      <c r="C6247" s="1"/>
      <c r="D6247" s="1"/>
      <c r="E6247" s="1"/>
      <c r="F6247" s="1"/>
      <c r="G6247" s="1"/>
      <c r="H6247" s="1"/>
      <c r="I6247" s="33"/>
      <c r="J6247" s="33"/>
      <c r="K6247" s="28"/>
      <c r="L6247" s="28"/>
      <c r="M6247" s="1"/>
      <c r="N6247" s="35"/>
      <c r="O6247" s="1"/>
      <c r="P6247" s="51"/>
    </row>
    <row r="6248" spans="1:16" ht="16.5" customHeight="1" x14ac:dyDescent="0.25">
      <c r="A6248" s="8"/>
      <c r="B6248" s="1"/>
      <c r="C6248" s="1"/>
      <c r="D6248" s="1"/>
      <c r="E6248" s="1"/>
      <c r="F6248" s="1"/>
      <c r="G6248" s="1"/>
      <c r="H6248" s="1"/>
      <c r="I6248" s="33"/>
      <c r="J6248" s="33"/>
      <c r="K6248" s="28"/>
      <c r="L6248" s="28"/>
      <c r="M6248" s="1"/>
      <c r="N6248" s="35"/>
      <c r="O6248" s="1"/>
      <c r="P6248" s="51"/>
    </row>
    <row r="6249" spans="1:16" ht="16.5" customHeight="1" x14ac:dyDescent="0.25">
      <c r="A6249" s="8"/>
      <c r="B6249" s="1"/>
      <c r="C6249" s="1"/>
      <c r="D6249" s="1"/>
      <c r="E6249" s="1"/>
      <c r="F6249" s="1"/>
      <c r="G6249" s="1"/>
      <c r="H6249" s="1"/>
      <c r="I6249" s="33"/>
      <c r="J6249" s="33"/>
      <c r="K6249" s="28"/>
      <c r="L6249" s="28"/>
      <c r="M6249" s="1"/>
      <c r="N6249" s="35"/>
      <c r="O6249" s="1"/>
      <c r="P6249" s="51"/>
    </row>
    <row r="6250" spans="1:16" ht="16.5" customHeight="1" x14ac:dyDescent="0.25">
      <c r="A6250" s="8"/>
      <c r="B6250" s="1"/>
      <c r="C6250" s="1"/>
      <c r="D6250" s="1"/>
      <c r="E6250" s="1"/>
      <c r="F6250" s="1"/>
      <c r="G6250" s="1"/>
      <c r="H6250" s="1"/>
      <c r="I6250" s="33"/>
      <c r="J6250" s="33"/>
      <c r="K6250" s="28"/>
      <c r="L6250" s="28"/>
      <c r="M6250" s="1"/>
      <c r="N6250" s="35"/>
      <c r="O6250" s="1"/>
      <c r="P6250" s="51"/>
    </row>
    <row r="6251" spans="1:16" ht="16.5" customHeight="1" x14ac:dyDescent="0.25">
      <c r="A6251" s="8"/>
      <c r="B6251" s="1"/>
      <c r="C6251" s="1"/>
      <c r="D6251" s="1"/>
      <c r="E6251" s="1"/>
      <c r="F6251" s="1"/>
      <c r="G6251" s="1"/>
      <c r="H6251" s="1"/>
      <c r="I6251" s="33"/>
      <c r="J6251" s="33"/>
      <c r="K6251" s="28"/>
      <c r="L6251" s="28"/>
      <c r="M6251" s="1"/>
      <c r="N6251" s="35"/>
      <c r="O6251" s="1"/>
      <c r="P6251" s="51"/>
    </row>
    <row r="6252" spans="1:16" ht="16.5" customHeight="1" x14ac:dyDescent="0.25">
      <c r="A6252" s="8"/>
      <c r="B6252" s="1"/>
      <c r="C6252" s="1"/>
      <c r="D6252" s="1"/>
      <c r="E6252" s="1"/>
      <c r="F6252" s="1"/>
      <c r="G6252" s="1"/>
      <c r="H6252" s="1"/>
      <c r="I6252" s="33"/>
      <c r="J6252" s="33"/>
      <c r="K6252" s="28"/>
      <c r="L6252" s="28"/>
      <c r="M6252" s="1"/>
      <c r="N6252" s="35"/>
      <c r="O6252" s="1"/>
      <c r="P6252" s="51"/>
    </row>
    <row r="6253" spans="1:16" ht="16.5" customHeight="1" x14ac:dyDescent="0.25">
      <c r="A6253" s="8"/>
      <c r="B6253" s="1"/>
      <c r="C6253" s="1"/>
      <c r="D6253" s="1"/>
      <c r="E6253" s="1"/>
      <c r="F6253" s="1"/>
      <c r="G6253" s="1"/>
      <c r="H6253" s="1"/>
      <c r="I6253" s="33"/>
      <c r="J6253" s="33"/>
      <c r="K6253" s="28"/>
      <c r="L6253" s="28"/>
      <c r="M6253" s="1"/>
      <c r="N6253" s="35"/>
      <c r="O6253" s="1"/>
      <c r="P6253" s="51"/>
    </row>
    <row r="6254" spans="1:16" ht="16.5" customHeight="1" x14ac:dyDescent="0.25">
      <c r="A6254" s="8"/>
      <c r="B6254" s="1"/>
      <c r="C6254" s="1"/>
      <c r="D6254" s="1"/>
      <c r="E6254" s="1"/>
      <c r="F6254" s="1"/>
      <c r="G6254" s="1"/>
      <c r="H6254" s="1"/>
      <c r="I6254" s="33"/>
      <c r="J6254" s="33"/>
      <c r="K6254" s="28"/>
      <c r="L6254" s="28"/>
      <c r="M6254" s="1"/>
      <c r="N6254" s="35"/>
      <c r="O6254" s="1"/>
      <c r="P6254" s="51"/>
    </row>
    <row r="6255" spans="1:16" ht="16.5" customHeight="1" x14ac:dyDescent="0.25">
      <c r="A6255" s="8"/>
      <c r="B6255" s="1"/>
      <c r="C6255" s="1"/>
      <c r="D6255" s="1"/>
      <c r="E6255" s="1"/>
      <c r="F6255" s="1"/>
      <c r="G6255" s="1"/>
      <c r="H6255" s="1"/>
      <c r="I6255" s="33"/>
      <c r="J6255" s="33"/>
      <c r="K6255" s="28"/>
      <c r="L6255" s="28"/>
      <c r="M6255" s="1"/>
      <c r="N6255" s="35"/>
      <c r="O6255" s="1"/>
      <c r="P6255" s="51"/>
    </row>
    <row r="6256" spans="1:16" ht="16.5" customHeight="1" x14ac:dyDescent="0.25">
      <c r="A6256" s="8"/>
      <c r="B6256" s="1"/>
      <c r="C6256" s="1"/>
      <c r="D6256" s="1"/>
      <c r="E6256" s="1"/>
      <c r="F6256" s="1"/>
      <c r="G6256" s="1"/>
      <c r="H6256" s="1"/>
      <c r="I6256" s="33"/>
      <c r="J6256" s="33"/>
      <c r="K6256" s="28"/>
      <c r="L6256" s="28"/>
      <c r="M6256" s="1"/>
      <c r="N6256" s="35"/>
      <c r="O6256" s="1"/>
      <c r="P6256" s="51"/>
    </row>
    <row r="6257" spans="1:16" ht="16.5" customHeight="1" x14ac:dyDescent="0.25">
      <c r="A6257" s="8"/>
      <c r="B6257" s="1"/>
      <c r="C6257" s="1"/>
      <c r="D6257" s="1"/>
      <c r="E6257" s="1"/>
      <c r="F6257" s="1"/>
      <c r="G6257" s="1"/>
      <c r="H6257" s="1"/>
      <c r="I6257" s="33"/>
      <c r="J6257" s="33"/>
      <c r="K6257" s="28"/>
      <c r="L6257" s="28"/>
      <c r="M6257" s="1"/>
      <c r="N6257" s="35"/>
      <c r="O6257" s="1"/>
      <c r="P6257" s="51"/>
    </row>
    <row r="6258" spans="1:16" ht="16.5" customHeight="1" x14ac:dyDescent="0.25">
      <c r="A6258" s="8"/>
      <c r="B6258" s="1"/>
      <c r="C6258" s="1"/>
      <c r="D6258" s="1"/>
      <c r="E6258" s="1"/>
      <c r="F6258" s="1"/>
      <c r="G6258" s="1"/>
      <c r="H6258" s="1"/>
      <c r="I6258" s="33"/>
      <c r="J6258" s="33"/>
      <c r="K6258" s="28"/>
      <c r="L6258" s="28"/>
      <c r="M6258" s="1"/>
      <c r="N6258" s="35"/>
      <c r="O6258" s="1"/>
      <c r="P6258" s="51"/>
    </row>
    <row r="6259" spans="1:16" ht="16.5" customHeight="1" x14ac:dyDescent="0.25">
      <c r="A6259" s="8"/>
      <c r="B6259" s="1"/>
      <c r="C6259" s="1"/>
      <c r="D6259" s="1"/>
      <c r="E6259" s="1"/>
      <c r="F6259" s="1"/>
      <c r="G6259" s="1"/>
      <c r="H6259" s="1"/>
      <c r="I6259" s="33"/>
      <c r="J6259" s="33"/>
      <c r="K6259" s="28"/>
      <c r="L6259" s="28"/>
      <c r="M6259" s="1"/>
      <c r="N6259" s="35"/>
      <c r="O6259" s="1"/>
      <c r="P6259" s="51"/>
    </row>
    <row r="6260" spans="1:16" ht="16.5" customHeight="1" x14ac:dyDescent="0.25">
      <c r="A6260" s="8"/>
      <c r="B6260" s="1"/>
      <c r="C6260" s="1"/>
      <c r="D6260" s="1"/>
      <c r="E6260" s="1"/>
      <c r="F6260" s="1"/>
      <c r="G6260" s="1"/>
      <c r="H6260" s="1"/>
      <c r="I6260" s="33"/>
      <c r="J6260" s="33"/>
      <c r="K6260" s="28"/>
      <c r="L6260" s="28"/>
      <c r="M6260" s="1"/>
      <c r="N6260" s="35"/>
      <c r="O6260" s="1"/>
      <c r="P6260" s="51"/>
    </row>
    <row r="6261" spans="1:16" ht="16.5" customHeight="1" x14ac:dyDescent="0.25">
      <c r="A6261" s="8"/>
      <c r="B6261" s="1"/>
      <c r="C6261" s="1"/>
      <c r="D6261" s="1"/>
      <c r="E6261" s="1"/>
      <c r="F6261" s="1"/>
      <c r="G6261" s="1"/>
      <c r="H6261" s="1"/>
      <c r="I6261" s="33"/>
      <c r="J6261" s="33"/>
      <c r="K6261" s="28"/>
      <c r="L6261" s="28"/>
      <c r="M6261" s="1"/>
      <c r="N6261" s="35"/>
      <c r="O6261" s="1"/>
      <c r="P6261" s="51"/>
    </row>
    <row r="6262" spans="1:16" ht="16.5" customHeight="1" x14ac:dyDescent="0.25">
      <c r="A6262" s="8"/>
      <c r="B6262" s="1"/>
      <c r="C6262" s="1"/>
      <c r="D6262" s="1"/>
      <c r="E6262" s="1"/>
      <c r="F6262" s="1"/>
      <c r="G6262" s="1"/>
      <c r="H6262" s="1"/>
      <c r="I6262" s="33"/>
      <c r="J6262" s="33"/>
      <c r="K6262" s="28"/>
      <c r="L6262" s="28"/>
      <c r="M6262" s="1"/>
      <c r="N6262" s="35"/>
      <c r="O6262" s="1"/>
      <c r="P6262" s="51"/>
    </row>
    <row r="6263" spans="1:16" ht="16.5" customHeight="1" x14ac:dyDescent="0.25">
      <c r="A6263" s="8"/>
      <c r="B6263" s="1"/>
      <c r="C6263" s="1"/>
      <c r="D6263" s="1"/>
      <c r="E6263" s="1"/>
      <c r="F6263" s="1"/>
      <c r="G6263" s="1"/>
      <c r="H6263" s="1"/>
      <c r="I6263" s="33"/>
      <c r="J6263" s="33"/>
      <c r="K6263" s="28"/>
      <c r="L6263" s="28"/>
      <c r="M6263" s="1"/>
      <c r="N6263" s="35"/>
      <c r="O6263" s="1"/>
      <c r="P6263" s="51"/>
    </row>
    <row r="6264" spans="1:16" ht="16.5" customHeight="1" x14ac:dyDescent="0.25">
      <c r="A6264" s="8"/>
      <c r="B6264" s="1"/>
      <c r="C6264" s="1"/>
      <c r="D6264" s="1"/>
      <c r="E6264" s="1"/>
      <c r="F6264" s="1"/>
      <c r="G6264" s="1"/>
      <c r="H6264" s="1"/>
      <c r="I6264" s="33"/>
      <c r="J6264" s="33"/>
      <c r="K6264" s="28"/>
      <c r="L6264" s="28"/>
      <c r="M6264" s="1"/>
      <c r="N6264" s="35"/>
      <c r="O6264" s="1"/>
      <c r="P6264" s="51"/>
    </row>
    <row r="6265" spans="1:16" ht="16.5" customHeight="1" x14ac:dyDescent="0.25">
      <c r="A6265" s="8"/>
      <c r="B6265" s="1"/>
      <c r="C6265" s="1"/>
      <c r="D6265" s="1"/>
      <c r="E6265" s="1"/>
      <c r="F6265" s="1"/>
      <c r="G6265" s="1"/>
      <c r="H6265" s="1"/>
      <c r="I6265" s="33"/>
      <c r="J6265" s="33"/>
      <c r="K6265" s="28"/>
      <c r="L6265" s="28"/>
      <c r="M6265" s="1"/>
      <c r="N6265" s="35"/>
      <c r="O6265" s="1"/>
      <c r="P6265" s="51"/>
    </row>
    <row r="6266" spans="1:16" ht="16.5" customHeight="1" x14ac:dyDescent="0.25">
      <c r="A6266" s="8"/>
      <c r="B6266" s="1"/>
      <c r="C6266" s="1"/>
      <c r="D6266" s="1"/>
      <c r="E6266" s="1"/>
      <c r="F6266" s="1"/>
      <c r="G6266" s="1"/>
      <c r="H6266" s="1"/>
      <c r="I6266" s="33"/>
      <c r="J6266" s="33"/>
      <c r="K6266" s="28"/>
      <c r="L6266" s="28"/>
      <c r="M6266" s="1"/>
      <c r="N6266" s="35"/>
      <c r="O6266" s="1"/>
      <c r="P6266" s="51"/>
    </row>
    <row r="6267" spans="1:16" ht="16.5" customHeight="1" x14ac:dyDescent="0.25">
      <c r="A6267" s="8"/>
      <c r="B6267" s="1"/>
      <c r="C6267" s="1"/>
      <c r="D6267" s="1"/>
      <c r="E6267" s="1"/>
      <c r="F6267" s="1"/>
      <c r="G6267" s="1"/>
      <c r="H6267" s="1"/>
      <c r="I6267" s="33"/>
      <c r="J6267" s="33"/>
      <c r="K6267" s="28"/>
      <c r="L6267" s="28"/>
      <c r="M6267" s="1"/>
      <c r="N6267" s="35"/>
      <c r="O6267" s="1"/>
      <c r="P6267" s="51"/>
    </row>
    <row r="6268" spans="1:16" ht="16.5" customHeight="1" x14ac:dyDescent="0.25">
      <c r="A6268" s="8"/>
      <c r="B6268" s="1"/>
      <c r="C6268" s="1"/>
      <c r="D6268" s="1"/>
      <c r="E6268" s="1"/>
      <c r="F6268" s="1"/>
      <c r="G6268" s="1"/>
      <c r="H6268" s="1"/>
      <c r="I6268" s="33"/>
      <c r="J6268" s="33"/>
      <c r="K6268" s="28"/>
      <c r="L6268" s="28"/>
      <c r="M6268" s="1"/>
      <c r="N6268" s="35"/>
      <c r="O6268" s="1"/>
      <c r="P6268" s="51"/>
    </row>
    <row r="6269" spans="1:16" ht="16.5" customHeight="1" x14ac:dyDescent="0.25">
      <c r="A6269" s="8"/>
      <c r="B6269" s="1"/>
      <c r="C6269" s="1"/>
      <c r="D6269" s="1"/>
      <c r="E6269" s="1"/>
      <c r="F6269" s="1"/>
      <c r="G6269" s="1"/>
      <c r="H6269" s="1"/>
      <c r="I6269" s="33"/>
      <c r="J6269" s="33"/>
      <c r="K6269" s="28"/>
      <c r="L6269" s="28"/>
      <c r="M6269" s="1"/>
      <c r="N6269" s="35"/>
      <c r="O6269" s="1"/>
      <c r="P6269" s="51"/>
    </row>
    <row r="6270" spans="1:16" ht="16.5" customHeight="1" x14ac:dyDescent="0.25">
      <c r="A6270" s="8"/>
      <c r="B6270" s="1"/>
      <c r="C6270" s="1"/>
      <c r="D6270" s="1"/>
      <c r="E6270" s="1"/>
      <c r="F6270" s="1"/>
      <c r="G6270" s="1"/>
      <c r="H6270" s="1"/>
      <c r="I6270" s="33"/>
      <c r="J6270" s="33"/>
      <c r="K6270" s="28"/>
      <c r="L6270" s="28"/>
      <c r="M6270" s="1"/>
      <c r="N6270" s="35"/>
      <c r="O6270" s="1"/>
      <c r="P6270" s="51"/>
    </row>
    <row r="6271" spans="1:16" ht="16.5" customHeight="1" x14ac:dyDescent="0.25">
      <c r="A6271" s="8"/>
      <c r="B6271" s="1"/>
      <c r="C6271" s="1"/>
      <c r="D6271" s="1"/>
      <c r="E6271" s="1"/>
      <c r="F6271" s="1"/>
      <c r="G6271" s="1"/>
      <c r="H6271" s="1"/>
      <c r="I6271" s="33"/>
      <c r="J6271" s="33"/>
      <c r="K6271" s="28"/>
      <c r="L6271" s="28"/>
      <c r="M6271" s="1"/>
      <c r="N6271" s="35"/>
      <c r="O6271" s="1"/>
      <c r="P6271" s="51"/>
    </row>
    <row r="6272" spans="1:16" ht="16.5" customHeight="1" x14ac:dyDescent="0.25">
      <c r="A6272" s="8"/>
      <c r="B6272" s="1"/>
      <c r="C6272" s="1"/>
      <c r="D6272" s="1"/>
      <c r="E6272" s="1"/>
      <c r="F6272" s="1"/>
      <c r="G6272" s="1"/>
      <c r="H6272" s="1"/>
      <c r="I6272" s="33"/>
      <c r="J6272" s="33"/>
      <c r="K6272" s="28"/>
      <c r="L6272" s="28"/>
      <c r="M6272" s="1"/>
      <c r="N6272" s="35"/>
      <c r="O6272" s="1"/>
      <c r="P6272" s="51"/>
    </row>
    <row r="6273" spans="1:16" ht="16.5" customHeight="1" x14ac:dyDescent="0.25">
      <c r="A6273" s="8"/>
      <c r="B6273" s="1"/>
      <c r="C6273" s="1"/>
      <c r="D6273" s="1"/>
      <c r="E6273" s="1"/>
      <c r="F6273" s="1"/>
      <c r="G6273" s="1"/>
      <c r="H6273" s="1"/>
      <c r="I6273" s="33"/>
      <c r="J6273" s="33"/>
      <c r="K6273" s="28"/>
      <c r="L6273" s="28"/>
      <c r="M6273" s="1"/>
      <c r="N6273" s="35"/>
      <c r="O6273" s="1"/>
      <c r="P6273" s="51"/>
    </row>
    <row r="6274" spans="1:16" ht="16.5" customHeight="1" x14ac:dyDescent="0.25">
      <c r="A6274" s="8"/>
      <c r="B6274" s="1"/>
      <c r="C6274" s="1"/>
      <c r="D6274" s="1"/>
      <c r="E6274" s="1"/>
      <c r="F6274" s="1"/>
      <c r="G6274" s="1"/>
      <c r="H6274" s="1"/>
      <c r="I6274" s="33"/>
      <c r="J6274" s="33"/>
      <c r="K6274" s="28"/>
      <c r="L6274" s="28"/>
      <c r="M6274" s="1"/>
      <c r="N6274" s="35"/>
      <c r="O6274" s="1"/>
      <c r="P6274" s="51"/>
    </row>
    <row r="6275" spans="1:16" ht="16.5" customHeight="1" x14ac:dyDescent="0.25">
      <c r="A6275" s="8"/>
      <c r="B6275" s="1"/>
      <c r="C6275" s="1"/>
      <c r="D6275" s="1"/>
      <c r="E6275" s="1"/>
      <c r="F6275" s="1"/>
      <c r="G6275" s="1"/>
      <c r="H6275" s="1"/>
      <c r="I6275" s="33"/>
      <c r="J6275" s="33"/>
      <c r="K6275" s="28"/>
      <c r="L6275" s="28"/>
      <c r="M6275" s="1"/>
      <c r="N6275" s="35"/>
      <c r="O6275" s="1"/>
      <c r="P6275" s="51"/>
    </row>
    <row r="6276" spans="1:16" ht="16.5" customHeight="1" x14ac:dyDescent="0.25">
      <c r="A6276" s="8"/>
      <c r="B6276" s="1"/>
      <c r="C6276" s="1"/>
      <c r="D6276" s="1"/>
      <c r="E6276" s="1"/>
      <c r="F6276" s="1"/>
      <c r="G6276" s="1"/>
      <c r="H6276" s="1"/>
      <c r="I6276" s="33"/>
      <c r="J6276" s="33"/>
      <c r="K6276" s="28"/>
      <c r="L6276" s="28"/>
      <c r="M6276" s="1"/>
      <c r="N6276" s="35"/>
      <c r="O6276" s="1"/>
      <c r="P6276" s="51"/>
    </row>
    <row r="6277" spans="1:16" ht="16.5" customHeight="1" x14ac:dyDescent="0.25">
      <c r="A6277" s="8"/>
      <c r="B6277" s="1"/>
      <c r="C6277" s="1"/>
      <c r="D6277" s="1"/>
      <c r="E6277" s="1"/>
      <c r="F6277" s="1"/>
      <c r="G6277" s="1"/>
      <c r="H6277" s="1"/>
      <c r="I6277" s="33"/>
      <c r="J6277" s="33"/>
      <c r="K6277" s="28"/>
      <c r="L6277" s="28"/>
      <c r="M6277" s="1"/>
      <c r="N6277" s="35"/>
      <c r="O6277" s="1"/>
      <c r="P6277" s="51"/>
    </row>
    <row r="6278" spans="1:16" ht="16.5" customHeight="1" x14ac:dyDescent="0.25">
      <c r="A6278" s="8"/>
      <c r="B6278" s="1"/>
      <c r="C6278" s="1"/>
      <c r="D6278" s="1"/>
      <c r="E6278" s="1"/>
      <c r="F6278" s="1"/>
      <c r="G6278" s="1"/>
      <c r="H6278" s="1"/>
      <c r="I6278" s="33"/>
      <c r="J6278" s="33"/>
      <c r="K6278" s="28"/>
      <c r="L6278" s="28"/>
      <c r="M6278" s="1"/>
      <c r="N6278" s="35"/>
      <c r="O6278" s="1"/>
      <c r="P6278" s="51"/>
    </row>
    <row r="6279" spans="1:16" ht="16.5" customHeight="1" x14ac:dyDescent="0.25">
      <c r="A6279" s="8"/>
      <c r="B6279" s="1"/>
      <c r="C6279" s="1"/>
      <c r="D6279" s="1"/>
      <c r="E6279" s="1"/>
      <c r="F6279" s="1"/>
      <c r="G6279" s="1"/>
      <c r="H6279" s="1"/>
      <c r="I6279" s="33"/>
      <c r="J6279" s="33"/>
      <c r="K6279" s="28"/>
      <c r="L6279" s="28"/>
      <c r="M6279" s="1"/>
      <c r="N6279" s="35"/>
      <c r="O6279" s="1"/>
      <c r="P6279" s="51"/>
    </row>
    <row r="6280" spans="1:16" ht="16.5" customHeight="1" x14ac:dyDescent="0.25">
      <c r="A6280" s="8"/>
      <c r="B6280" s="1"/>
      <c r="C6280" s="1"/>
      <c r="D6280" s="1"/>
      <c r="E6280" s="1"/>
      <c r="F6280" s="1"/>
      <c r="G6280" s="1"/>
      <c r="H6280" s="1"/>
      <c r="I6280" s="33"/>
      <c r="J6280" s="33"/>
      <c r="K6280" s="28"/>
      <c r="L6280" s="28"/>
      <c r="M6280" s="1"/>
      <c r="N6280" s="35"/>
      <c r="O6280" s="1"/>
      <c r="P6280" s="51"/>
    </row>
    <row r="6281" spans="1:16" ht="16.5" customHeight="1" x14ac:dyDescent="0.25">
      <c r="A6281" s="8"/>
      <c r="B6281" s="1"/>
      <c r="C6281" s="1"/>
      <c r="D6281" s="1"/>
      <c r="E6281" s="1"/>
      <c r="F6281" s="1"/>
      <c r="G6281" s="1"/>
      <c r="H6281" s="1"/>
      <c r="I6281" s="33"/>
      <c r="J6281" s="33"/>
      <c r="K6281" s="28"/>
      <c r="L6281" s="28"/>
      <c r="M6281" s="1"/>
      <c r="N6281" s="35"/>
      <c r="O6281" s="1"/>
      <c r="P6281" s="51"/>
    </row>
    <row r="6282" spans="1:16" ht="16.5" customHeight="1" x14ac:dyDescent="0.25">
      <c r="A6282" s="8"/>
      <c r="B6282" s="1"/>
      <c r="C6282" s="1"/>
      <c r="D6282" s="1"/>
      <c r="E6282" s="1"/>
      <c r="F6282" s="1"/>
      <c r="G6282" s="1"/>
      <c r="H6282" s="1"/>
      <c r="I6282" s="33"/>
      <c r="J6282" s="33"/>
      <c r="K6282" s="28"/>
      <c r="L6282" s="28"/>
      <c r="M6282" s="1"/>
      <c r="N6282" s="35"/>
      <c r="O6282" s="1"/>
      <c r="P6282" s="51"/>
    </row>
    <row r="6283" spans="1:16" ht="16.5" customHeight="1" x14ac:dyDescent="0.25">
      <c r="A6283" s="8"/>
      <c r="B6283" s="1"/>
      <c r="C6283" s="1"/>
      <c r="D6283" s="1"/>
      <c r="E6283" s="1"/>
      <c r="F6283" s="1"/>
      <c r="G6283" s="1"/>
      <c r="H6283" s="1"/>
      <c r="I6283" s="33"/>
      <c r="J6283" s="33"/>
      <c r="K6283" s="28"/>
      <c r="L6283" s="28"/>
      <c r="M6283" s="1"/>
      <c r="N6283" s="35"/>
      <c r="O6283" s="1"/>
      <c r="P6283" s="51"/>
    </row>
    <row r="6284" spans="1:16" ht="16.5" customHeight="1" x14ac:dyDescent="0.25">
      <c r="A6284" s="8"/>
      <c r="B6284" s="1"/>
      <c r="C6284" s="1"/>
      <c r="D6284" s="1"/>
      <c r="E6284" s="1"/>
      <c r="F6284" s="1"/>
      <c r="G6284" s="1"/>
      <c r="H6284" s="1"/>
      <c r="I6284" s="33"/>
      <c r="J6284" s="33"/>
      <c r="K6284" s="28"/>
      <c r="L6284" s="28"/>
      <c r="M6284" s="1"/>
      <c r="N6284" s="35"/>
      <c r="O6284" s="1"/>
      <c r="P6284" s="51"/>
    </row>
    <row r="6285" spans="1:16" ht="16.5" customHeight="1" x14ac:dyDescent="0.25">
      <c r="A6285" s="8"/>
      <c r="B6285" s="1"/>
      <c r="C6285" s="1"/>
      <c r="D6285" s="1"/>
      <c r="E6285" s="1"/>
      <c r="F6285" s="1"/>
      <c r="G6285" s="1"/>
      <c r="H6285" s="1"/>
      <c r="I6285" s="33"/>
      <c r="J6285" s="33"/>
      <c r="K6285" s="28"/>
      <c r="L6285" s="28"/>
      <c r="M6285" s="1"/>
      <c r="N6285" s="35"/>
      <c r="O6285" s="1"/>
      <c r="P6285" s="51"/>
    </row>
    <row r="6286" spans="1:16" ht="16.5" customHeight="1" x14ac:dyDescent="0.25">
      <c r="A6286" s="8"/>
      <c r="B6286" s="1"/>
      <c r="C6286" s="1"/>
      <c r="D6286" s="1"/>
      <c r="E6286" s="1"/>
      <c r="F6286" s="1"/>
      <c r="G6286" s="1"/>
      <c r="H6286" s="1"/>
      <c r="I6286" s="33"/>
      <c r="J6286" s="33"/>
      <c r="K6286" s="28"/>
      <c r="L6286" s="28"/>
      <c r="M6286" s="1"/>
      <c r="N6286" s="35"/>
      <c r="O6286" s="1"/>
      <c r="P6286" s="51"/>
    </row>
    <row r="6287" spans="1:16" ht="16.5" customHeight="1" x14ac:dyDescent="0.25">
      <c r="A6287" s="8"/>
      <c r="B6287" s="1"/>
      <c r="C6287" s="1"/>
      <c r="D6287" s="1"/>
      <c r="E6287" s="1"/>
      <c r="F6287" s="1"/>
      <c r="G6287" s="1"/>
      <c r="H6287" s="1"/>
      <c r="I6287" s="33"/>
      <c r="J6287" s="33"/>
      <c r="K6287" s="28"/>
      <c r="L6287" s="28"/>
      <c r="M6287" s="1"/>
      <c r="N6287" s="35"/>
      <c r="O6287" s="1"/>
      <c r="P6287" s="51"/>
    </row>
    <row r="6288" spans="1:16" ht="16.5" customHeight="1" x14ac:dyDescent="0.25">
      <c r="A6288" s="8"/>
      <c r="B6288" s="1"/>
      <c r="C6288" s="1"/>
      <c r="D6288" s="1"/>
      <c r="E6288" s="1"/>
      <c r="F6288" s="1"/>
      <c r="G6288" s="1"/>
      <c r="H6288" s="1"/>
      <c r="I6288" s="33"/>
      <c r="J6288" s="33"/>
      <c r="K6288" s="28"/>
      <c r="L6288" s="28"/>
      <c r="M6288" s="1"/>
      <c r="N6288" s="35"/>
      <c r="O6288" s="1"/>
      <c r="P6288" s="51"/>
    </row>
    <row r="6289" spans="1:16" ht="16.5" customHeight="1" x14ac:dyDescent="0.25">
      <c r="A6289" s="8"/>
      <c r="B6289" s="1"/>
      <c r="C6289" s="1"/>
      <c r="D6289" s="1"/>
      <c r="E6289" s="1"/>
      <c r="F6289" s="1"/>
      <c r="G6289" s="1"/>
      <c r="H6289" s="1"/>
      <c r="I6289" s="33"/>
      <c r="J6289" s="33"/>
      <c r="K6289" s="28"/>
      <c r="L6289" s="28"/>
      <c r="M6289" s="1"/>
      <c r="N6289" s="35"/>
      <c r="O6289" s="1"/>
      <c r="P6289" s="51"/>
    </row>
    <row r="6290" spans="1:16" ht="16.5" customHeight="1" x14ac:dyDescent="0.25">
      <c r="A6290" s="8"/>
      <c r="B6290" s="1"/>
      <c r="C6290" s="1"/>
      <c r="D6290" s="1"/>
      <c r="E6290" s="1"/>
      <c r="F6290" s="1"/>
      <c r="G6290" s="1"/>
      <c r="H6290" s="1"/>
      <c r="I6290" s="33"/>
      <c r="J6290" s="33"/>
      <c r="K6290" s="28"/>
      <c r="L6290" s="28"/>
      <c r="M6290" s="1"/>
      <c r="N6290" s="35"/>
      <c r="O6290" s="1"/>
      <c r="P6290" s="51"/>
    </row>
    <row r="6291" spans="1:16" ht="16.5" customHeight="1" x14ac:dyDescent="0.25">
      <c r="A6291" s="8"/>
      <c r="B6291" s="1"/>
      <c r="C6291" s="1"/>
      <c r="D6291" s="1"/>
      <c r="E6291" s="1"/>
      <c r="F6291" s="1"/>
      <c r="G6291" s="1"/>
      <c r="H6291" s="1"/>
      <c r="I6291" s="33"/>
      <c r="J6291" s="33"/>
      <c r="K6291" s="28"/>
      <c r="L6291" s="28"/>
      <c r="M6291" s="1"/>
      <c r="N6291" s="35"/>
      <c r="O6291" s="1"/>
      <c r="P6291" s="51"/>
    </row>
    <row r="6292" spans="1:16" ht="16.5" customHeight="1" x14ac:dyDescent="0.25">
      <c r="A6292" s="8"/>
      <c r="B6292" s="1"/>
      <c r="C6292" s="1"/>
      <c r="D6292" s="1"/>
      <c r="E6292" s="1"/>
      <c r="F6292" s="1"/>
      <c r="G6292" s="1"/>
      <c r="H6292" s="1"/>
      <c r="I6292" s="33"/>
      <c r="J6292" s="33"/>
      <c r="K6292" s="28"/>
      <c r="L6292" s="28"/>
      <c r="M6292" s="1"/>
      <c r="N6292" s="35"/>
      <c r="O6292" s="1"/>
      <c r="P6292" s="51"/>
    </row>
    <row r="6293" spans="1:16" ht="16.5" customHeight="1" x14ac:dyDescent="0.25">
      <c r="A6293" s="8"/>
      <c r="B6293" s="1"/>
      <c r="C6293" s="1"/>
      <c r="D6293" s="1"/>
      <c r="E6293" s="1"/>
      <c r="F6293" s="1"/>
      <c r="G6293" s="1"/>
      <c r="H6293" s="1"/>
      <c r="I6293" s="33"/>
      <c r="J6293" s="33"/>
      <c r="K6293" s="28"/>
      <c r="L6293" s="28"/>
      <c r="M6293" s="1"/>
      <c r="N6293" s="35"/>
      <c r="O6293" s="1"/>
      <c r="P6293" s="51"/>
    </row>
    <row r="6294" spans="1:16" ht="16.5" customHeight="1" x14ac:dyDescent="0.25">
      <c r="A6294" s="8"/>
      <c r="B6294" s="1"/>
      <c r="C6294" s="1"/>
      <c r="D6294" s="1"/>
      <c r="E6294" s="1"/>
      <c r="F6294" s="1"/>
      <c r="G6294" s="1"/>
      <c r="H6294" s="1"/>
      <c r="I6294" s="33"/>
      <c r="J6294" s="33"/>
      <c r="K6294" s="28"/>
      <c r="L6294" s="28"/>
      <c r="M6294" s="1"/>
      <c r="N6294" s="35"/>
      <c r="O6294" s="1"/>
      <c r="P6294" s="51"/>
    </row>
    <row r="6295" spans="1:16" ht="16.5" customHeight="1" x14ac:dyDescent="0.25">
      <c r="A6295" s="8"/>
      <c r="B6295" s="1"/>
      <c r="C6295" s="1"/>
      <c r="D6295" s="1"/>
      <c r="E6295" s="1"/>
      <c r="F6295" s="1"/>
      <c r="G6295" s="1"/>
      <c r="H6295" s="1"/>
      <c r="I6295" s="33"/>
      <c r="J6295" s="33"/>
      <c r="K6295" s="28"/>
      <c r="L6295" s="28"/>
      <c r="M6295" s="1"/>
      <c r="N6295" s="35"/>
      <c r="O6295" s="1"/>
      <c r="P6295" s="51"/>
    </row>
    <row r="6296" spans="1:16" ht="16.5" customHeight="1" x14ac:dyDescent="0.25">
      <c r="A6296" s="8"/>
      <c r="B6296" s="1"/>
      <c r="C6296" s="1"/>
      <c r="D6296" s="1"/>
      <c r="E6296" s="1"/>
      <c r="F6296" s="1"/>
      <c r="G6296" s="1"/>
      <c r="H6296" s="1"/>
      <c r="I6296" s="33"/>
      <c r="J6296" s="33"/>
      <c r="K6296" s="28"/>
      <c r="L6296" s="28"/>
      <c r="M6296" s="1"/>
      <c r="N6296" s="35"/>
      <c r="O6296" s="1"/>
      <c r="P6296" s="51"/>
    </row>
    <row r="6297" spans="1:16" ht="16.5" customHeight="1" x14ac:dyDescent="0.25">
      <c r="A6297" s="8"/>
      <c r="B6297" s="1"/>
      <c r="C6297" s="1"/>
      <c r="D6297" s="1"/>
      <c r="E6297" s="1"/>
      <c r="F6297" s="1"/>
      <c r="G6297" s="1"/>
      <c r="H6297" s="1"/>
      <c r="I6297" s="33"/>
      <c r="J6297" s="33"/>
      <c r="K6297" s="28"/>
      <c r="L6297" s="28"/>
      <c r="M6297" s="1"/>
      <c r="N6297" s="35"/>
      <c r="O6297" s="1"/>
      <c r="P6297" s="51"/>
    </row>
    <row r="6298" spans="1:16" ht="16.5" customHeight="1" x14ac:dyDescent="0.25">
      <c r="A6298" s="8"/>
      <c r="B6298" s="1"/>
      <c r="C6298" s="1"/>
      <c r="D6298" s="1"/>
      <c r="E6298" s="1"/>
      <c r="F6298" s="1"/>
      <c r="G6298" s="1"/>
      <c r="H6298" s="1"/>
      <c r="I6298" s="33"/>
      <c r="J6298" s="33"/>
      <c r="K6298" s="28"/>
      <c r="L6298" s="28"/>
      <c r="M6298" s="1"/>
      <c r="N6298" s="35"/>
      <c r="O6298" s="1"/>
      <c r="P6298" s="51"/>
    </row>
    <row r="6299" spans="1:16" ht="16.5" customHeight="1" x14ac:dyDescent="0.25">
      <c r="A6299" s="8"/>
      <c r="B6299" s="1"/>
      <c r="C6299" s="1"/>
      <c r="D6299" s="1"/>
      <c r="E6299" s="1"/>
      <c r="F6299" s="1"/>
      <c r="G6299" s="1"/>
      <c r="H6299" s="1"/>
      <c r="I6299" s="33"/>
      <c r="J6299" s="33"/>
      <c r="K6299" s="28"/>
      <c r="L6299" s="28"/>
      <c r="M6299" s="1"/>
      <c r="N6299" s="35"/>
      <c r="O6299" s="1"/>
      <c r="P6299" s="51"/>
    </row>
    <row r="6300" spans="1:16" ht="16.5" customHeight="1" x14ac:dyDescent="0.25">
      <c r="A6300" s="8"/>
      <c r="B6300" s="1"/>
      <c r="C6300" s="1"/>
      <c r="D6300" s="1"/>
      <c r="E6300" s="1"/>
      <c r="F6300" s="1"/>
      <c r="G6300" s="1"/>
      <c r="H6300" s="1"/>
      <c r="I6300" s="33"/>
      <c r="J6300" s="33"/>
      <c r="K6300" s="28"/>
      <c r="L6300" s="28"/>
      <c r="M6300" s="1"/>
      <c r="N6300" s="35"/>
      <c r="O6300" s="1"/>
      <c r="P6300" s="51"/>
    </row>
    <row r="6301" spans="1:16" ht="16.5" customHeight="1" x14ac:dyDescent="0.25">
      <c r="A6301" s="8"/>
      <c r="B6301" s="1"/>
      <c r="C6301" s="1"/>
      <c r="D6301" s="1"/>
      <c r="E6301" s="1"/>
      <c r="F6301" s="1"/>
      <c r="G6301" s="1"/>
      <c r="H6301" s="1"/>
      <c r="I6301" s="33"/>
      <c r="J6301" s="33"/>
      <c r="K6301" s="28"/>
      <c r="L6301" s="28"/>
      <c r="M6301" s="1"/>
      <c r="N6301" s="35"/>
      <c r="O6301" s="1"/>
      <c r="P6301" s="51"/>
    </row>
    <row r="6302" spans="1:16" ht="16.5" customHeight="1" x14ac:dyDescent="0.25">
      <c r="A6302" s="8"/>
      <c r="B6302" s="1"/>
      <c r="C6302" s="1"/>
      <c r="D6302" s="1"/>
      <c r="E6302" s="1"/>
      <c r="F6302" s="1"/>
      <c r="G6302" s="1"/>
      <c r="H6302" s="1"/>
      <c r="I6302" s="33"/>
      <c r="J6302" s="33"/>
      <c r="K6302" s="28"/>
      <c r="L6302" s="28"/>
      <c r="M6302" s="1"/>
      <c r="N6302" s="35"/>
      <c r="O6302" s="1"/>
      <c r="P6302" s="51"/>
    </row>
    <row r="6303" spans="1:16" ht="16.5" customHeight="1" x14ac:dyDescent="0.25">
      <c r="A6303" s="8"/>
      <c r="B6303" s="1"/>
      <c r="C6303" s="1"/>
      <c r="D6303" s="1"/>
      <c r="E6303" s="1"/>
      <c r="F6303" s="1"/>
      <c r="G6303" s="1"/>
      <c r="H6303" s="1"/>
      <c r="I6303" s="33"/>
      <c r="J6303" s="33"/>
      <c r="K6303" s="28"/>
      <c r="L6303" s="28"/>
      <c r="M6303" s="1"/>
      <c r="N6303" s="35"/>
      <c r="O6303" s="1"/>
      <c r="P6303" s="51"/>
    </row>
    <row r="6304" spans="1:16" ht="16.5" customHeight="1" x14ac:dyDescent="0.25">
      <c r="A6304" s="8"/>
      <c r="B6304" s="1"/>
      <c r="C6304" s="1"/>
      <c r="D6304" s="1"/>
      <c r="E6304" s="1"/>
      <c r="F6304" s="1"/>
      <c r="G6304" s="1"/>
      <c r="H6304" s="1"/>
      <c r="I6304" s="33"/>
      <c r="J6304" s="33"/>
      <c r="K6304" s="28"/>
      <c r="L6304" s="28"/>
      <c r="M6304" s="1"/>
      <c r="N6304" s="35"/>
      <c r="O6304" s="1"/>
      <c r="P6304" s="51"/>
    </row>
    <row r="6305" spans="1:16" ht="16.5" customHeight="1" x14ac:dyDescent="0.25">
      <c r="A6305" s="8"/>
      <c r="B6305" s="1"/>
      <c r="C6305" s="1"/>
      <c r="D6305" s="1"/>
      <c r="E6305" s="1"/>
      <c r="F6305" s="1"/>
      <c r="G6305" s="1"/>
      <c r="H6305" s="1"/>
      <c r="I6305" s="33"/>
      <c r="J6305" s="33"/>
      <c r="K6305" s="28"/>
      <c r="L6305" s="28"/>
      <c r="M6305" s="1"/>
      <c r="N6305" s="35"/>
      <c r="O6305" s="1"/>
      <c r="P6305" s="51"/>
    </row>
    <row r="6306" spans="1:16" ht="16.5" customHeight="1" x14ac:dyDescent="0.25">
      <c r="A6306" s="8"/>
      <c r="B6306" s="1"/>
      <c r="C6306" s="1"/>
      <c r="D6306" s="1"/>
      <c r="E6306" s="1"/>
      <c r="F6306" s="1"/>
      <c r="G6306" s="1"/>
      <c r="H6306" s="1"/>
      <c r="I6306" s="33"/>
      <c r="J6306" s="33"/>
      <c r="K6306" s="28"/>
      <c r="L6306" s="28"/>
      <c r="M6306" s="1"/>
      <c r="N6306" s="35"/>
      <c r="O6306" s="1"/>
      <c r="P6306" s="51"/>
    </row>
    <row r="6307" spans="1:16" ht="16.5" customHeight="1" x14ac:dyDescent="0.25">
      <c r="A6307" s="8"/>
      <c r="B6307" s="1"/>
      <c r="C6307" s="1"/>
      <c r="D6307" s="1"/>
      <c r="E6307" s="1"/>
      <c r="F6307" s="1"/>
      <c r="G6307" s="1"/>
      <c r="H6307" s="1"/>
      <c r="I6307" s="33"/>
      <c r="J6307" s="33"/>
      <c r="K6307" s="28"/>
      <c r="L6307" s="28"/>
      <c r="M6307" s="1"/>
      <c r="N6307" s="35"/>
      <c r="O6307" s="1"/>
      <c r="P6307" s="51"/>
    </row>
    <row r="6308" spans="1:16" ht="16.5" customHeight="1" x14ac:dyDescent="0.25">
      <c r="A6308" s="8"/>
      <c r="B6308" s="1"/>
      <c r="C6308" s="1"/>
      <c r="D6308" s="1"/>
      <c r="E6308" s="1"/>
      <c r="F6308" s="1"/>
      <c r="G6308" s="1"/>
      <c r="H6308" s="1"/>
      <c r="I6308" s="33"/>
      <c r="J6308" s="33"/>
      <c r="K6308" s="28"/>
      <c r="L6308" s="28"/>
      <c r="M6308" s="1"/>
      <c r="N6308" s="35"/>
      <c r="O6308" s="1"/>
      <c r="P6308" s="51"/>
    </row>
    <row r="6309" spans="1:16" ht="16.5" customHeight="1" x14ac:dyDescent="0.25">
      <c r="A6309" s="8"/>
      <c r="B6309" s="1"/>
      <c r="C6309" s="1"/>
      <c r="D6309" s="1"/>
      <c r="E6309" s="1"/>
      <c r="F6309" s="1"/>
      <c r="G6309" s="1"/>
      <c r="H6309" s="1"/>
      <c r="I6309" s="33"/>
      <c r="J6309" s="33"/>
      <c r="K6309" s="28"/>
      <c r="L6309" s="28"/>
      <c r="M6309" s="1"/>
      <c r="N6309" s="35"/>
      <c r="O6309" s="1"/>
      <c r="P6309" s="51"/>
    </row>
    <row r="6310" spans="1:16" ht="16.5" customHeight="1" x14ac:dyDescent="0.25">
      <c r="A6310" s="8"/>
      <c r="B6310" s="1"/>
      <c r="C6310" s="1"/>
      <c r="D6310" s="1"/>
      <c r="E6310" s="1"/>
      <c r="F6310" s="1"/>
      <c r="G6310" s="1"/>
      <c r="H6310" s="1"/>
      <c r="I6310" s="33"/>
      <c r="J6310" s="33"/>
      <c r="K6310" s="28"/>
      <c r="L6310" s="28"/>
      <c r="M6310" s="1"/>
      <c r="N6310" s="35"/>
      <c r="O6310" s="1"/>
      <c r="P6310" s="51"/>
    </row>
    <row r="6311" spans="1:16" ht="16.5" customHeight="1" x14ac:dyDescent="0.25">
      <c r="A6311" s="8"/>
      <c r="B6311" s="1"/>
      <c r="C6311" s="1"/>
      <c r="D6311" s="1"/>
      <c r="E6311" s="1"/>
      <c r="F6311" s="1"/>
      <c r="G6311" s="1"/>
      <c r="H6311" s="1"/>
      <c r="I6311" s="33"/>
      <c r="J6311" s="33"/>
      <c r="K6311" s="28"/>
      <c r="L6311" s="28"/>
      <c r="M6311" s="1"/>
      <c r="N6311" s="35"/>
      <c r="O6311" s="1"/>
      <c r="P6311" s="51"/>
    </row>
    <row r="6312" spans="1:16" ht="16.5" customHeight="1" x14ac:dyDescent="0.25">
      <c r="A6312" s="8"/>
      <c r="B6312" s="1"/>
      <c r="C6312" s="1"/>
      <c r="D6312" s="1"/>
      <c r="E6312" s="1"/>
      <c r="F6312" s="1"/>
      <c r="G6312" s="1"/>
      <c r="H6312" s="1"/>
      <c r="I6312" s="33"/>
      <c r="J6312" s="33"/>
      <c r="K6312" s="28"/>
      <c r="L6312" s="28"/>
      <c r="M6312" s="1"/>
      <c r="N6312" s="35"/>
      <c r="O6312" s="1"/>
      <c r="P6312" s="51"/>
    </row>
    <row r="6313" spans="1:16" ht="16.5" customHeight="1" x14ac:dyDescent="0.25">
      <c r="A6313" s="8"/>
      <c r="B6313" s="1"/>
      <c r="C6313" s="1"/>
      <c r="D6313" s="1"/>
      <c r="E6313" s="1"/>
      <c r="F6313" s="1"/>
      <c r="G6313" s="1"/>
      <c r="H6313" s="1"/>
      <c r="I6313" s="33"/>
      <c r="J6313" s="33"/>
      <c r="K6313" s="28"/>
      <c r="L6313" s="28"/>
      <c r="M6313" s="1"/>
      <c r="N6313" s="35"/>
      <c r="O6313" s="1"/>
      <c r="P6313" s="51"/>
    </row>
    <row r="6314" spans="1:16" ht="16.5" customHeight="1" x14ac:dyDescent="0.25">
      <c r="A6314" s="8"/>
      <c r="B6314" s="1"/>
      <c r="C6314" s="1"/>
      <c r="D6314" s="1"/>
      <c r="E6314" s="1"/>
      <c r="F6314" s="1"/>
      <c r="G6314" s="1"/>
      <c r="H6314" s="1"/>
      <c r="I6314" s="33"/>
      <c r="J6314" s="33"/>
      <c r="K6314" s="28"/>
      <c r="L6314" s="28"/>
      <c r="M6314" s="1"/>
      <c r="N6314" s="35"/>
      <c r="O6314" s="1"/>
      <c r="P6314" s="51"/>
    </row>
    <row r="6315" spans="1:16" ht="16.5" customHeight="1" x14ac:dyDescent="0.25">
      <c r="A6315" s="8"/>
      <c r="B6315" s="1"/>
      <c r="C6315" s="1"/>
      <c r="D6315" s="1"/>
      <c r="E6315" s="1"/>
      <c r="F6315" s="1"/>
      <c r="G6315" s="1"/>
      <c r="H6315" s="1"/>
      <c r="I6315" s="33"/>
      <c r="J6315" s="33"/>
      <c r="K6315" s="28"/>
      <c r="L6315" s="28"/>
      <c r="M6315" s="1"/>
      <c r="N6315" s="35"/>
      <c r="O6315" s="1"/>
      <c r="P6315" s="51"/>
    </row>
    <row r="6316" spans="1:16" ht="16.5" customHeight="1" x14ac:dyDescent="0.25">
      <c r="A6316" s="8"/>
      <c r="B6316" s="1"/>
      <c r="C6316" s="1"/>
      <c r="D6316" s="1"/>
      <c r="E6316" s="1"/>
      <c r="F6316" s="1"/>
      <c r="G6316" s="1"/>
      <c r="H6316" s="1"/>
      <c r="I6316" s="33"/>
      <c r="J6316" s="33"/>
      <c r="K6316" s="28"/>
      <c r="L6316" s="28"/>
      <c r="M6316" s="1"/>
      <c r="N6316" s="35"/>
      <c r="O6316" s="1"/>
      <c r="P6316" s="51"/>
    </row>
    <row r="6317" spans="1:16" ht="16.5" customHeight="1" x14ac:dyDescent="0.25">
      <c r="A6317" s="8"/>
      <c r="B6317" s="1"/>
      <c r="C6317" s="1"/>
      <c r="D6317" s="1"/>
      <c r="E6317" s="1"/>
      <c r="F6317" s="1"/>
      <c r="G6317" s="1"/>
      <c r="H6317" s="1"/>
      <c r="I6317" s="33"/>
      <c r="J6317" s="33"/>
      <c r="K6317" s="28"/>
      <c r="L6317" s="28"/>
      <c r="M6317" s="1"/>
      <c r="N6317" s="35"/>
      <c r="O6317" s="1"/>
      <c r="P6317" s="51"/>
    </row>
    <row r="6318" spans="1:16" ht="16.5" customHeight="1" x14ac:dyDescent="0.25">
      <c r="A6318" s="8"/>
      <c r="B6318" s="1"/>
      <c r="C6318" s="1"/>
      <c r="D6318" s="1"/>
      <c r="E6318" s="1"/>
      <c r="F6318" s="1"/>
      <c r="G6318" s="1"/>
      <c r="H6318" s="1"/>
      <c r="I6318" s="33"/>
      <c r="J6318" s="33"/>
      <c r="K6318" s="28"/>
      <c r="L6318" s="28"/>
      <c r="M6318" s="1"/>
      <c r="N6318" s="35"/>
      <c r="O6318" s="1"/>
      <c r="P6318" s="51"/>
    </row>
    <row r="6319" spans="1:16" ht="16.5" customHeight="1" x14ac:dyDescent="0.25">
      <c r="A6319" s="8"/>
      <c r="B6319" s="1"/>
      <c r="C6319" s="1"/>
      <c r="D6319" s="1"/>
      <c r="E6319" s="1"/>
      <c r="F6319" s="1"/>
      <c r="G6319" s="1"/>
      <c r="H6319" s="1"/>
      <c r="I6319" s="33"/>
      <c r="J6319" s="33"/>
      <c r="K6319" s="28"/>
      <c r="L6319" s="28"/>
      <c r="M6319" s="1"/>
      <c r="N6319" s="35"/>
      <c r="O6319" s="1"/>
      <c r="P6319" s="51"/>
    </row>
    <row r="6320" spans="1:16" ht="16.5" customHeight="1" x14ac:dyDescent="0.25">
      <c r="A6320" s="8"/>
      <c r="B6320" s="1"/>
      <c r="C6320" s="1"/>
      <c r="D6320" s="1"/>
      <c r="E6320" s="1"/>
      <c r="F6320" s="1"/>
      <c r="G6320" s="1"/>
      <c r="H6320" s="1"/>
      <c r="I6320" s="33"/>
      <c r="J6320" s="33"/>
      <c r="K6320" s="28"/>
      <c r="L6320" s="28"/>
      <c r="M6320" s="1"/>
      <c r="N6320" s="35"/>
      <c r="O6320" s="1"/>
      <c r="P6320" s="51"/>
    </row>
    <row r="6321" spans="1:16" ht="16.5" customHeight="1" x14ac:dyDescent="0.25">
      <c r="A6321" s="8"/>
      <c r="B6321" s="1"/>
      <c r="C6321" s="1"/>
      <c r="D6321" s="1"/>
      <c r="E6321" s="1"/>
      <c r="F6321" s="1"/>
      <c r="G6321" s="1"/>
      <c r="H6321" s="1"/>
      <c r="I6321" s="33"/>
      <c r="J6321" s="33"/>
      <c r="K6321" s="28"/>
      <c r="L6321" s="28"/>
      <c r="M6321" s="1"/>
      <c r="N6321" s="35"/>
      <c r="O6321" s="1"/>
      <c r="P6321" s="51"/>
    </row>
    <row r="6322" spans="1:16" ht="16.5" customHeight="1" x14ac:dyDescent="0.25">
      <c r="A6322" s="8"/>
      <c r="B6322" s="1"/>
      <c r="C6322" s="1"/>
      <c r="D6322" s="1"/>
      <c r="E6322" s="1"/>
      <c r="F6322" s="1"/>
      <c r="G6322" s="1"/>
      <c r="H6322" s="1"/>
      <c r="I6322" s="33"/>
      <c r="J6322" s="33"/>
      <c r="K6322" s="28"/>
      <c r="L6322" s="28"/>
      <c r="M6322" s="1"/>
      <c r="N6322" s="35"/>
      <c r="O6322" s="1"/>
      <c r="P6322" s="51"/>
    </row>
    <row r="6323" spans="1:16" ht="16.5" customHeight="1" x14ac:dyDescent="0.25">
      <c r="A6323" s="8"/>
      <c r="B6323" s="1"/>
      <c r="C6323" s="1"/>
      <c r="D6323" s="1"/>
      <c r="E6323" s="1"/>
      <c r="F6323" s="1"/>
      <c r="G6323" s="1"/>
      <c r="H6323" s="1"/>
      <c r="I6323" s="33"/>
      <c r="J6323" s="33"/>
      <c r="K6323" s="28"/>
      <c r="L6323" s="28"/>
      <c r="M6323" s="1"/>
      <c r="N6323" s="35"/>
      <c r="O6323" s="1"/>
      <c r="P6323" s="51"/>
    </row>
    <row r="6324" spans="1:16" ht="16.5" customHeight="1" x14ac:dyDescent="0.25">
      <c r="A6324" s="8"/>
      <c r="B6324" s="1"/>
      <c r="C6324" s="1"/>
      <c r="D6324" s="1"/>
      <c r="E6324" s="1"/>
      <c r="F6324" s="1"/>
      <c r="G6324" s="1"/>
      <c r="H6324" s="1"/>
      <c r="I6324" s="33"/>
      <c r="J6324" s="33"/>
      <c r="K6324" s="28"/>
      <c r="L6324" s="28"/>
      <c r="M6324" s="1"/>
      <c r="N6324" s="35"/>
      <c r="O6324" s="1"/>
      <c r="P6324" s="51"/>
    </row>
    <row r="6325" spans="1:16" ht="16.5" customHeight="1" x14ac:dyDescent="0.25">
      <c r="A6325" s="8"/>
      <c r="B6325" s="1"/>
      <c r="C6325" s="1"/>
      <c r="D6325" s="1"/>
      <c r="E6325" s="1"/>
      <c r="F6325" s="1"/>
      <c r="G6325" s="1"/>
      <c r="H6325" s="1"/>
      <c r="I6325" s="33"/>
      <c r="J6325" s="33"/>
      <c r="K6325" s="28"/>
      <c r="L6325" s="28"/>
      <c r="M6325" s="1"/>
      <c r="N6325" s="35"/>
      <c r="O6325" s="1"/>
      <c r="P6325" s="51"/>
    </row>
    <row r="6326" spans="1:16" ht="16.5" customHeight="1" x14ac:dyDescent="0.25">
      <c r="A6326" s="8"/>
      <c r="B6326" s="1"/>
      <c r="C6326" s="1"/>
      <c r="D6326" s="1"/>
      <c r="E6326" s="1"/>
      <c r="F6326" s="1"/>
      <c r="G6326" s="1"/>
      <c r="H6326" s="1"/>
      <c r="I6326" s="33"/>
      <c r="J6326" s="33"/>
      <c r="K6326" s="28"/>
      <c r="L6326" s="28"/>
      <c r="M6326" s="1"/>
      <c r="N6326" s="35"/>
      <c r="O6326" s="1"/>
      <c r="P6326" s="51"/>
    </row>
    <row r="6327" spans="1:16" ht="16.5" customHeight="1" x14ac:dyDescent="0.25">
      <c r="A6327" s="8"/>
      <c r="B6327" s="1"/>
      <c r="C6327" s="1"/>
      <c r="D6327" s="1"/>
      <c r="E6327" s="1"/>
      <c r="F6327" s="1"/>
      <c r="G6327" s="1"/>
      <c r="H6327" s="1"/>
      <c r="I6327" s="33"/>
      <c r="J6327" s="33"/>
      <c r="K6327" s="28"/>
      <c r="L6327" s="28"/>
      <c r="M6327" s="1"/>
      <c r="N6327" s="35"/>
      <c r="O6327" s="1"/>
      <c r="P6327" s="51"/>
    </row>
    <row r="6328" spans="1:16" ht="16.5" customHeight="1" x14ac:dyDescent="0.25">
      <c r="A6328" s="8"/>
      <c r="B6328" s="1"/>
      <c r="C6328" s="1"/>
      <c r="D6328" s="1"/>
      <c r="E6328" s="1"/>
      <c r="F6328" s="1"/>
      <c r="G6328" s="1"/>
      <c r="H6328" s="1"/>
      <c r="I6328" s="33"/>
      <c r="J6328" s="33"/>
      <c r="K6328" s="28"/>
      <c r="L6328" s="28"/>
      <c r="M6328" s="1"/>
      <c r="N6328" s="35"/>
      <c r="O6328" s="1"/>
      <c r="P6328" s="51"/>
    </row>
    <row r="6329" spans="1:16" ht="16.5" customHeight="1" x14ac:dyDescent="0.25">
      <c r="A6329" s="8"/>
      <c r="B6329" s="1"/>
      <c r="C6329" s="1"/>
      <c r="D6329" s="1"/>
      <c r="E6329" s="1"/>
      <c r="F6329" s="1"/>
      <c r="G6329" s="1"/>
      <c r="H6329" s="1"/>
      <c r="I6329" s="33"/>
      <c r="J6329" s="33"/>
      <c r="K6329" s="28"/>
      <c r="L6329" s="28"/>
      <c r="M6329" s="1"/>
      <c r="N6329" s="35"/>
      <c r="O6329" s="1"/>
      <c r="P6329" s="51"/>
    </row>
    <row r="6330" spans="1:16" ht="16.5" customHeight="1" x14ac:dyDescent="0.25">
      <c r="A6330" s="8"/>
      <c r="B6330" s="1"/>
      <c r="C6330" s="1"/>
      <c r="D6330" s="1"/>
      <c r="E6330" s="1"/>
      <c r="F6330" s="1"/>
      <c r="G6330" s="1"/>
      <c r="H6330" s="1"/>
      <c r="I6330" s="33"/>
      <c r="J6330" s="33"/>
      <c r="K6330" s="28"/>
      <c r="L6330" s="28"/>
      <c r="M6330" s="1"/>
      <c r="N6330" s="35"/>
      <c r="O6330" s="1"/>
      <c r="P6330" s="51"/>
    </row>
    <row r="6331" spans="1:16" ht="16.5" customHeight="1" x14ac:dyDescent="0.25">
      <c r="A6331" s="8"/>
      <c r="B6331" s="1"/>
      <c r="C6331" s="1"/>
      <c r="D6331" s="1"/>
      <c r="E6331" s="1"/>
      <c r="F6331" s="1"/>
      <c r="G6331" s="1"/>
      <c r="H6331" s="1"/>
      <c r="I6331" s="33"/>
      <c r="J6331" s="33"/>
      <c r="K6331" s="28"/>
      <c r="L6331" s="28"/>
      <c r="M6331" s="1"/>
      <c r="N6331" s="35"/>
      <c r="O6331" s="1"/>
      <c r="P6331" s="51"/>
    </row>
    <row r="6332" spans="1:16" ht="16.5" customHeight="1" x14ac:dyDescent="0.25">
      <c r="A6332" s="8"/>
      <c r="B6332" s="1"/>
      <c r="C6332" s="1"/>
      <c r="D6332" s="1"/>
      <c r="E6332" s="1"/>
      <c r="F6332" s="1"/>
      <c r="G6332" s="1"/>
      <c r="H6332" s="1"/>
      <c r="I6332" s="33"/>
      <c r="J6332" s="33"/>
      <c r="K6332" s="28"/>
      <c r="L6332" s="28"/>
      <c r="M6332" s="1"/>
      <c r="N6332" s="35"/>
      <c r="O6332" s="1"/>
      <c r="P6332" s="51"/>
    </row>
    <row r="6333" spans="1:16" ht="16.5" customHeight="1" x14ac:dyDescent="0.25">
      <c r="A6333" s="8"/>
      <c r="B6333" s="1"/>
      <c r="C6333" s="1"/>
      <c r="D6333" s="1"/>
      <c r="E6333" s="1"/>
      <c r="F6333" s="1"/>
      <c r="G6333" s="1"/>
      <c r="H6333" s="1"/>
      <c r="I6333" s="33"/>
      <c r="J6333" s="33"/>
      <c r="K6333" s="28"/>
      <c r="L6333" s="28"/>
      <c r="M6333" s="1"/>
      <c r="N6333" s="35"/>
      <c r="O6333" s="1"/>
      <c r="P6333" s="51"/>
    </row>
    <row r="6334" spans="1:16" ht="16.5" customHeight="1" x14ac:dyDescent="0.25">
      <c r="A6334" s="8"/>
      <c r="B6334" s="1"/>
      <c r="C6334" s="1"/>
      <c r="D6334" s="1"/>
      <c r="E6334" s="1"/>
      <c r="F6334" s="1"/>
      <c r="G6334" s="1"/>
      <c r="H6334" s="1"/>
      <c r="I6334" s="33"/>
      <c r="J6334" s="33"/>
      <c r="K6334" s="28"/>
      <c r="L6334" s="28"/>
      <c r="M6334" s="1"/>
      <c r="N6334" s="35"/>
      <c r="O6334" s="1"/>
      <c r="P6334" s="51"/>
    </row>
    <row r="6335" spans="1:16" ht="16.5" customHeight="1" x14ac:dyDescent="0.25">
      <c r="A6335" s="8"/>
      <c r="B6335" s="1"/>
      <c r="C6335" s="1"/>
      <c r="D6335" s="1"/>
      <c r="E6335" s="1"/>
      <c r="F6335" s="1"/>
      <c r="G6335" s="1"/>
      <c r="H6335" s="1"/>
      <c r="I6335" s="33"/>
      <c r="J6335" s="33"/>
      <c r="K6335" s="28"/>
      <c r="L6335" s="28"/>
      <c r="M6335" s="1"/>
      <c r="N6335" s="35"/>
      <c r="O6335" s="1"/>
      <c r="P6335" s="51"/>
    </row>
    <row r="6336" spans="1:16" ht="16.5" customHeight="1" x14ac:dyDescent="0.25">
      <c r="A6336" s="8"/>
      <c r="B6336" s="1"/>
      <c r="C6336" s="1"/>
      <c r="D6336" s="1"/>
      <c r="E6336" s="1"/>
      <c r="F6336" s="1"/>
      <c r="G6336" s="1"/>
      <c r="H6336" s="1"/>
      <c r="I6336" s="33"/>
      <c r="J6336" s="33"/>
      <c r="K6336" s="28"/>
      <c r="L6336" s="28"/>
      <c r="M6336" s="1"/>
      <c r="N6336" s="35"/>
      <c r="O6336" s="1"/>
      <c r="P6336" s="51"/>
    </row>
    <row r="6337" spans="1:16" ht="16.5" customHeight="1" x14ac:dyDescent="0.25">
      <c r="A6337" s="8"/>
      <c r="B6337" s="1"/>
      <c r="C6337" s="1"/>
      <c r="D6337" s="1"/>
      <c r="E6337" s="1"/>
      <c r="F6337" s="1"/>
      <c r="G6337" s="1"/>
      <c r="H6337" s="1"/>
      <c r="I6337" s="33"/>
      <c r="J6337" s="33"/>
      <c r="K6337" s="28"/>
      <c r="L6337" s="28"/>
      <c r="M6337" s="1"/>
      <c r="N6337" s="35"/>
      <c r="O6337" s="1"/>
      <c r="P6337" s="51"/>
    </row>
    <row r="6338" spans="1:16" ht="16.5" customHeight="1" x14ac:dyDescent="0.25">
      <c r="A6338" s="8"/>
      <c r="B6338" s="1"/>
      <c r="C6338" s="1"/>
      <c r="D6338" s="1"/>
      <c r="E6338" s="1"/>
      <c r="F6338" s="1"/>
      <c r="G6338" s="1"/>
      <c r="H6338" s="1"/>
      <c r="I6338" s="33"/>
      <c r="J6338" s="33"/>
      <c r="K6338" s="28"/>
      <c r="L6338" s="28"/>
      <c r="M6338" s="1"/>
      <c r="N6338" s="35"/>
      <c r="O6338" s="1"/>
      <c r="P6338" s="51"/>
    </row>
    <row r="6339" spans="1:16" ht="16.5" customHeight="1" x14ac:dyDescent="0.25">
      <c r="A6339" s="8"/>
      <c r="B6339" s="1"/>
      <c r="C6339" s="1"/>
      <c r="D6339" s="1"/>
      <c r="E6339" s="1"/>
      <c r="F6339" s="1"/>
      <c r="G6339" s="1"/>
      <c r="H6339" s="1"/>
      <c r="I6339" s="33"/>
      <c r="J6339" s="33"/>
      <c r="K6339" s="28"/>
      <c r="L6339" s="28"/>
      <c r="M6339" s="1"/>
      <c r="N6339" s="35"/>
      <c r="O6339" s="1"/>
      <c r="P6339" s="51"/>
    </row>
    <row r="6340" spans="1:16" ht="16.5" customHeight="1" x14ac:dyDescent="0.25">
      <c r="A6340" s="8"/>
      <c r="B6340" s="1"/>
      <c r="C6340" s="1"/>
      <c r="D6340" s="1"/>
      <c r="E6340" s="1"/>
      <c r="F6340" s="1"/>
      <c r="G6340" s="1"/>
      <c r="H6340" s="1"/>
      <c r="I6340" s="33"/>
      <c r="J6340" s="33"/>
      <c r="K6340" s="28"/>
      <c r="L6340" s="28"/>
      <c r="M6340" s="1"/>
      <c r="N6340" s="35"/>
      <c r="O6340" s="1"/>
      <c r="P6340" s="51"/>
    </row>
    <row r="6341" spans="1:16" ht="16.5" customHeight="1" x14ac:dyDescent="0.25">
      <c r="A6341" s="8"/>
      <c r="B6341" s="1"/>
      <c r="C6341" s="1"/>
      <c r="D6341" s="1"/>
      <c r="E6341" s="1"/>
      <c r="F6341" s="1"/>
      <c r="G6341" s="1"/>
      <c r="H6341" s="1"/>
      <c r="I6341" s="33"/>
      <c r="J6341" s="33"/>
      <c r="K6341" s="28"/>
      <c r="L6341" s="28"/>
      <c r="M6341" s="1"/>
      <c r="N6341" s="35"/>
      <c r="O6341" s="1"/>
      <c r="P6341" s="51"/>
    </row>
    <row r="6342" spans="1:16" ht="16.5" customHeight="1" x14ac:dyDescent="0.25">
      <c r="A6342" s="8"/>
      <c r="B6342" s="1"/>
      <c r="C6342" s="1"/>
      <c r="D6342" s="1"/>
      <c r="E6342" s="1"/>
      <c r="F6342" s="1"/>
      <c r="G6342" s="1"/>
      <c r="H6342" s="1"/>
      <c r="I6342" s="33"/>
      <c r="J6342" s="33"/>
      <c r="K6342" s="28"/>
      <c r="L6342" s="28"/>
      <c r="M6342" s="1"/>
      <c r="N6342" s="35"/>
      <c r="O6342" s="1"/>
      <c r="P6342" s="51"/>
    </row>
    <row r="6343" spans="1:16" ht="16.5" customHeight="1" x14ac:dyDescent="0.25">
      <c r="A6343" s="8"/>
      <c r="B6343" s="1"/>
      <c r="C6343" s="1"/>
      <c r="D6343" s="1"/>
      <c r="E6343" s="1"/>
      <c r="F6343" s="1"/>
      <c r="G6343" s="1"/>
      <c r="H6343" s="1"/>
      <c r="I6343" s="33"/>
      <c r="J6343" s="33"/>
      <c r="K6343" s="28"/>
      <c r="L6343" s="28"/>
      <c r="M6343" s="1"/>
      <c r="N6343" s="35"/>
      <c r="O6343" s="1"/>
      <c r="P6343" s="51"/>
    </row>
    <row r="6344" spans="1:16" ht="16.5" customHeight="1" x14ac:dyDescent="0.25">
      <c r="A6344" s="8"/>
      <c r="B6344" s="1"/>
      <c r="C6344" s="1"/>
      <c r="D6344" s="1"/>
      <c r="E6344" s="1"/>
      <c r="F6344" s="1"/>
      <c r="G6344" s="1"/>
      <c r="H6344" s="1"/>
      <c r="I6344" s="33"/>
      <c r="J6344" s="33"/>
      <c r="K6344" s="28"/>
      <c r="L6344" s="28"/>
      <c r="M6344" s="1"/>
      <c r="N6344" s="35"/>
      <c r="O6344" s="1"/>
      <c r="P6344" s="51"/>
    </row>
    <row r="6345" spans="1:16" ht="16.5" customHeight="1" x14ac:dyDescent="0.25">
      <c r="A6345" s="8"/>
      <c r="B6345" s="1"/>
      <c r="C6345" s="1"/>
      <c r="D6345" s="1"/>
      <c r="E6345" s="1"/>
      <c r="F6345" s="1"/>
      <c r="G6345" s="1"/>
      <c r="H6345" s="1"/>
      <c r="I6345" s="33"/>
      <c r="J6345" s="33"/>
      <c r="K6345" s="28"/>
      <c r="L6345" s="28"/>
      <c r="M6345" s="1"/>
      <c r="N6345" s="35"/>
      <c r="O6345" s="1"/>
      <c r="P6345" s="51"/>
    </row>
    <row r="6346" spans="1:16" ht="16.5" customHeight="1" x14ac:dyDescent="0.25">
      <c r="A6346" s="8"/>
      <c r="B6346" s="1"/>
      <c r="C6346" s="1"/>
      <c r="D6346" s="1"/>
      <c r="E6346" s="1"/>
      <c r="F6346" s="1"/>
      <c r="G6346" s="1"/>
      <c r="H6346" s="1"/>
      <c r="I6346" s="33"/>
      <c r="J6346" s="33"/>
      <c r="K6346" s="28"/>
      <c r="L6346" s="28"/>
      <c r="M6346" s="1"/>
      <c r="N6346" s="35"/>
      <c r="O6346" s="1"/>
      <c r="P6346" s="51"/>
    </row>
    <row r="6347" spans="1:16" ht="16.5" customHeight="1" x14ac:dyDescent="0.25">
      <c r="A6347" s="8"/>
      <c r="B6347" s="1"/>
      <c r="C6347" s="1"/>
      <c r="D6347" s="1"/>
      <c r="E6347" s="1"/>
      <c r="F6347" s="1"/>
      <c r="G6347" s="1"/>
      <c r="H6347" s="1"/>
      <c r="I6347" s="33"/>
      <c r="J6347" s="33"/>
      <c r="K6347" s="28"/>
      <c r="L6347" s="28"/>
      <c r="M6347" s="1"/>
      <c r="N6347" s="35"/>
      <c r="O6347" s="1"/>
      <c r="P6347" s="51"/>
    </row>
    <row r="6348" spans="1:16" ht="16.5" customHeight="1" x14ac:dyDescent="0.25">
      <c r="A6348" s="8"/>
      <c r="B6348" s="1"/>
      <c r="C6348" s="1"/>
      <c r="D6348" s="1"/>
      <c r="E6348" s="1"/>
      <c r="F6348" s="1"/>
      <c r="G6348" s="1"/>
      <c r="H6348" s="1"/>
      <c r="I6348" s="33"/>
      <c r="J6348" s="33"/>
      <c r="K6348" s="28"/>
      <c r="L6348" s="28"/>
      <c r="M6348" s="1"/>
      <c r="N6348" s="35"/>
      <c r="O6348" s="1"/>
      <c r="P6348" s="51"/>
    </row>
    <row r="6349" spans="1:16" ht="16.5" customHeight="1" x14ac:dyDescent="0.25">
      <c r="A6349" s="8"/>
      <c r="B6349" s="1"/>
      <c r="C6349" s="1"/>
      <c r="D6349" s="1"/>
      <c r="E6349" s="1"/>
      <c r="F6349" s="1"/>
      <c r="G6349" s="1"/>
      <c r="H6349" s="1"/>
      <c r="I6349" s="33"/>
      <c r="J6349" s="33"/>
      <c r="K6349" s="28"/>
      <c r="L6349" s="28"/>
      <c r="M6349" s="1"/>
      <c r="N6349" s="35"/>
      <c r="O6349" s="1"/>
      <c r="P6349" s="51"/>
    </row>
    <row r="6350" spans="1:16" ht="16.5" customHeight="1" x14ac:dyDescent="0.25">
      <c r="A6350" s="8"/>
      <c r="B6350" s="1"/>
      <c r="C6350" s="1"/>
      <c r="D6350" s="1"/>
      <c r="E6350" s="1"/>
      <c r="F6350" s="1"/>
      <c r="G6350" s="1"/>
      <c r="H6350" s="1"/>
      <c r="I6350" s="33"/>
      <c r="J6350" s="33"/>
      <c r="K6350" s="28"/>
      <c r="L6350" s="28"/>
      <c r="M6350" s="1"/>
      <c r="N6350" s="35"/>
      <c r="O6350" s="1"/>
      <c r="P6350" s="51"/>
    </row>
    <row r="6351" spans="1:16" ht="16.5" customHeight="1" x14ac:dyDescent="0.25">
      <c r="A6351" s="8"/>
      <c r="B6351" s="1"/>
      <c r="C6351" s="1"/>
      <c r="D6351" s="1"/>
      <c r="E6351" s="1"/>
      <c r="F6351" s="1"/>
      <c r="G6351" s="1"/>
      <c r="H6351" s="1"/>
      <c r="I6351" s="33"/>
      <c r="J6351" s="33"/>
      <c r="K6351" s="28"/>
      <c r="L6351" s="28"/>
      <c r="M6351" s="1"/>
      <c r="N6351" s="35"/>
      <c r="O6351" s="1"/>
      <c r="P6351" s="51"/>
    </row>
    <row r="6352" spans="1:16" ht="16.5" customHeight="1" x14ac:dyDescent="0.25">
      <c r="A6352" s="8"/>
      <c r="B6352" s="1"/>
      <c r="C6352" s="1"/>
      <c r="D6352" s="1"/>
      <c r="E6352" s="1"/>
      <c r="F6352" s="1"/>
      <c r="G6352" s="1"/>
      <c r="H6352" s="1"/>
      <c r="I6352" s="33"/>
      <c r="J6352" s="33"/>
      <c r="K6352" s="28"/>
      <c r="L6352" s="28"/>
      <c r="M6352" s="1"/>
      <c r="N6352" s="35"/>
      <c r="O6352" s="1"/>
      <c r="P6352" s="51"/>
    </row>
    <row r="6353" spans="1:16" ht="16.5" customHeight="1" x14ac:dyDescent="0.25">
      <c r="A6353" s="8"/>
      <c r="B6353" s="1"/>
      <c r="C6353" s="1"/>
      <c r="D6353" s="1"/>
      <c r="E6353" s="1"/>
      <c r="F6353" s="1"/>
      <c r="G6353" s="1"/>
      <c r="H6353" s="1"/>
      <c r="I6353" s="33"/>
      <c r="J6353" s="33"/>
      <c r="K6353" s="28"/>
      <c r="L6353" s="28"/>
      <c r="M6353" s="1"/>
      <c r="N6353" s="35"/>
      <c r="O6353" s="1"/>
      <c r="P6353" s="51"/>
    </row>
    <row r="6354" spans="1:16" ht="16.5" customHeight="1" x14ac:dyDescent="0.25">
      <c r="A6354" s="8"/>
      <c r="B6354" s="1"/>
      <c r="C6354" s="1"/>
      <c r="D6354" s="1"/>
      <c r="E6354" s="1"/>
      <c r="F6354" s="1"/>
      <c r="G6354" s="1"/>
      <c r="H6354" s="1"/>
      <c r="I6354" s="33"/>
      <c r="J6354" s="33"/>
      <c r="K6354" s="28"/>
      <c r="L6354" s="28"/>
      <c r="M6354" s="1"/>
      <c r="N6354" s="35"/>
      <c r="O6354" s="1"/>
      <c r="P6354" s="51"/>
    </row>
    <row r="6355" spans="1:16" ht="16.5" customHeight="1" x14ac:dyDescent="0.25">
      <c r="A6355" s="8"/>
      <c r="B6355" s="1"/>
      <c r="C6355" s="1"/>
      <c r="D6355" s="1"/>
      <c r="E6355" s="1"/>
      <c r="F6355" s="1"/>
      <c r="G6355" s="1"/>
      <c r="H6355" s="1"/>
      <c r="I6355" s="33"/>
      <c r="J6355" s="33"/>
      <c r="K6355" s="28"/>
      <c r="L6355" s="28"/>
      <c r="M6355" s="1"/>
      <c r="N6355" s="35"/>
      <c r="O6355" s="1"/>
      <c r="P6355" s="51"/>
    </row>
    <row r="6356" spans="1:16" ht="16.5" customHeight="1" x14ac:dyDescent="0.25">
      <c r="A6356" s="8"/>
      <c r="B6356" s="1"/>
      <c r="C6356" s="1"/>
      <c r="D6356" s="1"/>
      <c r="E6356" s="1"/>
      <c r="F6356" s="1"/>
      <c r="G6356" s="1"/>
      <c r="H6356" s="1"/>
      <c r="I6356" s="33"/>
      <c r="J6356" s="33"/>
      <c r="K6356" s="28"/>
      <c r="L6356" s="28"/>
      <c r="M6356" s="1"/>
      <c r="N6356" s="35"/>
      <c r="O6356" s="1"/>
      <c r="P6356" s="51"/>
    </row>
    <row r="6357" spans="1:16" ht="16.5" customHeight="1" x14ac:dyDescent="0.25">
      <c r="A6357" s="8"/>
      <c r="B6357" s="1"/>
      <c r="C6357" s="1"/>
      <c r="D6357" s="1"/>
      <c r="E6357" s="1"/>
      <c r="F6357" s="1"/>
      <c r="G6357" s="1"/>
      <c r="H6357" s="1"/>
      <c r="I6357" s="33"/>
      <c r="J6357" s="33"/>
      <c r="K6357" s="28"/>
      <c r="L6357" s="28"/>
      <c r="M6357" s="1"/>
      <c r="N6357" s="35"/>
      <c r="O6357" s="1"/>
      <c r="P6357" s="51"/>
    </row>
    <row r="6358" spans="1:16" ht="16.5" customHeight="1" x14ac:dyDescent="0.25">
      <c r="A6358" s="8"/>
      <c r="B6358" s="1"/>
      <c r="C6358" s="1"/>
      <c r="D6358" s="1"/>
      <c r="E6358" s="1"/>
      <c r="F6358" s="1"/>
      <c r="G6358" s="1"/>
      <c r="H6358" s="1"/>
      <c r="I6358" s="33"/>
      <c r="J6358" s="33"/>
      <c r="K6358" s="28"/>
      <c r="L6358" s="28"/>
      <c r="M6358" s="1"/>
      <c r="N6358" s="35"/>
      <c r="O6358" s="1"/>
      <c r="P6358" s="51"/>
    </row>
    <row r="6359" spans="1:16" ht="16.5" customHeight="1" x14ac:dyDescent="0.25">
      <c r="A6359" s="8"/>
      <c r="B6359" s="1"/>
      <c r="C6359" s="1"/>
      <c r="D6359" s="1"/>
      <c r="E6359" s="1"/>
      <c r="F6359" s="1"/>
      <c r="G6359" s="1"/>
      <c r="H6359" s="1"/>
      <c r="I6359" s="33"/>
      <c r="J6359" s="33"/>
      <c r="K6359" s="28"/>
      <c r="L6359" s="28"/>
      <c r="M6359" s="1"/>
      <c r="N6359" s="35"/>
      <c r="O6359" s="1"/>
      <c r="P6359" s="51"/>
    </row>
    <row r="6360" spans="1:16" ht="16.5" customHeight="1" x14ac:dyDescent="0.25">
      <c r="A6360" s="8"/>
      <c r="B6360" s="1"/>
      <c r="C6360" s="1"/>
      <c r="D6360" s="1"/>
      <c r="E6360" s="1"/>
      <c r="F6360" s="1"/>
      <c r="G6360" s="1"/>
      <c r="H6360" s="1"/>
      <c r="I6360" s="33"/>
      <c r="J6360" s="33"/>
      <c r="K6360" s="28"/>
      <c r="L6360" s="28"/>
      <c r="M6360" s="1"/>
      <c r="N6360" s="35"/>
      <c r="O6360" s="1"/>
      <c r="P6360" s="51"/>
    </row>
    <row r="6361" spans="1:16" ht="16.5" customHeight="1" x14ac:dyDescent="0.25">
      <c r="A6361" s="8"/>
      <c r="B6361" s="1"/>
      <c r="C6361" s="1"/>
      <c r="D6361" s="1"/>
      <c r="E6361" s="1"/>
      <c r="F6361" s="1"/>
      <c r="G6361" s="1"/>
      <c r="H6361" s="1"/>
      <c r="I6361" s="33"/>
      <c r="J6361" s="33"/>
      <c r="K6361" s="28"/>
      <c r="L6361" s="28"/>
      <c r="M6361" s="1"/>
      <c r="N6361" s="35"/>
      <c r="O6361" s="1"/>
      <c r="P6361" s="51"/>
    </row>
    <row r="6362" spans="1:16" ht="16.5" customHeight="1" x14ac:dyDescent="0.25">
      <c r="A6362" s="8"/>
      <c r="B6362" s="1"/>
      <c r="C6362" s="1"/>
      <c r="D6362" s="1"/>
      <c r="E6362" s="1"/>
      <c r="F6362" s="1"/>
      <c r="G6362" s="1"/>
      <c r="H6362" s="1"/>
      <c r="I6362" s="33"/>
      <c r="J6362" s="33"/>
      <c r="K6362" s="28"/>
      <c r="L6362" s="28"/>
      <c r="M6362" s="1"/>
      <c r="N6362" s="35"/>
      <c r="O6362" s="1"/>
      <c r="P6362" s="51"/>
    </row>
    <row r="6363" spans="1:16" ht="16.5" customHeight="1" x14ac:dyDescent="0.25">
      <c r="A6363" s="8"/>
      <c r="B6363" s="1"/>
      <c r="C6363" s="1"/>
      <c r="D6363" s="1"/>
      <c r="E6363" s="1"/>
      <c r="F6363" s="1"/>
      <c r="G6363" s="1"/>
      <c r="H6363" s="1"/>
      <c r="I6363" s="33"/>
      <c r="J6363" s="33"/>
      <c r="K6363" s="28"/>
      <c r="L6363" s="28"/>
      <c r="M6363" s="1"/>
      <c r="N6363" s="35"/>
      <c r="O6363" s="1"/>
      <c r="P6363" s="51"/>
    </row>
    <row r="6364" spans="1:16" ht="16.5" customHeight="1" x14ac:dyDescent="0.25">
      <c r="A6364" s="8"/>
      <c r="B6364" s="1"/>
      <c r="C6364" s="1"/>
      <c r="D6364" s="1"/>
      <c r="E6364" s="1"/>
      <c r="F6364" s="1"/>
      <c r="G6364" s="1"/>
      <c r="H6364" s="1"/>
      <c r="I6364" s="33"/>
      <c r="J6364" s="33"/>
      <c r="K6364" s="28"/>
      <c r="L6364" s="28"/>
      <c r="M6364" s="1"/>
      <c r="N6364" s="35"/>
      <c r="O6364" s="1"/>
      <c r="P6364" s="51"/>
    </row>
    <row r="6365" spans="1:16" ht="16.5" customHeight="1" x14ac:dyDescent="0.25">
      <c r="A6365" s="8"/>
      <c r="B6365" s="1"/>
      <c r="C6365" s="1"/>
      <c r="D6365" s="1"/>
      <c r="E6365" s="1"/>
      <c r="F6365" s="1"/>
      <c r="G6365" s="1"/>
      <c r="H6365" s="1"/>
      <c r="I6365" s="33"/>
      <c r="J6365" s="33"/>
      <c r="K6365" s="28"/>
      <c r="L6365" s="28"/>
      <c r="M6365" s="1"/>
      <c r="N6365" s="35"/>
      <c r="O6365" s="1"/>
      <c r="P6365" s="51"/>
    </row>
    <row r="6366" spans="1:16" ht="16.5" customHeight="1" x14ac:dyDescent="0.25">
      <c r="A6366" s="8"/>
      <c r="B6366" s="1"/>
      <c r="C6366" s="1"/>
      <c r="D6366" s="1"/>
      <c r="E6366" s="1"/>
      <c r="F6366" s="1"/>
      <c r="G6366" s="1"/>
      <c r="H6366" s="1"/>
      <c r="I6366" s="33"/>
      <c r="J6366" s="33"/>
      <c r="K6366" s="28"/>
      <c r="L6366" s="28"/>
      <c r="M6366" s="1"/>
      <c r="N6366" s="35"/>
      <c r="O6366" s="1"/>
      <c r="P6366" s="51"/>
    </row>
    <row r="6367" spans="1:16" ht="16.5" customHeight="1" x14ac:dyDescent="0.25">
      <c r="A6367" s="8"/>
      <c r="B6367" s="1"/>
      <c r="C6367" s="1"/>
      <c r="D6367" s="1"/>
      <c r="E6367" s="1"/>
      <c r="F6367" s="1"/>
      <c r="G6367" s="1"/>
      <c r="H6367" s="1"/>
      <c r="I6367" s="33"/>
      <c r="J6367" s="33"/>
      <c r="K6367" s="28"/>
      <c r="L6367" s="28"/>
      <c r="M6367" s="1"/>
      <c r="N6367" s="35"/>
      <c r="O6367" s="1"/>
      <c r="P6367" s="51"/>
    </row>
    <row r="6368" spans="1:16" ht="16.5" customHeight="1" x14ac:dyDescent="0.25">
      <c r="A6368" s="8"/>
      <c r="B6368" s="1"/>
      <c r="C6368" s="1"/>
      <c r="D6368" s="1"/>
      <c r="E6368" s="1"/>
      <c r="F6368" s="1"/>
      <c r="G6368" s="1"/>
      <c r="H6368" s="1"/>
      <c r="I6368" s="33"/>
      <c r="J6368" s="33"/>
      <c r="K6368" s="28"/>
      <c r="L6368" s="28"/>
      <c r="M6368" s="1"/>
      <c r="N6368" s="35"/>
      <c r="O6368" s="1"/>
      <c r="P6368" s="51"/>
    </row>
    <row r="6369" spans="1:16" ht="16.5" customHeight="1" x14ac:dyDescent="0.25">
      <c r="A6369" s="8"/>
      <c r="B6369" s="1"/>
      <c r="C6369" s="1"/>
      <c r="D6369" s="1"/>
      <c r="E6369" s="1"/>
      <c r="F6369" s="1"/>
      <c r="G6369" s="1"/>
      <c r="H6369" s="1"/>
      <c r="I6369" s="33"/>
      <c r="J6369" s="33"/>
      <c r="K6369" s="28"/>
      <c r="L6369" s="28"/>
      <c r="M6369" s="1"/>
      <c r="N6369" s="35"/>
      <c r="O6369" s="1"/>
      <c r="P6369" s="51"/>
    </row>
    <row r="6370" spans="1:16" ht="16.5" customHeight="1" x14ac:dyDescent="0.25">
      <c r="A6370" s="8"/>
      <c r="B6370" s="1"/>
      <c r="C6370" s="1"/>
      <c r="D6370" s="1"/>
      <c r="E6370" s="1"/>
      <c r="F6370" s="1"/>
      <c r="G6370" s="1"/>
      <c r="H6370" s="1"/>
      <c r="I6370" s="33"/>
      <c r="J6370" s="33"/>
      <c r="K6370" s="28"/>
      <c r="L6370" s="28"/>
      <c r="M6370" s="1"/>
      <c r="N6370" s="35"/>
      <c r="O6370" s="1"/>
      <c r="P6370" s="51"/>
    </row>
    <row r="6371" spans="1:16" ht="16.5" customHeight="1" x14ac:dyDescent="0.25">
      <c r="A6371" s="8"/>
      <c r="B6371" s="1"/>
      <c r="C6371" s="1"/>
      <c r="D6371" s="1"/>
      <c r="E6371" s="1"/>
      <c r="F6371" s="1"/>
      <c r="G6371" s="1"/>
      <c r="H6371" s="1"/>
      <c r="I6371" s="33"/>
      <c r="J6371" s="33"/>
      <c r="K6371" s="28"/>
      <c r="L6371" s="28"/>
      <c r="M6371" s="1"/>
      <c r="N6371" s="35"/>
      <c r="O6371" s="1"/>
      <c r="P6371" s="51"/>
    </row>
    <row r="6372" spans="1:16" ht="16.5" customHeight="1" x14ac:dyDescent="0.25">
      <c r="A6372" s="8"/>
      <c r="B6372" s="1"/>
      <c r="C6372" s="1"/>
      <c r="D6372" s="1"/>
      <c r="E6372" s="1"/>
      <c r="F6372" s="1"/>
      <c r="G6372" s="1"/>
      <c r="H6372" s="1"/>
      <c r="I6372" s="33"/>
      <c r="J6372" s="33"/>
      <c r="K6372" s="28"/>
      <c r="L6372" s="28"/>
      <c r="M6372" s="1"/>
      <c r="N6372" s="35"/>
      <c r="O6372" s="1"/>
      <c r="P6372" s="51"/>
    </row>
    <row r="6373" spans="1:16" ht="16.5" customHeight="1" x14ac:dyDescent="0.25">
      <c r="A6373" s="8"/>
      <c r="B6373" s="1"/>
      <c r="C6373" s="1"/>
      <c r="D6373" s="1"/>
      <c r="E6373" s="1"/>
      <c r="F6373" s="1"/>
      <c r="G6373" s="1"/>
      <c r="H6373" s="1"/>
      <c r="I6373" s="33"/>
      <c r="J6373" s="33"/>
      <c r="K6373" s="28"/>
      <c r="L6373" s="28"/>
      <c r="M6373" s="1"/>
      <c r="N6373" s="35"/>
      <c r="O6373" s="1"/>
      <c r="P6373" s="51"/>
    </row>
    <row r="6374" spans="1:16" ht="16.5" customHeight="1" x14ac:dyDescent="0.25">
      <c r="A6374" s="8"/>
      <c r="B6374" s="1"/>
      <c r="C6374" s="1"/>
      <c r="D6374" s="1"/>
      <c r="E6374" s="1"/>
      <c r="F6374" s="1"/>
      <c r="G6374" s="1"/>
      <c r="H6374" s="1"/>
      <c r="I6374" s="33"/>
      <c r="J6374" s="33"/>
      <c r="K6374" s="28"/>
      <c r="L6374" s="28"/>
      <c r="M6374" s="1"/>
      <c r="N6374" s="35"/>
      <c r="O6374" s="1"/>
      <c r="P6374" s="51"/>
    </row>
    <row r="6375" spans="1:16" ht="16.5" customHeight="1" x14ac:dyDescent="0.25">
      <c r="A6375" s="8"/>
      <c r="B6375" s="1"/>
      <c r="C6375" s="1"/>
      <c r="D6375" s="1"/>
      <c r="E6375" s="1"/>
      <c r="F6375" s="1"/>
      <c r="G6375" s="1"/>
      <c r="H6375" s="1"/>
      <c r="I6375" s="33"/>
      <c r="J6375" s="33"/>
      <c r="K6375" s="28"/>
      <c r="L6375" s="28"/>
      <c r="M6375" s="1"/>
      <c r="N6375" s="35"/>
      <c r="O6375" s="1"/>
      <c r="P6375" s="51"/>
    </row>
    <row r="6376" spans="1:16" ht="16.5" customHeight="1" x14ac:dyDescent="0.25">
      <c r="A6376" s="8"/>
      <c r="B6376" s="1"/>
      <c r="C6376" s="1"/>
      <c r="D6376" s="1"/>
      <c r="E6376" s="1"/>
      <c r="F6376" s="1"/>
      <c r="G6376" s="1"/>
      <c r="H6376" s="1"/>
      <c r="I6376" s="33"/>
      <c r="J6376" s="33"/>
      <c r="K6376" s="28"/>
      <c r="L6376" s="28"/>
      <c r="M6376" s="1"/>
      <c r="N6376" s="35"/>
      <c r="O6376" s="1"/>
      <c r="P6376" s="51"/>
    </row>
    <row r="6377" spans="1:16" ht="16.5" customHeight="1" x14ac:dyDescent="0.25">
      <c r="A6377" s="8"/>
      <c r="B6377" s="1"/>
      <c r="C6377" s="1"/>
      <c r="D6377" s="1"/>
      <c r="E6377" s="1"/>
      <c r="F6377" s="1"/>
      <c r="G6377" s="1"/>
      <c r="H6377" s="1"/>
      <c r="I6377" s="33"/>
      <c r="J6377" s="33"/>
      <c r="K6377" s="28"/>
      <c r="L6377" s="28"/>
      <c r="M6377" s="1"/>
      <c r="N6377" s="35"/>
      <c r="O6377" s="1"/>
      <c r="P6377" s="51"/>
    </row>
    <row r="6378" spans="1:16" ht="16.5" customHeight="1" x14ac:dyDescent="0.25">
      <c r="A6378" s="8"/>
      <c r="B6378" s="1"/>
      <c r="C6378" s="1"/>
      <c r="D6378" s="1"/>
      <c r="E6378" s="1"/>
      <c r="F6378" s="1"/>
      <c r="G6378" s="1"/>
      <c r="H6378" s="1"/>
      <c r="I6378" s="33"/>
      <c r="J6378" s="33"/>
      <c r="K6378" s="28"/>
      <c r="L6378" s="28"/>
      <c r="M6378" s="1"/>
      <c r="N6378" s="35"/>
      <c r="O6378" s="1"/>
      <c r="P6378" s="51"/>
    </row>
    <row r="6379" spans="1:16" ht="16.5" customHeight="1" x14ac:dyDescent="0.25">
      <c r="A6379" s="8"/>
      <c r="B6379" s="1"/>
      <c r="C6379" s="1"/>
      <c r="D6379" s="1"/>
      <c r="E6379" s="1"/>
      <c r="F6379" s="1"/>
      <c r="G6379" s="1"/>
      <c r="H6379" s="1"/>
      <c r="I6379" s="33"/>
      <c r="J6379" s="33"/>
      <c r="K6379" s="28"/>
      <c r="L6379" s="28"/>
      <c r="M6379" s="1"/>
      <c r="N6379" s="35"/>
      <c r="O6379" s="1"/>
      <c r="P6379" s="51"/>
    </row>
    <row r="6380" spans="1:16" ht="16.5" customHeight="1" x14ac:dyDescent="0.25">
      <c r="A6380" s="8"/>
      <c r="B6380" s="1"/>
      <c r="C6380" s="1"/>
      <c r="D6380" s="1"/>
      <c r="E6380" s="1"/>
      <c r="F6380" s="1"/>
      <c r="G6380" s="1"/>
      <c r="H6380" s="1"/>
      <c r="I6380" s="33"/>
      <c r="J6380" s="33"/>
      <c r="K6380" s="28"/>
      <c r="L6380" s="28"/>
      <c r="M6380" s="1"/>
      <c r="N6380" s="35"/>
      <c r="O6380" s="1"/>
      <c r="P6380" s="51"/>
    </row>
    <row r="6381" spans="1:16" ht="16.5" customHeight="1" x14ac:dyDescent="0.25">
      <c r="A6381" s="8"/>
      <c r="B6381" s="1"/>
      <c r="C6381" s="1"/>
      <c r="D6381" s="1"/>
      <c r="E6381" s="1"/>
      <c r="F6381" s="1"/>
      <c r="G6381" s="1"/>
      <c r="H6381" s="1"/>
      <c r="I6381" s="33"/>
      <c r="J6381" s="33"/>
      <c r="K6381" s="28"/>
      <c r="L6381" s="28"/>
      <c r="M6381" s="1"/>
      <c r="N6381" s="35"/>
      <c r="O6381" s="1"/>
      <c r="P6381" s="51"/>
    </row>
    <row r="6382" spans="1:16" ht="16.5" customHeight="1" x14ac:dyDescent="0.25">
      <c r="A6382" s="8"/>
      <c r="B6382" s="1"/>
      <c r="C6382" s="1"/>
      <c r="D6382" s="1"/>
      <c r="E6382" s="1"/>
      <c r="F6382" s="1"/>
      <c r="G6382" s="1"/>
      <c r="H6382" s="1"/>
      <c r="I6382" s="33"/>
      <c r="J6382" s="33"/>
      <c r="K6382" s="28"/>
      <c r="L6382" s="28"/>
      <c r="M6382" s="1"/>
      <c r="N6382" s="35"/>
      <c r="O6382" s="1"/>
      <c r="P6382" s="51"/>
    </row>
    <row r="6383" spans="1:16" ht="16.5" customHeight="1" x14ac:dyDescent="0.25">
      <c r="A6383" s="8"/>
      <c r="B6383" s="1"/>
      <c r="C6383" s="1"/>
      <c r="D6383" s="1"/>
      <c r="E6383" s="1"/>
      <c r="F6383" s="1"/>
      <c r="G6383" s="1"/>
      <c r="H6383" s="1"/>
      <c r="I6383" s="33"/>
      <c r="J6383" s="33"/>
      <c r="K6383" s="28"/>
      <c r="L6383" s="28"/>
      <c r="M6383" s="1"/>
      <c r="N6383" s="35"/>
      <c r="O6383" s="1"/>
      <c r="P6383" s="51"/>
    </row>
    <row r="6384" spans="1:16" ht="16.5" customHeight="1" x14ac:dyDescent="0.25">
      <c r="A6384" s="8"/>
      <c r="B6384" s="1"/>
      <c r="C6384" s="1"/>
      <c r="D6384" s="1"/>
      <c r="E6384" s="1"/>
      <c r="F6384" s="1"/>
      <c r="G6384" s="1"/>
      <c r="H6384" s="1"/>
      <c r="I6384" s="33"/>
      <c r="J6384" s="33"/>
      <c r="K6384" s="28"/>
      <c r="L6384" s="28"/>
      <c r="M6384" s="1"/>
      <c r="N6384" s="35"/>
      <c r="O6384" s="1"/>
      <c r="P6384" s="51"/>
    </row>
    <row r="6385" spans="1:16" ht="16.5" customHeight="1" x14ac:dyDescent="0.25">
      <c r="A6385" s="8"/>
      <c r="B6385" s="1"/>
      <c r="C6385" s="1"/>
      <c r="D6385" s="1"/>
      <c r="E6385" s="1"/>
      <c r="F6385" s="1"/>
      <c r="G6385" s="1"/>
      <c r="H6385" s="1"/>
      <c r="I6385" s="33"/>
      <c r="J6385" s="33"/>
      <c r="K6385" s="28"/>
      <c r="L6385" s="28"/>
      <c r="M6385" s="1"/>
      <c r="N6385" s="35"/>
      <c r="O6385" s="1"/>
      <c r="P6385" s="51"/>
    </row>
    <row r="6386" spans="1:16" ht="16.5" customHeight="1" x14ac:dyDescent="0.25">
      <c r="A6386" s="8"/>
      <c r="B6386" s="1"/>
      <c r="C6386" s="1"/>
      <c r="D6386" s="1"/>
      <c r="E6386" s="1"/>
      <c r="F6386" s="1"/>
      <c r="G6386" s="1"/>
      <c r="H6386" s="1"/>
      <c r="I6386" s="33"/>
      <c r="J6386" s="33"/>
      <c r="K6386" s="28"/>
      <c r="L6386" s="28"/>
      <c r="M6386" s="1"/>
      <c r="N6386" s="35"/>
      <c r="O6386" s="1"/>
      <c r="P6386" s="51"/>
    </row>
    <row r="6387" spans="1:16" ht="16.5" customHeight="1" x14ac:dyDescent="0.25">
      <c r="A6387" s="8"/>
      <c r="B6387" s="1"/>
      <c r="C6387" s="1"/>
      <c r="D6387" s="1"/>
      <c r="E6387" s="1"/>
      <c r="F6387" s="1"/>
      <c r="G6387" s="1"/>
      <c r="H6387" s="1"/>
      <c r="I6387" s="33"/>
      <c r="J6387" s="33"/>
      <c r="K6387" s="28"/>
      <c r="L6387" s="28"/>
      <c r="M6387" s="1"/>
      <c r="N6387" s="35"/>
      <c r="O6387" s="1"/>
      <c r="P6387" s="51"/>
    </row>
    <row r="6388" spans="1:16" ht="16.5" customHeight="1" x14ac:dyDescent="0.25">
      <c r="A6388" s="8"/>
      <c r="B6388" s="1"/>
      <c r="C6388" s="1"/>
      <c r="D6388" s="1"/>
      <c r="E6388" s="1"/>
      <c r="F6388" s="1"/>
      <c r="G6388" s="1"/>
      <c r="H6388" s="1"/>
      <c r="I6388" s="33"/>
      <c r="J6388" s="33"/>
      <c r="K6388" s="28"/>
      <c r="L6388" s="28"/>
      <c r="M6388" s="1"/>
      <c r="N6388" s="35"/>
      <c r="O6388" s="1"/>
      <c r="P6388" s="51"/>
    </row>
    <row r="6389" spans="1:16" ht="16.5" customHeight="1" x14ac:dyDescent="0.25">
      <c r="A6389" s="8"/>
      <c r="B6389" s="1"/>
      <c r="C6389" s="1"/>
      <c r="D6389" s="1"/>
      <c r="E6389" s="1"/>
      <c r="F6389" s="1"/>
      <c r="G6389" s="1"/>
      <c r="H6389" s="1"/>
      <c r="I6389" s="33"/>
      <c r="J6389" s="33"/>
      <c r="K6389" s="28"/>
      <c r="L6389" s="28"/>
      <c r="M6389" s="1"/>
      <c r="N6389" s="35"/>
      <c r="O6389" s="1"/>
      <c r="P6389" s="51"/>
    </row>
    <row r="6390" spans="1:16" ht="16.5" customHeight="1" x14ac:dyDescent="0.25">
      <c r="A6390" s="8"/>
      <c r="B6390" s="1"/>
      <c r="C6390" s="1"/>
      <c r="D6390" s="1"/>
      <c r="E6390" s="1"/>
      <c r="F6390" s="1"/>
      <c r="G6390" s="1"/>
      <c r="H6390" s="1"/>
      <c r="I6390" s="33"/>
      <c r="J6390" s="33"/>
      <c r="K6390" s="28"/>
      <c r="L6390" s="28"/>
      <c r="M6390" s="1"/>
      <c r="N6390" s="35"/>
      <c r="O6390" s="1"/>
      <c r="P6390" s="51"/>
    </row>
    <row r="6391" spans="1:16" ht="16.5" customHeight="1" x14ac:dyDescent="0.25">
      <c r="A6391" s="8"/>
      <c r="B6391" s="1"/>
      <c r="C6391" s="1"/>
      <c r="D6391" s="1"/>
      <c r="E6391" s="1"/>
      <c r="F6391" s="1"/>
      <c r="G6391" s="1"/>
      <c r="H6391" s="1"/>
      <c r="I6391" s="33"/>
      <c r="J6391" s="33"/>
      <c r="K6391" s="28"/>
      <c r="L6391" s="28"/>
      <c r="M6391" s="1"/>
      <c r="N6391" s="35"/>
      <c r="O6391" s="1"/>
      <c r="P6391" s="51"/>
    </row>
    <row r="6392" spans="1:16" ht="16.5" customHeight="1" x14ac:dyDescent="0.25">
      <c r="A6392" s="8"/>
      <c r="B6392" s="1"/>
      <c r="C6392" s="1"/>
      <c r="D6392" s="1"/>
      <c r="E6392" s="1"/>
      <c r="F6392" s="1"/>
      <c r="G6392" s="1"/>
      <c r="H6392" s="1"/>
      <c r="I6392" s="33"/>
      <c r="J6392" s="33"/>
      <c r="K6392" s="28"/>
      <c r="L6392" s="28"/>
      <c r="M6392" s="1"/>
      <c r="N6392" s="35"/>
      <c r="O6392" s="1"/>
      <c r="P6392" s="51"/>
    </row>
    <row r="6393" spans="1:16" ht="16.5" customHeight="1" x14ac:dyDescent="0.25">
      <c r="A6393" s="8"/>
      <c r="B6393" s="1"/>
      <c r="C6393" s="1"/>
      <c r="D6393" s="1"/>
      <c r="E6393" s="1"/>
      <c r="F6393" s="1"/>
      <c r="G6393" s="1"/>
      <c r="H6393" s="1"/>
      <c r="I6393" s="33"/>
      <c r="J6393" s="33"/>
      <c r="K6393" s="28"/>
      <c r="L6393" s="28"/>
      <c r="M6393" s="1"/>
      <c r="N6393" s="35"/>
      <c r="O6393" s="1"/>
      <c r="P6393" s="51"/>
    </row>
    <row r="6394" spans="1:16" ht="16.5" customHeight="1" x14ac:dyDescent="0.25">
      <c r="A6394" s="8"/>
      <c r="B6394" s="1"/>
      <c r="C6394" s="1"/>
      <c r="D6394" s="1"/>
      <c r="E6394" s="1"/>
      <c r="F6394" s="1"/>
      <c r="G6394" s="1"/>
      <c r="H6394" s="1"/>
      <c r="I6394" s="33"/>
      <c r="J6394" s="33"/>
      <c r="K6394" s="28"/>
      <c r="L6394" s="28"/>
      <c r="M6394" s="1"/>
      <c r="N6394" s="35"/>
      <c r="O6394" s="1"/>
      <c r="P6394" s="51"/>
    </row>
    <row r="6395" spans="1:16" ht="16.5" customHeight="1" x14ac:dyDescent="0.25">
      <c r="A6395" s="8"/>
      <c r="B6395" s="1"/>
      <c r="C6395" s="1"/>
      <c r="D6395" s="1"/>
      <c r="E6395" s="1"/>
      <c r="F6395" s="1"/>
      <c r="G6395" s="1"/>
      <c r="H6395" s="1"/>
      <c r="I6395" s="33"/>
      <c r="J6395" s="33"/>
      <c r="K6395" s="28"/>
      <c r="L6395" s="28"/>
      <c r="M6395" s="1"/>
      <c r="N6395" s="35"/>
      <c r="O6395" s="1"/>
      <c r="P6395" s="51"/>
    </row>
    <row r="6396" spans="1:16" ht="16.5" customHeight="1" x14ac:dyDescent="0.25">
      <c r="A6396" s="8"/>
      <c r="B6396" s="1"/>
      <c r="C6396" s="1"/>
      <c r="D6396" s="1"/>
      <c r="E6396" s="1"/>
      <c r="F6396" s="1"/>
      <c r="G6396" s="1"/>
      <c r="H6396" s="1"/>
      <c r="I6396" s="33"/>
      <c r="J6396" s="33"/>
      <c r="K6396" s="28"/>
      <c r="L6396" s="28"/>
      <c r="M6396" s="1"/>
      <c r="N6396" s="35"/>
      <c r="O6396" s="1"/>
      <c r="P6396" s="51"/>
    </row>
    <row r="6397" spans="1:16" ht="16.5" customHeight="1" x14ac:dyDescent="0.25">
      <c r="A6397" s="8"/>
      <c r="B6397" s="1"/>
      <c r="C6397" s="1"/>
      <c r="D6397" s="1"/>
      <c r="E6397" s="1"/>
      <c r="F6397" s="1"/>
      <c r="G6397" s="1"/>
      <c r="H6397" s="1"/>
      <c r="I6397" s="33"/>
      <c r="J6397" s="33"/>
      <c r="K6397" s="28"/>
      <c r="L6397" s="28"/>
      <c r="M6397" s="1"/>
      <c r="N6397" s="35"/>
      <c r="O6397" s="1"/>
      <c r="P6397" s="51"/>
    </row>
    <row r="6398" spans="1:16" ht="16.5" customHeight="1" x14ac:dyDescent="0.25">
      <c r="A6398" s="8"/>
      <c r="B6398" s="1"/>
      <c r="C6398" s="1"/>
      <c r="D6398" s="1"/>
      <c r="E6398" s="1"/>
      <c r="F6398" s="1"/>
      <c r="G6398" s="1"/>
      <c r="H6398" s="1"/>
      <c r="I6398" s="33"/>
      <c r="J6398" s="33"/>
      <c r="K6398" s="28"/>
      <c r="L6398" s="28"/>
      <c r="M6398" s="1"/>
      <c r="N6398" s="35"/>
      <c r="O6398" s="1"/>
      <c r="P6398" s="51"/>
    </row>
    <row r="6399" spans="1:16" ht="16.5" customHeight="1" x14ac:dyDescent="0.25">
      <c r="A6399" s="8"/>
      <c r="B6399" s="1"/>
      <c r="C6399" s="1"/>
      <c r="D6399" s="1"/>
      <c r="E6399" s="1"/>
      <c r="F6399" s="1"/>
      <c r="G6399" s="1"/>
      <c r="H6399" s="1"/>
      <c r="I6399" s="33"/>
      <c r="J6399" s="33"/>
      <c r="K6399" s="28"/>
      <c r="L6399" s="28"/>
      <c r="M6399" s="1"/>
      <c r="N6399" s="35"/>
      <c r="O6399" s="1"/>
      <c r="P6399" s="51"/>
    </row>
    <row r="6400" spans="1:16" ht="16.5" customHeight="1" x14ac:dyDescent="0.25">
      <c r="A6400" s="8"/>
      <c r="B6400" s="1"/>
      <c r="C6400" s="1"/>
      <c r="D6400" s="1"/>
      <c r="E6400" s="1"/>
      <c r="F6400" s="1"/>
      <c r="G6400" s="1"/>
      <c r="H6400" s="1"/>
      <c r="I6400" s="33"/>
      <c r="J6400" s="33"/>
      <c r="K6400" s="28"/>
      <c r="L6400" s="28"/>
      <c r="M6400" s="1"/>
      <c r="N6400" s="35"/>
      <c r="O6400" s="1"/>
      <c r="P6400" s="51"/>
    </row>
    <row r="6401" spans="1:16" ht="16.5" customHeight="1" x14ac:dyDescent="0.25">
      <c r="A6401" s="8"/>
      <c r="B6401" s="1"/>
      <c r="C6401" s="1"/>
      <c r="D6401" s="1"/>
      <c r="E6401" s="1"/>
      <c r="F6401" s="1"/>
      <c r="G6401" s="1"/>
      <c r="H6401" s="1"/>
      <c r="I6401" s="33"/>
      <c r="J6401" s="33"/>
      <c r="K6401" s="28"/>
      <c r="L6401" s="28"/>
      <c r="M6401" s="1"/>
      <c r="N6401" s="35"/>
      <c r="O6401" s="1"/>
      <c r="P6401" s="51"/>
    </row>
    <row r="6402" spans="1:16" ht="16.5" customHeight="1" x14ac:dyDescent="0.25">
      <c r="A6402" s="8"/>
      <c r="B6402" s="1"/>
      <c r="C6402" s="1"/>
      <c r="D6402" s="1"/>
      <c r="E6402" s="1"/>
      <c r="F6402" s="1"/>
      <c r="G6402" s="1"/>
      <c r="H6402" s="1"/>
      <c r="I6402" s="33"/>
      <c r="J6402" s="33"/>
      <c r="K6402" s="28"/>
      <c r="L6402" s="28"/>
      <c r="M6402" s="1"/>
      <c r="N6402" s="35"/>
      <c r="O6402" s="1"/>
      <c r="P6402" s="51"/>
    </row>
    <row r="6403" spans="1:16" ht="16.5" customHeight="1" x14ac:dyDescent="0.25">
      <c r="A6403" s="8"/>
      <c r="B6403" s="1"/>
      <c r="C6403" s="1"/>
      <c r="D6403" s="1"/>
      <c r="E6403" s="1"/>
      <c r="F6403" s="1"/>
      <c r="G6403" s="1"/>
      <c r="H6403" s="1"/>
      <c r="I6403" s="33"/>
      <c r="J6403" s="33"/>
      <c r="K6403" s="28"/>
      <c r="L6403" s="28"/>
      <c r="M6403" s="1"/>
      <c r="N6403" s="35"/>
      <c r="O6403" s="1"/>
      <c r="P6403" s="51"/>
    </row>
    <row r="6404" spans="1:16" ht="16.5" customHeight="1" x14ac:dyDescent="0.25">
      <c r="A6404" s="8"/>
      <c r="B6404" s="1"/>
      <c r="C6404" s="1"/>
      <c r="D6404" s="1"/>
      <c r="E6404" s="1"/>
      <c r="F6404" s="1"/>
      <c r="G6404" s="1"/>
      <c r="H6404" s="1"/>
      <c r="I6404" s="33"/>
      <c r="J6404" s="33"/>
      <c r="K6404" s="28"/>
      <c r="L6404" s="28"/>
      <c r="M6404" s="1"/>
      <c r="N6404" s="35"/>
      <c r="O6404" s="1"/>
      <c r="P6404" s="51"/>
    </row>
    <row r="6405" spans="1:16" ht="16.5" customHeight="1" x14ac:dyDescent="0.25">
      <c r="A6405" s="8"/>
      <c r="B6405" s="1"/>
      <c r="C6405" s="1"/>
      <c r="D6405" s="1"/>
      <c r="E6405" s="1"/>
      <c r="F6405" s="1"/>
      <c r="G6405" s="1"/>
      <c r="H6405" s="1"/>
      <c r="I6405" s="33"/>
      <c r="J6405" s="33"/>
      <c r="K6405" s="28"/>
      <c r="L6405" s="28"/>
      <c r="M6405" s="1"/>
      <c r="N6405" s="35"/>
      <c r="O6405" s="1"/>
      <c r="P6405" s="51"/>
    </row>
    <row r="6406" spans="1:16" ht="16.5" customHeight="1" x14ac:dyDescent="0.25">
      <c r="A6406" s="8"/>
      <c r="B6406" s="1"/>
      <c r="C6406" s="1"/>
      <c r="D6406" s="1"/>
      <c r="E6406" s="1"/>
      <c r="F6406" s="1"/>
      <c r="G6406" s="1"/>
      <c r="H6406" s="1"/>
      <c r="I6406" s="33"/>
      <c r="J6406" s="33"/>
      <c r="K6406" s="28"/>
      <c r="L6406" s="28"/>
      <c r="M6406" s="1"/>
      <c r="N6406" s="35"/>
      <c r="O6406" s="1"/>
      <c r="P6406" s="51"/>
    </row>
    <row r="6407" spans="1:16" ht="16.5" customHeight="1" x14ac:dyDescent="0.25">
      <c r="A6407" s="8"/>
      <c r="B6407" s="1"/>
      <c r="C6407" s="1"/>
      <c r="D6407" s="1"/>
      <c r="E6407" s="1"/>
      <c r="F6407" s="1"/>
      <c r="G6407" s="1"/>
      <c r="H6407" s="1"/>
      <c r="I6407" s="33"/>
      <c r="J6407" s="33"/>
      <c r="K6407" s="28"/>
      <c r="L6407" s="28"/>
      <c r="M6407" s="1"/>
      <c r="N6407" s="35"/>
      <c r="O6407" s="1"/>
      <c r="P6407" s="51"/>
    </row>
    <row r="6408" spans="1:16" ht="16.5" customHeight="1" x14ac:dyDescent="0.25">
      <c r="A6408" s="8"/>
      <c r="B6408" s="1"/>
      <c r="C6408" s="1"/>
      <c r="D6408" s="1"/>
      <c r="E6408" s="1"/>
      <c r="F6408" s="1"/>
      <c r="G6408" s="1"/>
      <c r="H6408" s="1"/>
      <c r="I6408" s="33"/>
      <c r="J6408" s="33"/>
      <c r="K6408" s="28"/>
      <c r="L6408" s="28"/>
      <c r="M6408" s="1"/>
      <c r="N6408" s="35"/>
      <c r="O6408" s="1"/>
      <c r="P6408" s="51"/>
    </row>
    <row r="6409" spans="1:16" ht="16.5" customHeight="1" x14ac:dyDescent="0.25">
      <c r="A6409" s="8"/>
      <c r="B6409" s="1"/>
      <c r="C6409" s="1"/>
      <c r="D6409" s="1"/>
      <c r="E6409" s="1"/>
      <c r="F6409" s="1"/>
      <c r="G6409" s="1"/>
      <c r="H6409" s="1"/>
      <c r="I6409" s="33"/>
      <c r="J6409" s="33"/>
      <c r="K6409" s="28"/>
      <c r="L6409" s="28"/>
      <c r="M6409" s="1"/>
      <c r="N6409" s="35"/>
      <c r="O6409" s="1"/>
      <c r="P6409" s="51"/>
    </row>
    <row r="6410" spans="1:16" ht="16.5" customHeight="1" x14ac:dyDescent="0.25">
      <c r="A6410" s="8"/>
      <c r="B6410" s="1"/>
      <c r="C6410" s="1"/>
      <c r="D6410" s="1"/>
      <c r="E6410" s="1"/>
      <c r="F6410" s="1"/>
      <c r="G6410" s="1"/>
      <c r="H6410" s="1"/>
      <c r="I6410" s="33"/>
      <c r="J6410" s="33"/>
      <c r="K6410" s="28"/>
      <c r="L6410" s="28"/>
      <c r="M6410" s="1"/>
      <c r="N6410" s="35"/>
      <c r="O6410" s="1"/>
      <c r="P6410" s="51"/>
    </row>
    <row r="6411" spans="1:16" ht="16.5" customHeight="1" x14ac:dyDescent="0.25">
      <c r="A6411" s="8"/>
      <c r="B6411" s="1"/>
      <c r="C6411" s="1"/>
      <c r="D6411" s="1"/>
      <c r="E6411" s="1"/>
      <c r="F6411" s="1"/>
      <c r="G6411" s="1"/>
      <c r="H6411" s="1"/>
      <c r="I6411" s="33"/>
      <c r="J6411" s="33"/>
      <c r="K6411" s="28"/>
      <c r="L6411" s="28"/>
      <c r="M6411" s="1"/>
      <c r="N6411" s="35"/>
      <c r="O6411" s="1"/>
      <c r="P6411" s="51"/>
    </row>
    <row r="6412" spans="1:16" ht="16.5" customHeight="1" x14ac:dyDescent="0.25">
      <c r="A6412" s="8"/>
      <c r="B6412" s="1"/>
      <c r="C6412" s="1"/>
      <c r="D6412" s="1"/>
      <c r="E6412" s="1"/>
      <c r="F6412" s="1"/>
      <c r="G6412" s="1"/>
      <c r="H6412" s="1"/>
      <c r="I6412" s="33"/>
      <c r="J6412" s="33"/>
      <c r="K6412" s="28"/>
      <c r="L6412" s="28"/>
      <c r="M6412" s="1"/>
      <c r="N6412" s="35"/>
      <c r="O6412" s="1"/>
      <c r="P6412" s="51"/>
    </row>
    <row r="6413" spans="1:16" ht="16.5" customHeight="1" x14ac:dyDescent="0.25">
      <c r="A6413" s="8"/>
      <c r="B6413" s="1"/>
      <c r="C6413" s="1"/>
      <c r="D6413" s="1"/>
      <c r="E6413" s="1"/>
      <c r="F6413" s="1"/>
      <c r="G6413" s="1"/>
      <c r="H6413" s="1"/>
      <c r="I6413" s="33"/>
      <c r="J6413" s="33"/>
      <c r="K6413" s="28"/>
      <c r="L6413" s="28"/>
      <c r="M6413" s="1"/>
      <c r="N6413" s="35"/>
      <c r="O6413" s="1"/>
      <c r="P6413" s="51"/>
    </row>
    <row r="6414" spans="1:16" ht="16.5" customHeight="1" x14ac:dyDescent="0.25">
      <c r="A6414" s="8"/>
      <c r="B6414" s="1"/>
      <c r="C6414" s="1"/>
      <c r="D6414" s="1"/>
      <c r="E6414" s="1"/>
      <c r="F6414" s="1"/>
      <c r="G6414" s="1"/>
      <c r="H6414" s="1"/>
      <c r="I6414" s="33"/>
      <c r="J6414" s="33"/>
      <c r="K6414" s="28"/>
      <c r="L6414" s="28"/>
      <c r="M6414" s="1"/>
      <c r="N6414" s="35"/>
      <c r="O6414" s="1"/>
      <c r="P6414" s="51"/>
    </row>
    <row r="6415" spans="1:16" ht="16.5" customHeight="1" x14ac:dyDescent="0.25">
      <c r="A6415" s="8"/>
      <c r="B6415" s="1"/>
      <c r="C6415" s="1"/>
      <c r="D6415" s="1"/>
      <c r="E6415" s="1"/>
      <c r="F6415" s="1"/>
      <c r="G6415" s="1"/>
      <c r="H6415" s="1"/>
      <c r="I6415" s="33"/>
      <c r="J6415" s="33"/>
      <c r="K6415" s="28"/>
      <c r="L6415" s="28"/>
      <c r="M6415" s="1"/>
      <c r="N6415" s="35"/>
      <c r="O6415" s="1"/>
      <c r="P6415" s="51"/>
    </row>
    <row r="6416" spans="1:16" ht="16.5" customHeight="1" x14ac:dyDescent="0.25">
      <c r="A6416" s="8"/>
      <c r="B6416" s="1"/>
      <c r="C6416" s="1"/>
      <c r="D6416" s="1"/>
      <c r="E6416" s="1"/>
      <c r="F6416" s="1"/>
      <c r="G6416" s="1"/>
      <c r="H6416" s="1"/>
      <c r="I6416" s="33"/>
      <c r="J6416" s="33"/>
      <c r="K6416" s="28"/>
      <c r="L6416" s="28"/>
      <c r="M6416" s="1"/>
      <c r="N6416" s="35"/>
      <c r="O6416" s="1"/>
      <c r="P6416" s="51"/>
    </row>
    <row r="6417" spans="1:16" ht="16.5" customHeight="1" x14ac:dyDescent="0.25">
      <c r="A6417" s="8"/>
      <c r="B6417" s="1"/>
      <c r="C6417" s="1"/>
      <c r="D6417" s="1"/>
      <c r="E6417" s="1"/>
      <c r="F6417" s="1"/>
      <c r="G6417" s="1"/>
      <c r="H6417" s="1"/>
      <c r="I6417" s="33"/>
      <c r="J6417" s="33"/>
      <c r="K6417" s="28"/>
      <c r="L6417" s="28"/>
      <c r="M6417" s="1"/>
      <c r="N6417" s="35"/>
      <c r="O6417" s="1"/>
      <c r="P6417" s="51"/>
    </row>
    <row r="6418" spans="1:16" ht="16.5" customHeight="1" x14ac:dyDescent="0.25">
      <c r="A6418" s="8"/>
      <c r="B6418" s="1"/>
      <c r="C6418" s="1"/>
      <c r="D6418" s="1"/>
      <c r="E6418" s="1"/>
      <c r="F6418" s="1"/>
      <c r="G6418" s="1"/>
      <c r="H6418" s="1"/>
      <c r="I6418" s="33"/>
      <c r="J6418" s="33"/>
      <c r="K6418" s="28"/>
      <c r="L6418" s="28"/>
      <c r="M6418" s="1"/>
      <c r="N6418" s="35"/>
      <c r="O6418" s="1"/>
      <c r="P6418" s="51"/>
    </row>
    <row r="6419" spans="1:16" ht="16.5" customHeight="1" x14ac:dyDescent="0.25">
      <c r="A6419" s="8"/>
      <c r="B6419" s="1"/>
      <c r="C6419" s="1"/>
      <c r="D6419" s="1"/>
      <c r="E6419" s="1"/>
      <c r="F6419" s="1"/>
      <c r="G6419" s="1"/>
      <c r="H6419" s="1"/>
      <c r="I6419" s="33"/>
      <c r="J6419" s="33"/>
      <c r="K6419" s="28"/>
      <c r="L6419" s="28"/>
      <c r="M6419" s="1"/>
      <c r="N6419" s="35"/>
      <c r="O6419" s="1"/>
      <c r="P6419" s="51"/>
    </row>
    <row r="6420" spans="1:16" ht="16.5" customHeight="1" x14ac:dyDescent="0.25">
      <c r="A6420" s="8"/>
      <c r="B6420" s="1"/>
      <c r="C6420" s="1"/>
      <c r="D6420" s="1"/>
      <c r="E6420" s="1"/>
      <c r="F6420" s="1"/>
      <c r="G6420" s="1"/>
      <c r="H6420" s="1"/>
      <c r="I6420" s="33"/>
      <c r="J6420" s="33"/>
      <c r="K6420" s="28"/>
      <c r="L6420" s="28"/>
      <c r="M6420" s="1"/>
      <c r="N6420" s="35"/>
      <c r="O6420" s="1"/>
      <c r="P6420" s="51"/>
    </row>
    <row r="6421" spans="1:16" ht="16.5" customHeight="1" x14ac:dyDescent="0.25">
      <c r="A6421" s="8"/>
      <c r="B6421" s="1"/>
      <c r="C6421" s="1"/>
      <c r="D6421" s="1"/>
      <c r="E6421" s="1"/>
      <c r="F6421" s="1"/>
      <c r="G6421" s="1"/>
      <c r="H6421" s="1"/>
      <c r="I6421" s="33"/>
      <c r="J6421" s="33"/>
      <c r="K6421" s="28"/>
      <c r="L6421" s="28"/>
      <c r="M6421" s="1"/>
      <c r="N6421" s="35"/>
      <c r="O6421" s="1"/>
      <c r="P6421" s="51"/>
    </row>
    <row r="6422" spans="1:16" ht="16.5" customHeight="1" x14ac:dyDescent="0.25">
      <c r="A6422" s="8"/>
      <c r="B6422" s="1"/>
      <c r="C6422" s="1"/>
      <c r="D6422" s="1"/>
      <c r="E6422" s="1"/>
      <c r="F6422" s="1"/>
      <c r="G6422" s="1"/>
      <c r="H6422" s="1"/>
      <c r="I6422" s="33"/>
      <c r="J6422" s="33"/>
      <c r="K6422" s="28"/>
      <c r="L6422" s="28"/>
      <c r="M6422" s="1"/>
      <c r="N6422" s="35"/>
      <c r="O6422" s="1"/>
      <c r="P6422" s="51"/>
    </row>
    <row r="6423" spans="1:16" ht="16.5" customHeight="1" x14ac:dyDescent="0.25">
      <c r="A6423" s="8"/>
      <c r="B6423" s="1"/>
      <c r="C6423" s="1"/>
      <c r="D6423" s="1"/>
      <c r="E6423" s="1"/>
      <c r="F6423" s="1"/>
      <c r="G6423" s="1"/>
      <c r="H6423" s="1"/>
      <c r="I6423" s="33"/>
      <c r="J6423" s="33"/>
      <c r="K6423" s="28"/>
      <c r="L6423" s="28"/>
      <c r="M6423" s="1"/>
      <c r="N6423" s="35"/>
      <c r="O6423" s="1"/>
      <c r="P6423" s="51"/>
    </row>
    <row r="6424" spans="1:16" ht="16.5" customHeight="1" x14ac:dyDescent="0.25">
      <c r="A6424" s="8"/>
      <c r="B6424" s="1"/>
      <c r="C6424" s="1"/>
      <c r="D6424" s="1"/>
      <c r="E6424" s="1"/>
      <c r="F6424" s="1"/>
      <c r="G6424" s="1"/>
      <c r="H6424" s="1"/>
      <c r="I6424" s="33"/>
      <c r="J6424" s="33"/>
      <c r="K6424" s="28"/>
      <c r="L6424" s="28"/>
      <c r="M6424" s="1"/>
      <c r="N6424" s="35"/>
      <c r="O6424" s="1"/>
      <c r="P6424" s="51"/>
    </row>
    <row r="6425" spans="1:16" ht="16.5" customHeight="1" x14ac:dyDescent="0.25">
      <c r="A6425" s="8"/>
      <c r="B6425" s="1"/>
      <c r="C6425" s="1"/>
      <c r="D6425" s="1"/>
      <c r="E6425" s="1"/>
      <c r="F6425" s="1"/>
      <c r="G6425" s="1"/>
      <c r="H6425" s="1"/>
      <c r="I6425" s="33"/>
      <c r="J6425" s="33"/>
      <c r="K6425" s="28"/>
      <c r="L6425" s="28"/>
      <c r="M6425" s="1"/>
      <c r="N6425" s="35"/>
      <c r="O6425" s="1"/>
      <c r="P6425" s="51"/>
    </row>
    <row r="6426" spans="1:16" ht="16.5" customHeight="1" x14ac:dyDescent="0.25">
      <c r="A6426" s="8"/>
      <c r="B6426" s="1"/>
      <c r="C6426" s="1"/>
      <c r="D6426" s="1"/>
      <c r="E6426" s="1"/>
      <c r="F6426" s="1"/>
      <c r="G6426" s="1"/>
      <c r="H6426" s="1"/>
      <c r="I6426" s="33"/>
      <c r="J6426" s="33"/>
      <c r="K6426" s="28"/>
      <c r="L6426" s="28"/>
      <c r="M6426" s="1"/>
      <c r="N6426" s="35"/>
      <c r="O6426" s="1"/>
      <c r="P6426" s="51"/>
    </row>
    <row r="6427" spans="1:16" ht="16.5" customHeight="1" x14ac:dyDescent="0.25">
      <c r="A6427" s="8"/>
      <c r="B6427" s="1"/>
      <c r="C6427" s="1"/>
      <c r="D6427" s="1"/>
      <c r="E6427" s="1"/>
      <c r="F6427" s="1"/>
      <c r="G6427" s="1"/>
      <c r="H6427" s="1"/>
      <c r="I6427" s="33"/>
      <c r="J6427" s="33"/>
      <c r="K6427" s="28"/>
      <c r="L6427" s="28"/>
      <c r="M6427" s="1"/>
      <c r="N6427" s="35"/>
      <c r="O6427" s="1"/>
      <c r="P6427" s="51"/>
    </row>
    <row r="6428" spans="1:16" ht="16.5" customHeight="1" x14ac:dyDescent="0.25">
      <c r="A6428" s="8"/>
      <c r="B6428" s="1"/>
      <c r="C6428" s="1"/>
      <c r="D6428" s="1"/>
      <c r="E6428" s="1"/>
      <c r="F6428" s="1"/>
      <c r="G6428" s="1"/>
      <c r="H6428" s="1"/>
      <c r="I6428" s="33"/>
      <c r="J6428" s="33"/>
      <c r="K6428" s="28"/>
      <c r="L6428" s="28"/>
      <c r="M6428" s="1"/>
      <c r="N6428" s="35"/>
      <c r="O6428" s="1"/>
      <c r="P6428" s="51"/>
    </row>
    <row r="6429" spans="1:16" ht="16.5" customHeight="1" x14ac:dyDescent="0.25">
      <c r="A6429" s="8"/>
      <c r="B6429" s="1"/>
      <c r="C6429" s="1"/>
      <c r="D6429" s="1"/>
      <c r="E6429" s="1"/>
      <c r="F6429" s="1"/>
      <c r="G6429" s="1"/>
      <c r="H6429" s="1"/>
      <c r="I6429" s="33"/>
      <c r="J6429" s="33"/>
      <c r="K6429" s="28"/>
      <c r="L6429" s="28"/>
      <c r="M6429" s="1"/>
      <c r="N6429" s="35"/>
      <c r="O6429" s="1"/>
      <c r="P6429" s="51"/>
    </row>
    <row r="6430" spans="1:16" ht="16.5" customHeight="1" x14ac:dyDescent="0.25">
      <c r="A6430" s="8"/>
      <c r="B6430" s="1"/>
      <c r="C6430" s="1"/>
      <c r="D6430" s="1"/>
      <c r="E6430" s="1"/>
      <c r="F6430" s="1"/>
      <c r="G6430" s="1"/>
      <c r="H6430" s="1"/>
      <c r="I6430" s="33"/>
      <c r="J6430" s="33"/>
      <c r="K6430" s="28"/>
      <c r="L6430" s="28"/>
      <c r="M6430" s="1"/>
      <c r="N6430" s="35"/>
      <c r="O6430" s="1"/>
      <c r="P6430" s="51"/>
    </row>
    <row r="6431" spans="1:16" ht="16.5" customHeight="1" x14ac:dyDescent="0.25">
      <c r="A6431" s="8"/>
      <c r="B6431" s="1"/>
      <c r="C6431" s="1"/>
      <c r="D6431" s="1"/>
      <c r="E6431" s="1"/>
      <c r="F6431" s="1"/>
      <c r="G6431" s="1"/>
      <c r="H6431" s="1"/>
      <c r="I6431" s="33"/>
      <c r="J6431" s="33"/>
      <c r="K6431" s="28"/>
      <c r="L6431" s="28"/>
      <c r="M6431" s="1"/>
      <c r="N6431" s="35"/>
      <c r="O6431" s="1"/>
      <c r="P6431" s="51"/>
    </row>
    <row r="6432" spans="1:16" ht="16.5" customHeight="1" x14ac:dyDescent="0.25">
      <c r="A6432" s="8"/>
      <c r="B6432" s="1"/>
      <c r="C6432" s="1"/>
      <c r="D6432" s="1"/>
      <c r="E6432" s="1"/>
      <c r="F6432" s="1"/>
      <c r="G6432" s="1"/>
      <c r="H6432" s="1"/>
      <c r="I6432" s="33"/>
      <c r="J6432" s="33"/>
      <c r="K6432" s="28"/>
      <c r="L6432" s="28"/>
      <c r="M6432" s="1"/>
      <c r="N6432" s="35"/>
      <c r="O6432" s="1"/>
      <c r="P6432" s="51"/>
    </row>
    <row r="6433" spans="1:16" ht="16.5" customHeight="1" x14ac:dyDescent="0.25">
      <c r="A6433" s="8"/>
      <c r="B6433" s="1"/>
      <c r="C6433" s="1"/>
      <c r="D6433" s="1"/>
      <c r="E6433" s="1"/>
      <c r="F6433" s="1"/>
      <c r="G6433" s="1"/>
      <c r="H6433" s="1"/>
      <c r="I6433" s="33"/>
      <c r="J6433" s="33"/>
      <c r="K6433" s="28"/>
      <c r="L6433" s="28"/>
      <c r="M6433" s="1"/>
      <c r="N6433" s="35"/>
      <c r="O6433" s="1"/>
      <c r="P6433" s="51"/>
    </row>
    <row r="6434" spans="1:16" ht="16.5" customHeight="1" x14ac:dyDescent="0.25">
      <c r="A6434" s="8"/>
      <c r="B6434" s="1"/>
      <c r="C6434" s="1"/>
      <c r="D6434" s="1"/>
      <c r="E6434" s="1"/>
      <c r="F6434" s="1"/>
      <c r="G6434" s="1"/>
      <c r="H6434" s="1"/>
      <c r="I6434" s="33"/>
      <c r="J6434" s="33"/>
      <c r="K6434" s="28"/>
      <c r="L6434" s="28"/>
      <c r="M6434" s="1"/>
      <c r="N6434" s="35"/>
      <c r="O6434" s="1"/>
      <c r="P6434" s="51"/>
    </row>
    <row r="6435" spans="1:16" ht="16.5" customHeight="1" x14ac:dyDescent="0.25">
      <c r="A6435" s="8"/>
      <c r="B6435" s="1"/>
      <c r="C6435" s="1"/>
      <c r="D6435" s="1"/>
      <c r="E6435" s="1"/>
      <c r="F6435" s="1"/>
      <c r="G6435" s="1"/>
      <c r="H6435" s="1"/>
      <c r="I6435" s="33"/>
      <c r="J6435" s="33"/>
      <c r="K6435" s="28"/>
      <c r="L6435" s="28"/>
      <c r="M6435" s="1"/>
      <c r="N6435" s="35"/>
      <c r="O6435" s="1"/>
      <c r="P6435" s="51"/>
    </row>
    <row r="6436" spans="1:16" ht="16.5" customHeight="1" x14ac:dyDescent="0.25">
      <c r="A6436" s="8"/>
      <c r="B6436" s="1"/>
      <c r="C6436" s="1"/>
      <c r="D6436" s="1"/>
      <c r="E6436" s="1"/>
      <c r="F6436" s="1"/>
      <c r="G6436" s="1"/>
      <c r="H6436" s="1"/>
      <c r="I6436" s="33"/>
      <c r="J6436" s="33"/>
      <c r="K6436" s="28"/>
      <c r="L6436" s="28"/>
      <c r="M6436" s="1"/>
      <c r="N6436" s="35"/>
      <c r="O6436" s="1"/>
      <c r="P6436" s="51"/>
    </row>
    <row r="6437" spans="1:16" ht="16.5" customHeight="1" x14ac:dyDescent="0.25">
      <c r="A6437" s="8"/>
      <c r="B6437" s="1"/>
      <c r="C6437" s="1"/>
      <c r="D6437" s="1"/>
      <c r="E6437" s="1"/>
      <c r="F6437" s="1"/>
      <c r="G6437" s="1"/>
      <c r="H6437" s="1"/>
      <c r="I6437" s="33"/>
      <c r="J6437" s="33"/>
      <c r="K6437" s="28"/>
      <c r="L6437" s="28"/>
      <c r="M6437" s="1"/>
      <c r="N6437" s="35"/>
      <c r="O6437" s="1"/>
      <c r="P6437" s="51"/>
    </row>
    <row r="6438" spans="1:16" ht="16.5" customHeight="1" x14ac:dyDescent="0.25">
      <c r="A6438" s="8"/>
      <c r="B6438" s="1"/>
      <c r="C6438" s="1"/>
      <c r="D6438" s="1"/>
      <c r="E6438" s="1"/>
      <c r="F6438" s="1"/>
      <c r="G6438" s="1"/>
      <c r="H6438" s="1"/>
      <c r="I6438" s="33"/>
      <c r="J6438" s="33"/>
      <c r="K6438" s="28"/>
      <c r="L6438" s="28"/>
      <c r="M6438" s="1"/>
      <c r="N6438" s="35"/>
      <c r="O6438" s="1"/>
      <c r="P6438" s="51"/>
    </row>
    <row r="6439" spans="1:16" ht="16.5" customHeight="1" x14ac:dyDescent="0.25">
      <c r="A6439" s="8"/>
      <c r="B6439" s="1"/>
      <c r="C6439" s="1"/>
      <c r="D6439" s="1"/>
      <c r="E6439" s="1"/>
      <c r="F6439" s="1"/>
      <c r="G6439" s="1"/>
      <c r="H6439" s="1"/>
      <c r="I6439" s="33"/>
      <c r="J6439" s="33"/>
      <c r="K6439" s="28"/>
      <c r="L6439" s="28"/>
      <c r="M6439" s="1"/>
      <c r="N6439" s="35"/>
      <c r="O6439" s="1"/>
      <c r="P6439" s="51"/>
    </row>
    <row r="6440" spans="1:16" ht="16.5" customHeight="1" x14ac:dyDescent="0.25">
      <c r="A6440" s="8"/>
      <c r="B6440" s="1"/>
      <c r="C6440" s="1"/>
      <c r="D6440" s="1"/>
      <c r="E6440" s="1"/>
      <c r="F6440" s="1"/>
      <c r="G6440" s="1"/>
      <c r="H6440" s="1"/>
      <c r="I6440" s="33"/>
      <c r="J6440" s="33"/>
      <c r="K6440" s="28"/>
      <c r="L6440" s="28"/>
      <c r="M6440" s="1"/>
      <c r="N6440" s="35"/>
      <c r="O6440" s="1"/>
      <c r="P6440" s="51"/>
    </row>
    <row r="6441" spans="1:16" ht="16.5" customHeight="1" x14ac:dyDescent="0.25">
      <c r="A6441" s="8"/>
      <c r="B6441" s="1"/>
      <c r="C6441" s="1"/>
      <c r="D6441" s="1"/>
      <c r="E6441" s="1"/>
      <c r="F6441" s="1"/>
      <c r="G6441" s="1"/>
      <c r="H6441" s="1"/>
      <c r="I6441" s="33"/>
      <c r="J6441" s="33"/>
      <c r="K6441" s="28"/>
      <c r="L6441" s="28"/>
      <c r="M6441" s="1"/>
      <c r="N6441" s="35"/>
      <c r="O6441" s="1"/>
      <c r="P6441" s="51"/>
    </row>
    <row r="6442" spans="1:16" ht="16.5" customHeight="1" x14ac:dyDescent="0.25">
      <c r="A6442" s="8"/>
      <c r="B6442" s="1"/>
      <c r="C6442" s="1"/>
      <c r="D6442" s="1"/>
      <c r="E6442" s="1"/>
      <c r="F6442" s="1"/>
      <c r="G6442" s="1"/>
      <c r="H6442" s="1"/>
      <c r="I6442" s="33"/>
      <c r="J6442" s="33"/>
      <c r="K6442" s="28"/>
      <c r="L6442" s="28"/>
      <c r="M6442" s="1"/>
      <c r="N6442" s="35"/>
      <c r="O6442" s="1"/>
      <c r="P6442" s="51"/>
    </row>
    <row r="6443" spans="1:16" ht="16.5" customHeight="1" x14ac:dyDescent="0.25">
      <c r="A6443" s="8"/>
      <c r="B6443" s="1"/>
      <c r="C6443" s="1"/>
      <c r="D6443" s="1"/>
      <c r="E6443" s="1"/>
      <c r="F6443" s="1"/>
      <c r="G6443" s="1"/>
      <c r="H6443" s="1"/>
      <c r="I6443" s="33"/>
      <c r="J6443" s="33"/>
      <c r="K6443" s="28"/>
      <c r="L6443" s="28"/>
      <c r="M6443" s="1"/>
      <c r="N6443" s="35"/>
      <c r="O6443" s="1"/>
      <c r="P6443" s="51"/>
    </row>
    <row r="6444" spans="1:16" ht="16.5" customHeight="1" x14ac:dyDescent="0.25">
      <c r="A6444" s="8"/>
      <c r="B6444" s="1"/>
      <c r="C6444" s="1"/>
      <c r="D6444" s="1"/>
      <c r="E6444" s="1"/>
      <c r="F6444" s="1"/>
      <c r="G6444" s="1"/>
      <c r="H6444" s="1"/>
      <c r="I6444" s="33"/>
      <c r="J6444" s="33"/>
      <c r="K6444" s="28"/>
      <c r="L6444" s="28"/>
      <c r="M6444" s="1"/>
      <c r="N6444" s="35"/>
      <c r="O6444" s="1"/>
      <c r="P6444" s="51"/>
    </row>
    <row r="6445" spans="1:16" ht="16.5" customHeight="1" x14ac:dyDescent="0.25">
      <c r="A6445" s="8"/>
      <c r="B6445" s="1"/>
      <c r="C6445" s="1"/>
      <c r="D6445" s="1"/>
      <c r="E6445" s="1"/>
      <c r="F6445" s="1"/>
      <c r="G6445" s="1"/>
      <c r="H6445" s="1"/>
      <c r="I6445" s="33"/>
      <c r="J6445" s="33"/>
      <c r="K6445" s="28"/>
      <c r="L6445" s="28"/>
      <c r="M6445" s="1"/>
      <c r="N6445" s="35"/>
      <c r="O6445" s="1"/>
      <c r="P6445" s="51"/>
    </row>
    <row r="6446" spans="1:16" ht="16.5" customHeight="1" x14ac:dyDescent="0.25">
      <c r="A6446" s="8"/>
      <c r="B6446" s="1"/>
      <c r="C6446" s="1"/>
      <c r="D6446" s="1"/>
      <c r="E6446" s="1"/>
      <c r="F6446" s="1"/>
      <c r="G6446" s="1"/>
      <c r="H6446" s="1"/>
      <c r="I6446" s="33"/>
      <c r="J6446" s="33"/>
      <c r="K6446" s="28"/>
      <c r="L6446" s="28"/>
      <c r="M6446" s="1"/>
      <c r="N6446" s="35"/>
      <c r="O6446" s="1"/>
      <c r="P6446" s="51"/>
    </row>
    <row r="6447" spans="1:16" ht="16.5" customHeight="1" x14ac:dyDescent="0.25">
      <c r="A6447" s="8"/>
      <c r="B6447" s="1"/>
      <c r="C6447" s="1"/>
      <c r="D6447" s="1"/>
      <c r="E6447" s="1"/>
      <c r="F6447" s="1"/>
      <c r="G6447" s="1"/>
      <c r="H6447" s="1"/>
      <c r="I6447" s="33"/>
      <c r="J6447" s="33"/>
      <c r="K6447" s="28"/>
      <c r="L6447" s="28"/>
      <c r="M6447" s="1"/>
      <c r="N6447" s="35"/>
      <c r="O6447" s="1"/>
      <c r="P6447" s="51"/>
    </row>
    <row r="6448" spans="1:16" ht="16.5" customHeight="1" x14ac:dyDescent="0.25">
      <c r="A6448" s="8"/>
      <c r="B6448" s="1"/>
      <c r="C6448" s="1"/>
      <c r="D6448" s="1"/>
      <c r="E6448" s="1"/>
      <c r="F6448" s="1"/>
      <c r="G6448" s="1"/>
      <c r="H6448" s="1"/>
      <c r="I6448" s="33"/>
      <c r="J6448" s="33"/>
      <c r="K6448" s="28"/>
      <c r="L6448" s="28"/>
      <c r="M6448" s="1"/>
      <c r="N6448" s="35"/>
      <c r="O6448" s="1"/>
      <c r="P6448" s="51"/>
    </row>
    <row r="6449" spans="1:16" ht="16.5" customHeight="1" x14ac:dyDescent="0.25">
      <c r="A6449" s="8"/>
      <c r="B6449" s="1"/>
      <c r="C6449" s="1"/>
      <c r="D6449" s="1"/>
      <c r="E6449" s="1"/>
      <c r="F6449" s="1"/>
      <c r="G6449" s="1"/>
      <c r="H6449" s="1"/>
      <c r="I6449" s="33"/>
      <c r="J6449" s="33"/>
      <c r="K6449" s="28"/>
      <c r="L6449" s="28"/>
      <c r="M6449" s="1"/>
      <c r="N6449" s="35"/>
      <c r="O6449" s="1"/>
      <c r="P6449" s="51"/>
    </row>
    <row r="6450" spans="1:16" ht="16.5" customHeight="1" x14ac:dyDescent="0.25">
      <c r="A6450" s="8"/>
      <c r="B6450" s="1"/>
      <c r="C6450" s="1"/>
      <c r="D6450" s="1"/>
      <c r="E6450" s="1"/>
      <c r="F6450" s="1"/>
      <c r="G6450" s="1"/>
      <c r="H6450" s="1"/>
      <c r="I6450" s="33"/>
      <c r="J6450" s="33"/>
      <c r="K6450" s="28"/>
      <c r="L6450" s="28"/>
      <c r="M6450" s="1"/>
      <c r="N6450" s="35"/>
      <c r="O6450" s="1"/>
      <c r="P6450" s="51"/>
    </row>
    <row r="6451" spans="1:16" ht="16.5" customHeight="1" x14ac:dyDescent="0.25">
      <c r="A6451" s="8"/>
      <c r="B6451" s="1"/>
      <c r="C6451" s="1"/>
      <c r="D6451" s="1"/>
      <c r="E6451" s="1"/>
      <c r="F6451" s="1"/>
      <c r="G6451" s="1"/>
      <c r="H6451" s="1"/>
      <c r="I6451" s="33"/>
      <c r="J6451" s="33"/>
      <c r="K6451" s="28"/>
      <c r="L6451" s="28"/>
      <c r="M6451" s="1"/>
      <c r="N6451" s="35"/>
      <c r="O6451" s="1"/>
      <c r="P6451" s="51"/>
    </row>
    <row r="6452" spans="1:16" ht="16.5" customHeight="1" x14ac:dyDescent="0.25">
      <c r="A6452" s="8"/>
      <c r="B6452" s="1"/>
      <c r="C6452" s="1"/>
      <c r="D6452" s="1"/>
      <c r="E6452" s="1"/>
      <c r="F6452" s="1"/>
      <c r="G6452" s="1"/>
      <c r="H6452" s="1"/>
      <c r="I6452" s="33"/>
      <c r="J6452" s="33"/>
      <c r="K6452" s="28"/>
      <c r="L6452" s="28"/>
      <c r="M6452" s="1"/>
      <c r="N6452" s="35"/>
      <c r="O6452" s="1"/>
      <c r="P6452" s="51"/>
    </row>
    <row r="6453" spans="1:16" ht="16.5" customHeight="1" x14ac:dyDescent="0.25">
      <c r="A6453" s="8"/>
      <c r="B6453" s="1"/>
      <c r="C6453" s="1"/>
      <c r="D6453" s="1"/>
      <c r="E6453" s="1"/>
      <c r="F6453" s="1"/>
      <c r="G6453" s="1"/>
      <c r="H6453" s="1"/>
      <c r="I6453" s="33"/>
      <c r="J6453" s="33"/>
      <c r="K6453" s="28"/>
      <c r="L6453" s="28"/>
      <c r="M6453" s="1"/>
      <c r="N6453" s="35"/>
      <c r="O6453" s="1"/>
      <c r="P6453" s="51"/>
    </row>
    <row r="6454" spans="1:16" ht="16.5" customHeight="1" x14ac:dyDescent="0.25">
      <c r="A6454" s="8"/>
      <c r="B6454" s="1"/>
      <c r="C6454" s="1"/>
      <c r="D6454" s="1"/>
      <c r="E6454" s="1"/>
      <c r="F6454" s="1"/>
      <c r="G6454" s="1"/>
      <c r="H6454" s="1"/>
      <c r="I6454" s="33"/>
      <c r="J6454" s="33"/>
      <c r="K6454" s="28"/>
      <c r="L6454" s="28"/>
      <c r="M6454" s="1"/>
      <c r="N6454" s="35"/>
      <c r="O6454" s="1"/>
      <c r="P6454" s="51"/>
    </row>
    <row r="6455" spans="1:16" ht="16.5" customHeight="1" x14ac:dyDescent="0.25">
      <c r="A6455" s="8"/>
      <c r="B6455" s="1"/>
      <c r="C6455" s="1"/>
      <c r="D6455" s="1"/>
      <c r="E6455" s="1"/>
      <c r="F6455" s="1"/>
      <c r="G6455" s="1"/>
      <c r="H6455" s="1"/>
      <c r="I6455" s="33"/>
      <c r="J6455" s="33"/>
      <c r="K6455" s="28"/>
      <c r="L6455" s="28"/>
      <c r="M6455" s="1"/>
      <c r="N6455" s="35"/>
      <c r="O6455" s="1"/>
      <c r="P6455" s="51"/>
    </row>
    <row r="6456" spans="1:16" ht="16.5" customHeight="1" x14ac:dyDescent="0.25">
      <c r="A6456" s="8"/>
      <c r="B6456" s="1"/>
      <c r="C6456" s="1"/>
      <c r="D6456" s="1"/>
      <c r="E6456" s="1"/>
      <c r="F6456" s="1"/>
      <c r="G6456" s="1"/>
      <c r="H6456" s="1"/>
      <c r="I6456" s="33"/>
      <c r="J6456" s="33"/>
      <c r="K6456" s="28"/>
      <c r="L6456" s="28"/>
      <c r="M6456" s="1"/>
      <c r="N6456" s="35"/>
      <c r="O6456" s="1"/>
      <c r="P6456" s="51"/>
    </row>
    <row r="6457" spans="1:16" ht="16.5" customHeight="1" x14ac:dyDescent="0.25">
      <c r="A6457" s="8"/>
      <c r="B6457" s="1"/>
      <c r="C6457" s="1"/>
      <c r="D6457" s="1"/>
      <c r="E6457" s="1"/>
      <c r="F6457" s="1"/>
      <c r="G6457" s="1"/>
      <c r="H6457" s="1"/>
      <c r="I6457" s="33"/>
      <c r="J6457" s="33"/>
      <c r="K6457" s="28"/>
      <c r="L6457" s="28"/>
      <c r="M6457" s="1"/>
      <c r="N6457" s="35"/>
      <c r="O6457" s="1"/>
      <c r="P6457" s="51"/>
    </row>
    <row r="6458" spans="1:16" ht="16.5" customHeight="1" x14ac:dyDescent="0.25">
      <c r="A6458" s="8"/>
      <c r="B6458" s="1"/>
      <c r="C6458" s="1"/>
      <c r="D6458" s="1"/>
      <c r="E6458" s="1"/>
      <c r="F6458" s="1"/>
      <c r="G6458" s="1"/>
      <c r="H6458" s="1"/>
      <c r="I6458" s="33"/>
      <c r="J6458" s="33"/>
      <c r="K6458" s="28"/>
      <c r="L6458" s="28"/>
      <c r="M6458" s="1"/>
      <c r="N6458" s="35"/>
      <c r="O6458" s="1"/>
      <c r="P6458" s="51"/>
    </row>
    <row r="6459" spans="1:16" ht="16.5" customHeight="1" x14ac:dyDescent="0.25">
      <c r="A6459" s="8"/>
      <c r="B6459" s="1"/>
      <c r="C6459" s="1"/>
      <c r="D6459" s="1"/>
      <c r="E6459" s="1"/>
      <c r="F6459" s="1"/>
      <c r="G6459" s="1"/>
      <c r="H6459" s="1"/>
      <c r="I6459" s="33"/>
      <c r="J6459" s="33"/>
      <c r="K6459" s="28"/>
      <c r="L6459" s="28"/>
      <c r="M6459" s="1"/>
      <c r="N6459" s="35"/>
      <c r="O6459" s="1"/>
      <c r="P6459" s="51"/>
    </row>
    <row r="6460" spans="1:16" ht="16.5" customHeight="1" x14ac:dyDescent="0.25">
      <c r="A6460" s="8"/>
      <c r="B6460" s="1"/>
      <c r="C6460" s="1"/>
      <c r="D6460" s="1"/>
      <c r="E6460" s="1"/>
      <c r="F6460" s="1"/>
      <c r="G6460" s="1"/>
      <c r="H6460" s="1"/>
      <c r="I6460" s="33"/>
      <c r="J6460" s="33"/>
      <c r="K6460" s="28"/>
      <c r="L6460" s="28"/>
      <c r="M6460" s="1"/>
      <c r="N6460" s="35"/>
      <c r="O6460" s="1"/>
      <c r="P6460" s="51"/>
    </row>
    <row r="6461" spans="1:16" ht="16.5" customHeight="1" x14ac:dyDescent="0.25">
      <c r="A6461" s="8"/>
      <c r="B6461" s="1"/>
      <c r="C6461" s="1"/>
      <c r="D6461" s="1"/>
      <c r="E6461" s="1"/>
      <c r="F6461" s="1"/>
      <c r="G6461" s="1"/>
      <c r="H6461" s="1"/>
      <c r="I6461" s="33"/>
      <c r="J6461" s="33"/>
      <c r="K6461" s="28"/>
      <c r="L6461" s="28"/>
      <c r="M6461" s="1"/>
      <c r="N6461" s="35"/>
      <c r="O6461" s="1"/>
      <c r="P6461" s="51"/>
    </row>
    <row r="6462" spans="1:16" ht="16.5" customHeight="1" x14ac:dyDescent="0.25">
      <c r="A6462" s="8"/>
      <c r="B6462" s="1"/>
      <c r="C6462" s="1"/>
      <c r="D6462" s="1"/>
      <c r="E6462" s="1"/>
      <c r="F6462" s="1"/>
      <c r="G6462" s="1"/>
      <c r="H6462" s="1"/>
      <c r="I6462" s="33"/>
      <c r="J6462" s="33"/>
      <c r="K6462" s="28"/>
      <c r="L6462" s="28"/>
      <c r="M6462" s="1"/>
      <c r="N6462" s="35"/>
      <c r="O6462" s="1"/>
      <c r="P6462" s="51"/>
    </row>
    <row r="6463" spans="1:16" ht="16.5" customHeight="1" x14ac:dyDescent="0.25">
      <c r="A6463" s="8"/>
      <c r="B6463" s="1"/>
      <c r="C6463" s="1"/>
      <c r="D6463" s="1"/>
      <c r="E6463" s="1"/>
      <c r="F6463" s="1"/>
      <c r="G6463" s="1"/>
      <c r="H6463" s="1"/>
      <c r="I6463" s="33"/>
      <c r="J6463" s="33"/>
      <c r="K6463" s="28"/>
      <c r="L6463" s="28"/>
      <c r="M6463" s="1"/>
      <c r="N6463" s="35"/>
      <c r="O6463" s="1"/>
      <c r="P6463" s="51"/>
    </row>
    <row r="6464" spans="1:16" ht="16.5" customHeight="1" x14ac:dyDescent="0.25">
      <c r="A6464" s="8"/>
      <c r="B6464" s="1"/>
      <c r="C6464" s="1"/>
      <c r="D6464" s="1"/>
      <c r="E6464" s="1"/>
      <c r="F6464" s="1"/>
      <c r="G6464" s="1"/>
      <c r="H6464" s="1"/>
      <c r="I6464" s="33"/>
      <c r="J6464" s="33"/>
      <c r="K6464" s="28"/>
      <c r="L6464" s="28"/>
      <c r="M6464" s="1"/>
      <c r="N6464" s="35"/>
      <c r="O6464" s="1"/>
      <c r="P6464" s="51"/>
    </row>
    <row r="6465" spans="1:16" ht="16.5" customHeight="1" x14ac:dyDescent="0.25">
      <c r="A6465" s="8"/>
      <c r="B6465" s="1"/>
      <c r="C6465" s="1"/>
      <c r="D6465" s="1"/>
      <c r="E6465" s="1"/>
      <c r="F6465" s="1"/>
      <c r="G6465" s="1"/>
      <c r="H6465" s="1"/>
      <c r="I6465" s="33"/>
      <c r="J6465" s="33"/>
      <c r="K6465" s="28"/>
      <c r="L6465" s="28"/>
      <c r="M6465" s="1"/>
      <c r="N6465" s="35"/>
      <c r="O6465" s="1"/>
      <c r="P6465" s="51"/>
    </row>
    <row r="6466" spans="1:16" ht="16.5" customHeight="1" x14ac:dyDescent="0.25">
      <c r="A6466" s="8"/>
      <c r="B6466" s="1"/>
      <c r="C6466" s="1"/>
      <c r="D6466" s="1"/>
      <c r="E6466" s="1"/>
      <c r="F6466" s="1"/>
      <c r="G6466" s="1"/>
      <c r="H6466" s="1"/>
      <c r="I6466" s="33"/>
      <c r="J6466" s="33"/>
      <c r="K6466" s="28"/>
      <c r="L6466" s="28"/>
      <c r="M6466" s="1"/>
      <c r="N6466" s="35"/>
      <c r="O6466" s="1"/>
      <c r="P6466" s="51"/>
    </row>
    <row r="6467" spans="1:16" ht="16.5" customHeight="1" x14ac:dyDescent="0.25">
      <c r="A6467" s="8"/>
      <c r="B6467" s="1"/>
      <c r="C6467" s="1"/>
      <c r="D6467" s="1"/>
      <c r="E6467" s="1"/>
      <c r="F6467" s="1"/>
      <c r="G6467" s="1"/>
      <c r="H6467" s="1"/>
      <c r="I6467" s="33"/>
      <c r="J6467" s="33"/>
      <c r="K6467" s="28"/>
      <c r="L6467" s="28"/>
      <c r="M6467" s="1"/>
      <c r="N6467" s="35"/>
      <c r="O6467" s="1"/>
      <c r="P6467" s="51"/>
    </row>
    <row r="6468" spans="1:16" ht="16.5" customHeight="1" x14ac:dyDescent="0.25">
      <c r="A6468" s="8"/>
      <c r="B6468" s="1"/>
      <c r="C6468" s="1"/>
      <c r="D6468" s="1"/>
      <c r="E6468" s="1"/>
      <c r="F6468" s="1"/>
      <c r="G6468" s="1"/>
      <c r="H6468" s="1"/>
      <c r="I6468" s="33"/>
      <c r="J6468" s="33"/>
      <c r="K6468" s="28"/>
      <c r="L6468" s="28"/>
      <c r="M6468" s="1"/>
      <c r="N6468" s="35"/>
      <c r="O6468" s="1"/>
      <c r="P6468" s="51"/>
    </row>
    <row r="6469" spans="1:16" ht="16.5" customHeight="1" x14ac:dyDescent="0.25">
      <c r="A6469" s="8"/>
      <c r="B6469" s="1"/>
      <c r="C6469" s="1"/>
      <c r="D6469" s="1"/>
      <c r="E6469" s="1"/>
      <c r="F6469" s="1"/>
      <c r="G6469" s="1"/>
      <c r="H6469" s="1"/>
      <c r="I6469" s="33"/>
      <c r="J6469" s="33"/>
      <c r="K6469" s="28"/>
      <c r="L6469" s="28"/>
      <c r="M6469" s="1"/>
      <c r="N6469" s="35"/>
      <c r="O6469" s="1"/>
      <c r="P6469" s="51"/>
    </row>
    <row r="6470" spans="1:16" ht="16.5" customHeight="1" x14ac:dyDescent="0.25">
      <c r="A6470" s="8"/>
      <c r="B6470" s="1"/>
      <c r="C6470" s="1"/>
      <c r="D6470" s="1"/>
      <c r="E6470" s="1"/>
      <c r="F6470" s="1"/>
      <c r="G6470" s="1"/>
      <c r="H6470" s="1"/>
      <c r="I6470" s="33"/>
      <c r="J6470" s="33"/>
      <c r="K6470" s="28"/>
      <c r="L6470" s="28"/>
      <c r="M6470" s="1"/>
      <c r="N6470" s="35"/>
      <c r="O6470" s="1"/>
      <c r="P6470" s="51"/>
    </row>
    <row r="6471" spans="1:16" ht="16.5" customHeight="1" x14ac:dyDescent="0.25">
      <c r="A6471" s="8"/>
      <c r="B6471" s="1"/>
      <c r="C6471" s="1"/>
      <c r="D6471" s="1"/>
      <c r="E6471" s="1"/>
      <c r="F6471" s="1"/>
      <c r="G6471" s="1"/>
      <c r="H6471" s="1"/>
      <c r="I6471" s="33"/>
      <c r="J6471" s="33"/>
      <c r="K6471" s="28"/>
      <c r="L6471" s="28"/>
      <c r="M6471" s="1"/>
      <c r="N6471" s="35"/>
      <c r="O6471" s="1"/>
      <c r="P6471" s="51"/>
    </row>
    <row r="6472" spans="1:16" ht="16.5" customHeight="1" x14ac:dyDescent="0.25">
      <c r="A6472" s="8"/>
      <c r="B6472" s="1"/>
      <c r="C6472" s="1"/>
      <c r="D6472" s="1"/>
      <c r="E6472" s="1"/>
      <c r="F6472" s="1"/>
      <c r="G6472" s="1"/>
      <c r="H6472" s="1"/>
      <c r="I6472" s="33"/>
      <c r="J6472" s="33"/>
      <c r="K6472" s="28"/>
      <c r="L6472" s="28"/>
      <c r="M6472" s="1"/>
      <c r="N6472" s="35"/>
      <c r="O6472" s="1"/>
      <c r="P6472" s="51"/>
    </row>
    <row r="6473" spans="1:16" ht="16.5" customHeight="1" x14ac:dyDescent="0.25">
      <c r="A6473" s="8"/>
      <c r="B6473" s="1"/>
      <c r="C6473" s="1"/>
      <c r="D6473" s="1"/>
      <c r="E6473" s="1"/>
      <c r="F6473" s="1"/>
      <c r="G6473" s="1"/>
      <c r="H6473" s="1"/>
      <c r="I6473" s="33"/>
      <c r="J6473" s="33"/>
      <c r="K6473" s="28"/>
      <c r="L6473" s="28"/>
      <c r="M6473" s="1"/>
      <c r="N6473" s="35"/>
      <c r="O6473" s="1"/>
      <c r="P6473" s="51"/>
    </row>
    <row r="6474" spans="1:16" ht="16.5" customHeight="1" x14ac:dyDescent="0.25">
      <c r="A6474" s="8"/>
      <c r="B6474" s="1"/>
      <c r="C6474" s="1"/>
      <c r="D6474" s="1"/>
      <c r="E6474" s="1"/>
      <c r="F6474" s="1"/>
      <c r="G6474" s="1"/>
      <c r="H6474" s="1"/>
      <c r="I6474" s="33"/>
      <c r="J6474" s="33"/>
      <c r="K6474" s="28"/>
      <c r="L6474" s="28"/>
      <c r="M6474" s="1"/>
      <c r="N6474" s="35"/>
      <c r="O6474" s="1"/>
      <c r="P6474" s="51"/>
    </row>
    <row r="6475" spans="1:16" ht="16.5" customHeight="1" x14ac:dyDescent="0.25">
      <c r="A6475" s="8"/>
      <c r="B6475" s="1"/>
      <c r="C6475" s="1"/>
      <c r="D6475" s="1"/>
      <c r="E6475" s="1"/>
      <c r="F6475" s="1"/>
      <c r="G6475" s="1"/>
      <c r="H6475" s="1"/>
      <c r="I6475" s="33"/>
      <c r="J6475" s="33"/>
      <c r="K6475" s="28"/>
      <c r="L6475" s="28"/>
      <c r="M6475" s="1"/>
      <c r="N6475" s="35"/>
      <c r="O6475" s="1"/>
      <c r="P6475" s="51"/>
    </row>
    <row r="6476" spans="1:16" ht="16.5" customHeight="1" x14ac:dyDescent="0.25">
      <c r="A6476" s="8"/>
      <c r="B6476" s="1"/>
      <c r="C6476" s="1"/>
      <c r="D6476" s="1"/>
      <c r="E6476" s="1"/>
      <c r="F6476" s="1"/>
      <c r="G6476" s="1"/>
      <c r="H6476" s="1"/>
      <c r="I6476" s="33"/>
      <c r="J6476" s="33"/>
      <c r="K6476" s="28"/>
      <c r="L6476" s="28"/>
      <c r="M6476" s="1"/>
      <c r="N6476" s="35"/>
      <c r="O6476" s="1"/>
      <c r="P6476" s="51"/>
    </row>
    <row r="6477" spans="1:16" ht="16.5" customHeight="1" x14ac:dyDescent="0.25">
      <c r="A6477" s="8"/>
      <c r="B6477" s="1"/>
      <c r="C6477" s="1"/>
      <c r="D6477" s="1"/>
      <c r="E6477" s="1"/>
      <c r="F6477" s="1"/>
      <c r="G6477" s="1"/>
      <c r="H6477" s="1"/>
      <c r="I6477" s="33"/>
      <c r="J6477" s="33"/>
      <c r="K6477" s="28"/>
      <c r="L6477" s="28"/>
      <c r="M6477" s="1"/>
      <c r="N6477" s="35"/>
      <c r="O6477" s="1"/>
      <c r="P6477" s="51"/>
    </row>
    <row r="6478" spans="1:16" ht="16.5" customHeight="1" x14ac:dyDescent="0.25">
      <c r="A6478" s="8"/>
      <c r="B6478" s="1"/>
      <c r="C6478" s="1"/>
      <c r="D6478" s="1"/>
      <c r="E6478" s="1"/>
      <c r="F6478" s="1"/>
      <c r="G6478" s="1"/>
      <c r="H6478" s="1"/>
      <c r="I6478" s="33"/>
      <c r="J6478" s="33"/>
      <c r="K6478" s="28"/>
      <c r="L6478" s="28"/>
      <c r="M6478" s="1"/>
      <c r="N6478" s="35"/>
      <c r="O6478" s="1"/>
      <c r="P6478" s="51"/>
    </row>
    <row r="6479" spans="1:16" ht="16.5" customHeight="1" x14ac:dyDescent="0.25">
      <c r="A6479" s="8"/>
      <c r="B6479" s="1"/>
      <c r="C6479" s="1"/>
      <c r="D6479" s="1"/>
      <c r="E6479" s="1"/>
      <c r="F6479" s="1"/>
      <c r="G6479" s="1"/>
      <c r="H6479" s="1"/>
      <c r="I6479" s="33"/>
      <c r="J6479" s="33"/>
      <c r="K6479" s="28"/>
      <c r="L6479" s="28"/>
      <c r="M6479" s="1"/>
      <c r="N6479" s="35"/>
      <c r="O6479" s="1"/>
      <c r="P6479" s="51"/>
    </row>
    <row r="6480" spans="1:16" ht="16.5" customHeight="1" x14ac:dyDescent="0.25">
      <c r="A6480" s="8"/>
      <c r="B6480" s="1"/>
      <c r="C6480" s="1"/>
      <c r="D6480" s="1"/>
      <c r="E6480" s="1"/>
      <c r="F6480" s="1"/>
      <c r="G6480" s="1"/>
      <c r="H6480" s="1"/>
      <c r="I6480" s="33"/>
      <c r="J6480" s="33"/>
      <c r="K6480" s="28"/>
      <c r="L6480" s="28"/>
      <c r="M6480" s="1"/>
      <c r="N6480" s="35"/>
      <c r="O6480" s="1"/>
      <c r="P6480" s="51"/>
    </row>
    <row r="6481" spans="1:16" ht="16.5" customHeight="1" x14ac:dyDescent="0.25">
      <c r="A6481" s="8"/>
      <c r="B6481" s="1"/>
      <c r="C6481" s="1"/>
      <c r="D6481" s="1"/>
      <c r="E6481" s="1"/>
      <c r="F6481" s="1"/>
      <c r="G6481" s="1"/>
      <c r="H6481" s="1"/>
      <c r="I6481" s="33"/>
      <c r="J6481" s="33"/>
      <c r="K6481" s="28"/>
      <c r="L6481" s="28"/>
      <c r="M6481" s="1"/>
      <c r="N6481" s="35"/>
      <c r="O6481" s="1"/>
      <c r="P6481" s="51"/>
    </row>
    <row r="6482" spans="1:16" ht="16.5" customHeight="1" x14ac:dyDescent="0.25">
      <c r="A6482" s="8"/>
      <c r="B6482" s="1"/>
      <c r="C6482" s="1"/>
      <c r="D6482" s="1"/>
      <c r="E6482" s="1"/>
      <c r="F6482" s="1"/>
      <c r="G6482" s="1"/>
      <c r="H6482" s="1"/>
      <c r="I6482" s="33"/>
      <c r="J6482" s="33"/>
      <c r="K6482" s="28"/>
      <c r="L6482" s="28"/>
      <c r="M6482" s="1"/>
      <c r="N6482" s="35"/>
      <c r="O6482" s="1"/>
      <c r="P6482" s="51"/>
    </row>
    <row r="6483" spans="1:16" ht="16.5" customHeight="1" x14ac:dyDescent="0.25">
      <c r="A6483" s="8"/>
      <c r="B6483" s="1"/>
      <c r="C6483" s="1"/>
      <c r="D6483" s="1"/>
      <c r="E6483" s="1"/>
      <c r="F6483" s="1"/>
      <c r="G6483" s="1"/>
      <c r="H6483" s="1"/>
      <c r="I6483" s="33"/>
      <c r="J6483" s="33"/>
      <c r="K6483" s="28"/>
      <c r="L6483" s="28"/>
      <c r="M6483" s="1"/>
      <c r="N6483" s="35"/>
      <c r="O6483" s="1"/>
      <c r="P6483" s="51"/>
    </row>
    <row r="6484" spans="1:16" ht="16.5" customHeight="1" x14ac:dyDescent="0.25">
      <c r="A6484" s="8"/>
      <c r="B6484" s="1"/>
      <c r="C6484" s="1"/>
      <c r="D6484" s="1"/>
      <c r="E6484" s="1"/>
      <c r="F6484" s="1"/>
      <c r="G6484" s="1"/>
      <c r="H6484" s="1"/>
      <c r="I6484" s="33"/>
      <c r="J6484" s="33"/>
      <c r="K6484" s="28"/>
      <c r="L6484" s="28"/>
      <c r="M6484" s="1"/>
      <c r="N6484" s="35"/>
      <c r="O6484" s="1"/>
      <c r="P6484" s="51"/>
    </row>
    <row r="6485" spans="1:16" ht="16.5" customHeight="1" x14ac:dyDescent="0.25">
      <c r="A6485" s="8"/>
      <c r="B6485" s="1"/>
      <c r="C6485" s="1"/>
      <c r="D6485" s="1"/>
      <c r="E6485" s="1"/>
      <c r="F6485" s="1"/>
      <c r="G6485" s="1"/>
      <c r="H6485" s="1"/>
      <c r="I6485" s="33"/>
      <c r="J6485" s="33"/>
      <c r="K6485" s="28"/>
      <c r="L6485" s="28"/>
      <c r="M6485" s="1"/>
      <c r="N6485" s="35"/>
      <c r="O6485" s="1"/>
      <c r="P6485" s="51"/>
    </row>
    <row r="6486" spans="1:16" ht="16.5" customHeight="1" x14ac:dyDescent="0.25">
      <c r="A6486" s="8"/>
      <c r="B6486" s="1"/>
      <c r="C6486" s="1"/>
      <c r="D6486" s="1"/>
      <c r="E6486" s="1"/>
      <c r="F6486" s="1"/>
      <c r="G6486" s="1"/>
      <c r="H6486" s="1"/>
      <c r="I6486" s="33"/>
      <c r="J6486" s="33"/>
      <c r="K6486" s="28"/>
      <c r="L6486" s="28"/>
      <c r="M6486" s="1"/>
      <c r="N6486" s="35"/>
      <c r="O6486" s="1"/>
      <c r="P6486" s="51"/>
    </row>
    <row r="6487" spans="1:16" ht="16.5" customHeight="1" x14ac:dyDescent="0.25">
      <c r="A6487" s="8"/>
      <c r="B6487" s="1"/>
      <c r="C6487" s="1"/>
      <c r="D6487" s="1"/>
      <c r="E6487" s="1"/>
      <c r="F6487" s="1"/>
      <c r="G6487" s="1"/>
      <c r="H6487" s="1"/>
      <c r="I6487" s="33"/>
      <c r="J6487" s="33"/>
      <c r="K6487" s="28"/>
      <c r="L6487" s="28"/>
      <c r="M6487" s="1"/>
      <c r="N6487" s="35"/>
      <c r="O6487" s="1"/>
      <c r="P6487" s="51"/>
    </row>
    <row r="6488" spans="1:16" ht="16.5" customHeight="1" x14ac:dyDescent="0.25">
      <c r="A6488" s="8"/>
      <c r="B6488" s="1"/>
      <c r="C6488" s="1"/>
      <c r="D6488" s="1"/>
      <c r="E6488" s="1"/>
      <c r="F6488" s="1"/>
      <c r="G6488" s="1"/>
      <c r="H6488" s="1"/>
      <c r="I6488" s="33"/>
      <c r="J6488" s="33"/>
      <c r="K6488" s="28"/>
      <c r="L6488" s="28"/>
      <c r="M6488" s="1"/>
      <c r="N6488" s="35"/>
      <c r="O6488" s="1"/>
      <c r="P6488" s="51"/>
    </row>
    <row r="6489" spans="1:16" ht="16.5" customHeight="1" x14ac:dyDescent="0.25">
      <c r="A6489" s="8"/>
      <c r="B6489" s="1"/>
      <c r="C6489" s="1"/>
      <c r="D6489" s="1"/>
      <c r="E6489" s="1"/>
      <c r="F6489" s="1"/>
      <c r="G6489" s="1"/>
      <c r="H6489" s="1"/>
      <c r="I6489" s="33"/>
      <c r="J6489" s="33"/>
      <c r="K6489" s="28"/>
      <c r="L6489" s="28"/>
      <c r="M6489" s="1"/>
      <c r="N6489" s="35"/>
      <c r="O6489" s="1"/>
      <c r="P6489" s="51"/>
    </row>
    <row r="6490" spans="1:16" ht="16.5" customHeight="1" x14ac:dyDescent="0.25">
      <c r="A6490" s="8"/>
      <c r="B6490" s="1"/>
      <c r="C6490" s="1"/>
      <c r="D6490" s="1"/>
      <c r="E6490" s="1"/>
      <c r="F6490" s="1"/>
      <c r="G6490" s="1"/>
      <c r="H6490" s="1"/>
      <c r="I6490" s="33"/>
      <c r="J6490" s="33"/>
      <c r="K6490" s="28"/>
      <c r="L6490" s="28"/>
      <c r="M6490" s="1"/>
      <c r="N6490" s="35"/>
      <c r="O6490" s="1"/>
      <c r="P6490" s="51"/>
    </row>
    <row r="6491" spans="1:16" ht="16.5" customHeight="1" x14ac:dyDescent="0.25">
      <c r="A6491" s="8"/>
      <c r="B6491" s="1"/>
      <c r="C6491" s="1"/>
      <c r="D6491" s="1"/>
      <c r="E6491" s="1"/>
      <c r="F6491" s="1"/>
      <c r="G6491" s="1"/>
      <c r="H6491" s="1"/>
      <c r="I6491" s="33"/>
      <c r="J6491" s="33"/>
      <c r="K6491" s="28"/>
      <c r="L6491" s="28"/>
      <c r="M6491" s="1"/>
      <c r="N6491" s="35"/>
      <c r="O6491" s="1"/>
      <c r="P6491" s="51"/>
    </row>
    <row r="6492" spans="1:16" ht="16.5" customHeight="1" x14ac:dyDescent="0.25">
      <c r="A6492" s="8"/>
      <c r="B6492" s="1"/>
      <c r="C6492" s="1"/>
      <c r="D6492" s="1"/>
      <c r="E6492" s="1"/>
      <c r="F6492" s="1"/>
      <c r="G6492" s="1"/>
      <c r="H6492" s="1"/>
      <c r="I6492" s="33"/>
      <c r="J6492" s="33"/>
      <c r="K6492" s="28"/>
      <c r="L6492" s="28"/>
      <c r="M6492" s="1"/>
      <c r="N6492" s="35"/>
      <c r="O6492" s="1"/>
      <c r="P6492" s="51"/>
    </row>
    <row r="6493" spans="1:16" ht="16.5" customHeight="1" x14ac:dyDescent="0.25">
      <c r="A6493" s="8"/>
      <c r="B6493" s="1"/>
      <c r="C6493" s="1"/>
      <c r="D6493" s="1"/>
      <c r="E6493" s="1"/>
      <c r="F6493" s="1"/>
      <c r="G6493" s="1"/>
      <c r="H6493" s="1"/>
      <c r="I6493" s="33"/>
      <c r="J6493" s="33"/>
      <c r="K6493" s="28"/>
      <c r="L6493" s="28"/>
      <c r="M6493" s="1"/>
      <c r="N6493" s="35"/>
      <c r="O6493" s="1"/>
      <c r="P6493" s="51"/>
    </row>
    <row r="6494" spans="1:16" ht="16.5" customHeight="1" x14ac:dyDescent="0.25">
      <c r="A6494" s="8"/>
      <c r="B6494" s="1"/>
      <c r="C6494" s="1"/>
      <c r="D6494" s="1"/>
      <c r="E6494" s="1"/>
      <c r="F6494" s="1"/>
      <c r="G6494" s="1"/>
      <c r="H6494" s="1"/>
      <c r="I6494" s="33"/>
      <c r="J6494" s="33"/>
      <c r="K6494" s="28"/>
      <c r="L6494" s="28"/>
      <c r="M6494" s="1"/>
      <c r="N6494" s="35"/>
      <c r="O6494" s="1"/>
      <c r="P6494" s="51"/>
    </row>
    <row r="6495" spans="1:16" ht="16.5" customHeight="1" x14ac:dyDescent="0.25">
      <c r="A6495" s="8"/>
      <c r="B6495" s="1"/>
      <c r="C6495" s="1"/>
      <c r="D6495" s="1"/>
      <c r="E6495" s="1"/>
      <c r="F6495" s="1"/>
      <c r="G6495" s="1"/>
      <c r="H6495" s="1"/>
      <c r="I6495" s="33"/>
      <c r="J6495" s="33"/>
      <c r="K6495" s="28"/>
      <c r="L6495" s="28"/>
      <c r="M6495" s="1"/>
      <c r="N6495" s="35"/>
      <c r="O6495" s="1"/>
      <c r="P6495" s="51"/>
    </row>
    <row r="6496" spans="1:16" ht="16.5" customHeight="1" x14ac:dyDescent="0.25">
      <c r="A6496" s="8"/>
      <c r="B6496" s="1"/>
      <c r="C6496" s="1"/>
      <c r="D6496" s="1"/>
      <c r="E6496" s="1"/>
      <c r="F6496" s="1"/>
      <c r="G6496" s="1"/>
      <c r="H6496" s="1"/>
      <c r="I6496" s="33"/>
      <c r="J6496" s="33"/>
      <c r="K6496" s="28"/>
      <c r="L6496" s="28"/>
      <c r="M6496" s="1"/>
      <c r="N6496" s="35"/>
      <c r="O6496" s="1"/>
      <c r="P6496" s="51"/>
    </row>
    <row r="6497" spans="1:16" ht="16.5" customHeight="1" x14ac:dyDescent="0.25">
      <c r="A6497" s="8"/>
      <c r="B6497" s="1"/>
      <c r="C6497" s="1"/>
      <c r="D6497" s="1"/>
      <c r="E6497" s="1"/>
      <c r="F6497" s="1"/>
      <c r="G6497" s="1"/>
      <c r="H6497" s="1"/>
      <c r="I6497" s="33"/>
      <c r="J6497" s="33"/>
      <c r="K6497" s="28"/>
      <c r="L6497" s="28"/>
      <c r="M6497" s="1"/>
      <c r="N6497" s="35"/>
      <c r="O6497" s="1"/>
      <c r="P6497" s="51"/>
    </row>
    <row r="6498" spans="1:16" ht="16.5" customHeight="1" x14ac:dyDescent="0.25">
      <c r="A6498" s="8"/>
      <c r="B6498" s="1"/>
      <c r="C6498" s="1"/>
      <c r="D6498" s="1"/>
      <c r="E6498" s="1"/>
      <c r="F6498" s="1"/>
      <c r="G6498" s="1"/>
      <c r="H6498" s="1"/>
      <c r="I6498" s="33"/>
      <c r="J6498" s="33"/>
      <c r="K6498" s="28"/>
      <c r="L6498" s="28"/>
      <c r="M6498" s="1"/>
      <c r="N6498" s="35"/>
      <c r="O6498" s="1"/>
      <c r="P6498" s="51"/>
    </row>
    <row r="6499" spans="1:16" ht="16.5" customHeight="1" x14ac:dyDescent="0.25">
      <c r="A6499" s="8"/>
      <c r="B6499" s="1"/>
      <c r="C6499" s="1"/>
      <c r="D6499" s="1"/>
      <c r="E6499" s="1"/>
      <c r="F6499" s="1"/>
      <c r="G6499" s="1"/>
      <c r="H6499" s="1"/>
      <c r="I6499" s="33"/>
      <c r="J6499" s="33"/>
      <c r="K6499" s="28"/>
      <c r="L6499" s="28"/>
      <c r="M6499" s="1"/>
      <c r="N6499" s="35"/>
      <c r="O6499" s="1"/>
      <c r="P6499" s="51"/>
    </row>
    <row r="6500" spans="1:16" ht="16.5" customHeight="1" x14ac:dyDescent="0.25">
      <c r="A6500" s="8"/>
      <c r="B6500" s="1"/>
      <c r="C6500" s="1"/>
      <c r="D6500" s="1"/>
      <c r="E6500" s="1"/>
      <c r="F6500" s="1"/>
      <c r="G6500" s="1"/>
      <c r="H6500" s="1"/>
      <c r="I6500" s="33"/>
      <c r="J6500" s="33"/>
      <c r="K6500" s="28"/>
      <c r="L6500" s="28"/>
      <c r="M6500" s="1"/>
      <c r="N6500" s="35"/>
      <c r="O6500" s="1"/>
      <c r="P6500" s="51"/>
    </row>
    <row r="6501" spans="1:16" ht="16.5" customHeight="1" x14ac:dyDescent="0.25">
      <c r="A6501" s="8"/>
      <c r="B6501" s="1"/>
      <c r="C6501" s="1"/>
      <c r="D6501" s="1"/>
      <c r="E6501" s="1"/>
      <c r="F6501" s="1"/>
      <c r="G6501" s="1"/>
      <c r="H6501" s="1"/>
      <c r="I6501" s="33"/>
      <c r="J6501" s="33"/>
      <c r="K6501" s="28"/>
      <c r="L6501" s="28"/>
      <c r="M6501" s="1"/>
      <c r="N6501" s="35"/>
      <c r="O6501" s="1"/>
      <c r="P6501" s="51"/>
    </row>
    <row r="6502" spans="1:16" ht="16.5" customHeight="1" x14ac:dyDescent="0.25">
      <c r="A6502" s="8"/>
      <c r="B6502" s="1"/>
      <c r="C6502" s="1"/>
      <c r="D6502" s="1"/>
      <c r="E6502" s="1"/>
      <c r="F6502" s="1"/>
      <c r="G6502" s="1"/>
      <c r="H6502" s="1"/>
      <c r="I6502" s="33"/>
      <c r="J6502" s="33"/>
      <c r="K6502" s="28"/>
      <c r="L6502" s="28"/>
      <c r="M6502" s="1"/>
      <c r="N6502" s="35"/>
      <c r="O6502" s="1"/>
      <c r="P6502" s="51"/>
    </row>
    <row r="6503" spans="1:16" ht="16.5" customHeight="1" x14ac:dyDescent="0.25">
      <c r="A6503" s="8"/>
      <c r="B6503" s="1"/>
      <c r="C6503" s="1"/>
      <c r="D6503" s="1"/>
      <c r="E6503" s="1"/>
      <c r="F6503" s="1"/>
      <c r="G6503" s="1"/>
      <c r="H6503" s="1"/>
      <c r="I6503" s="33"/>
      <c r="J6503" s="33"/>
      <c r="K6503" s="28"/>
      <c r="L6503" s="28"/>
      <c r="M6503" s="1"/>
      <c r="N6503" s="35"/>
      <c r="O6503" s="1"/>
      <c r="P6503" s="51"/>
    </row>
    <row r="6504" spans="1:16" ht="16.5" customHeight="1" x14ac:dyDescent="0.25">
      <c r="A6504" s="8"/>
      <c r="B6504" s="1"/>
      <c r="C6504" s="1"/>
      <c r="D6504" s="1"/>
      <c r="E6504" s="1"/>
      <c r="F6504" s="1"/>
      <c r="G6504" s="1"/>
      <c r="H6504" s="1"/>
      <c r="I6504" s="33"/>
      <c r="J6504" s="33"/>
      <c r="K6504" s="28"/>
      <c r="L6504" s="28"/>
      <c r="M6504" s="1"/>
      <c r="N6504" s="35"/>
      <c r="O6504" s="1"/>
      <c r="P6504" s="51"/>
    </row>
    <row r="6505" spans="1:16" ht="16.5" customHeight="1" x14ac:dyDescent="0.25">
      <c r="A6505" s="8"/>
      <c r="B6505" s="1"/>
      <c r="C6505" s="1"/>
      <c r="D6505" s="1"/>
      <c r="E6505" s="1"/>
      <c r="F6505" s="1"/>
      <c r="G6505" s="1"/>
      <c r="H6505" s="1"/>
      <c r="I6505" s="33"/>
      <c r="J6505" s="33"/>
      <c r="K6505" s="28"/>
      <c r="L6505" s="28"/>
      <c r="M6505" s="1"/>
      <c r="N6505" s="35"/>
      <c r="O6505" s="1"/>
      <c r="P6505" s="51"/>
    </row>
    <row r="6506" spans="1:16" ht="16.5" customHeight="1" x14ac:dyDescent="0.25">
      <c r="A6506" s="8"/>
      <c r="B6506" s="1"/>
      <c r="C6506" s="1"/>
      <c r="D6506" s="1"/>
      <c r="E6506" s="1"/>
      <c r="F6506" s="1"/>
      <c r="G6506" s="1"/>
      <c r="H6506" s="1"/>
      <c r="I6506" s="33"/>
      <c r="J6506" s="33"/>
      <c r="K6506" s="28"/>
      <c r="L6506" s="28"/>
      <c r="M6506" s="1"/>
      <c r="N6506" s="35"/>
      <c r="O6506" s="1"/>
      <c r="P6506" s="51"/>
    </row>
    <row r="6507" spans="1:16" ht="16.5" customHeight="1" x14ac:dyDescent="0.25">
      <c r="A6507" s="8"/>
      <c r="B6507" s="1"/>
      <c r="C6507" s="1"/>
      <c r="D6507" s="1"/>
      <c r="E6507" s="1"/>
      <c r="F6507" s="1"/>
      <c r="G6507" s="1"/>
      <c r="H6507" s="1"/>
      <c r="I6507" s="33"/>
      <c r="J6507" s="33"/>
      <c r="K6507" s="28"/>
      <c r="L6507" s="28"/>
      <c r="M6507" s="1"/>
      <c r="N6507" s="35"/>
      <c r="O6507" s="1"/>
      <c r="P6507" s="51"/>
    </row>
    <row r="6508" spans="1:16" ht="16.5" customHeight="1" x14ac:dyDescent="0.25">
      <c r="A6508" s="8"/>
      <c r="B6508" s="1"/>
      <c r="C6508" s="1"/>
      <c r="D6508" s="1"/>
      <c r="E6508" s="1"/>
      <c r="F6508" s="1"/>
      <c r="G6508" s="1"/>
      <c r="H6508" s="1"/>
      <c r="I6508" s="33"/>
      <c r="J6508" s="33"/>
      <c r="K6508" s="28"/>
      <c r="L6508" s="28"/>
      <c r="M6508" s="1"/>
      <c r="N6508" s="35"/>
      <c r="O6508" s="1"/>
      <c r="P6508" s="51"/>
    </row>
    <row r="6509" spans="1:16" ht="16.5" customHeight="1" x14ac:dyDescent="0.25">
      <c r="A6509" s="8"/>
      <c r="B6509" s="1"/>
      <c r="C6509" s="1"/>
      <c r="D6509" s="1"/>
      <c r="E6509" s="1"/>
      <c r="F6509" s="1"/>
      <c r="G6509" s="1"/>
      <c r="H6509" s="1"/>
      <c r="I6509" s="33"/>
      <c r="J6509" s="33"/>
      <c r="K6509" s="28"/>
      <c r="L6509" s="28"/>
      <c r="M6509" s="1"/>
      <c r="N6509" s="35"/>
      <c r="O6509" s="1"/>
      <c r="P6509" s="51"/>
    </row>
    <row r="6510" spans="1:16" ht="16.5" customHeight="1" x14ac:dyDescent="0.25">
      <c r="A6510" s="8"/>
      <c r="B6510" s="1"/>
      <c r="C6510" s="1"/>
      <c r="D6510" s="1"/>
      <c r="E6510" s="1"/>
      <c r="F6510" s="1"/>
      <c r="G6510" s="1"/>
      <c r="H6510" s="1"/>
      <c r="I6510" s="33"/>
      <c r="J6510" s="33"/>
      <c r="K6510" s="28"/>
      <c r="L6510" s="28"/>
      <c r="M6510" s="1"/>
      <c r="N6510" s="35"/>
      <c r="O6510" s="1"/>
      <c r="P6510" s="51"/>
    </row>
    <row r="6511" spans="1:16" ht="16.5" customHeight="1" x14ac:dyDescent="0.25">
      <c r="A6511" s="8"/>
      <c r="B6511" s="1"/>
      <c r="C6511" s="1"/>
      <c r="D6511" s="1"/>
      <c r="E6511" s="1"/>
      <c r="F6511" s="1"/>
      <c r="G6511" s="1"/>
      <c r="H6511" s="1"/>
      <c r="I6511" s="33"/>
      <c r="J6511" s="33"/>
      <c r="K6511" s="28"/>
      <c r="L6511" s="28"/>
      <c r="M6511" s="1"/>
      <c r="N6511" s="35"/>
      <c r="O6511" s="1"/>
      <c r="P6511" s="51"/>
    </row>
    <row r="6512" spans="1:16" ht="16.5" customHeight="1" x14ac:dyDescent="0.25">
      <c r="A6512" s="8"/>
      <c r="B6512" s="1"/>
      <c r="C6512" s="1"/>
      <c r="D6512" s="1"/>
      <c r="E6512" s="1"/>
      <c r="F6512" s="1"/>
      <c r="G6512" s="1"/>
      <c r="H6512" s="1"/>
      <c r="I6512" s="33"/>
      <c r="J6512" s="33"/>
      <c r="K6512" s="28"/>
      <c r="L6512" s="28"/>
      <c r="M6512" s="1"/>
      <c r="N6512" s="35"/>
      <c r="O6512" s="1"/>
      <c r="P6512" s="51"/>
    </row>
    <row r="6513" spans="1:16" ht="16.5" customHeight="1" x14ac:dyDescent="0.25">
      <c r="A6513" s="8"/>
      <c r="B6513" s="1"/>
      <c r="C6513" s="1"/>
      <c r="D6513" s="1"/>
      <c r="E6513" s="1"/>
      <c r="F6513" s="1"/>
      <c r="G6513" s="1"/>
      <c r="H6513" s="1"/>
      <c r="I6513" s="33"/>
      <c r="J6513" s="33"/>
      <c r="K6513" s="28"/>
      <c r="L6513" s="28"/>
      <c r="M6513" s="1"/>
      <c r="N6513" s="35"/>
      <c r="O6513" s="1"/>
      <c r="P6513" s="51"/>
    </row>
    <row r="6514" spans="1:16" ht="16.5" customHeight="1" x14ac:dyDescent="0.25">
      <c r="A6514" s="8"/>
      <c r="B6514" s="1"/>
      <c r="C6514" s="1"/>
      <c r="D6514" s="1"/>
      <c r="E6514" s="1"/>
      <c r="F6514" s="1"/>
      <c r="G6514" s="1"/>
      <c r="H6514" s="1"/>
      <c r="I6514" s="33"/>
      <c r="J6514" s="33"/>
      <c r="K6514" s="28"/>
      <c r="L6514" s="28"/>
      <c r="M6514" s="1"/>
      <c r="N6514" s="35"/>
      <c r="O6514" s="1"/>
      <c r="P6514" s="51"/>
    </row>
    <row r="6515" spans="1:16" ht="16.5" customHeight="1" x14ac:dyDescent="0.25">
      <c r="A6515" s="8"/>
      <c r="B6515" s="1"/>
      <c r="C6515" s="1"/>
      <c r="D6515" s="1"/>
      <c r="E6515" s="1"/>
      <c r="F6515" s="1"/>
      <c r="G6515" s="1"/>
      <c r="H6515" s="1"/>
      <c r="I6515" s="33"/>
      <c r="J6515" s="33"/>
      <c r="K6515" s="28"/>
      <c r="L6515" s="28"/>
      <c r="M6515" s="1"/>
      <c r="N6515" s="35"/>
      <c r="O6515" s="1"/>
      <c r="P6515" s="51"/>
    </row>
    <row r="6516" spans="1:16" ht="16.5" customHeight="1" x14ac:dyDescent="0.25">
      <c r="A6516" s="8"/>
      <c r="B6516" s="1"/>
      <c r="C6516" s="1"/>
      <c r="D6516" s="1"/>
      <c r="E6516" s="1"/>
      <c r="F6516" s="1"/>
      <c r="G6516" s="1"/>
      <c r="H6516" s="1"/>
      <c r="I6516" s="33"/>
      <c r="J6516" s="33"/>
      <c r="K6516" s="28"/>
      <c r="L6516" s="28"/>
      <c r="M6516" s="1"/>
      <c r="N6516" s="35"/>
      <c r="O6516" s="1"/>
      <c r="P6516" s="51"/>
    </row>
    <row r="6517" spans="1:16" ht="16.5" customHeight="1" x14ac:dyDescent="0.25">
      <c r="A6517" s="8"/>
      <c r="B6517" s="1"/>
      <c r="C6517" s="1"/>
      <c r="D6517" s="1"/>
      <c r="E6517" s="1"/>
      <c r="F6517" s="1"/>
      <c r="G6517" s="1"/>
      <c r="H6517" s="1"/>
      <c r="I6517" s="33"/>
      <c r="J6517" s="33"/>
      <c r="K6517" s="28"/>
      <c r="L6517" s="28"/>
      <c r="M6517" s="1"/>
      <c r="N6517" s="35"/>
      <c r="O6517" s="1"/>
      <c r="P6517" s="51"/>
    </row>
    <row r="6518" spans="1:16" ht="16.5" customHeight="1" x14ac:dyDescent="0.25">
      <c r="A6518" s="8"/>
      <c r="B6518" s="1"/>
      <c r="C6518" s="1"/>
      <c r="D6518" s="1"/>
      <c r="E6518" s="1"/>
      <c r="F6518" s="1"/>
      <c r="G6518" s="1"/>
      <c r="H6518" s="1"/>
      <c r="I6518" s="33"/>
      <c r="J6518" s="33"/>
      <c r="K6518" s="28"/>
      <c r="L6518" s="28"/>
      <c r="M6518" s="1"/>
      <c r="N6518" s="35"/>
      <c r="O6518" s="1"/>
      <c r="P6518" s="51"/>
    </row>
    <row r="6519" spans="1:16" ht="16.5" customHeight="1" x14ac:dyDescent="0.25">
      <c r="A6519" s="8"/>
      <c r="B6519" s="1"/>
      <c r="C6519" s="1"/>
      <c r="D6519" s="1"/>
      <c r="E6519" s="1"/>
      <c r="F6519" s="1"/>
      <c r="G6519" s="1"/>
      <c r="H6519" s="1"/>
      <c r="I6519" s="33"/>
      <c r="J6519" s="33"/>
      <c r="K6519" s="28"/>
      <c r="L6519" s="28"/>
      <c r="M6519" s="1"/>
      <c r="N6519" s="35"/>
      <c r="O6519" s="1"/>
      <c r="P6519" s="51"/>
    </row>
    <row r="6520" spans="1:16" ht="16.5" customHeight="1" x14ac:dyDescent="0.25">
      <c r="A6520" s="8"/>
      <c r="B6520" s="1"/>
      <c r="C6520" s="1"/>
      <c r="D6520" s="1"/>
      <c r="E6520" s="1"/>
      <c r="F6520" s="1"/>
      <c r="G6520" s="1"/>
      <c r="H6520" s="1"/>
      <c r="I6520" s="33"/>
      <c r="J6520" s="33"/>
      <c r="K6520" s="28"/>
      <c r="L6520" s="28"/>
      <c r="M6520" s="1"/>
      <c r="N6520" s="35"/>
      <c r="O6520" s="1"/>
      <c r="P6520" s="51"/>
    </row>
    <row r="6521" spans="1:16" ht="16.5" customHeight="1" x14ac:dyDescent="0.25">
      <c r="A6521" s="8"/>
      <c r="B6521" s="1"/>
      <c r="C6521" s="1"/>
      <c r="D6521" s="1"/>
      <c r="E6521" s="1"/>
      <c r="F6521" s="1"/>
      <c r="G6521" s="1"/>
      <c r="H6521" s="1"/>
      <c r="I6521" s="33"/>
      <c r="J6521" s="33"/>
      <c r="K6521" s="28"/>
      <c r="L6521" s="28"/>
      <c r="M6521" s="1"/>
      <c r="N6521" s="35"/>
      <c r="O6521" s="1"/>
      <c r="P6521" s="51"/>
    </row>
    <row r="6522" spans="1:16" ht="16.5" customHeight="1" x14ac:dyDescent="0.25">
      <c r="A6522" s="8"/>
      <c r="B6522" s="1"/>
      <c r="C6522" s="1"/>
      <c r="D6522" s="1"/>
      <c r="E6522" s="1"/>
      <c r="F6522" s="1"/>
      <c r="G6522" s="1"/>
      <c r="H6522" s="1"/>
      <c r="I6522" s="33"/>
      <c r="J6522" s="33"/>
      <c r="K6522" s="28"/>
      <c r="L6522" s="28"/>
      <c r="M6522" s="1"/>
      <c r="N6522" s="35"/>
      <c r="O6522" s="1"/>
      <c r="P6522" s="51"/>
    </row>
    <row r="6523" spans="1:16" ht="16.5" customHeight="1" x14ac:dyDescent="0.25">
      <c r="A6523" s="8"/>
      <c r="B6523" s="1"/>
      <c r="C6523" s="1"/>
      <c r="D6523" s="1"/>
      <c r="E6523" s="1"/>
      <c r="F6523" s="1"/>
      <c r="G6523" s="1"/>
      <c r="H6523" s="1"/>
      <c r="I6523" s="33"/>
      <c r="J6523" s="33"/>
      <c r="K6523" s="28"/>
      <c r="L6523" s="28"/>
      <c r="M6523" s="1"/>
      <c r="N6523" s="35"/>
      <c r="O6523" s="1"/>
      <c r="P6523" s="51"/>
    </row>
    <row r="6524" spans="1:16" ht="16.5" customHeight="1" x14ac:dyDescent="0.25">
      <c r="A6524" s="8"/>
      <c r="B6524" s="1"/>
      <c r="C6524" s="1"/>
      <c r="D6524" s="1"/>
      <c r="E6524" s="1"/>
      <c r="F6524" s="1"/>
      <c r="G6524" s="1"/>
      <c r="H6524" s="1"/>
      <c r="I6524" s="33"/>
      <c r="J6524" s="33"/>
      <c r="K6524" s="28"/>
      <c r="L6524" s="28"/>
      <c r="M6524" s="1"/>
      <c r="N6524" s="35"/>
      <c r="O6524" s="1"/>
      <c r="P6524" s="51"/>
    </row>
    <row r="6525" spans="1:16" ht="16.5" customHeight="1" x14ac:dyDescent="0.25">
      <c r="A6525" s="8"/>
      <c r="B6525" s="1"/>
      <c r="C6525" s="1"/>
      <c r="D6525" s="1"/>
      <c r="E6525" s="1"/>
      <c r="F6525" s="1"/>
      <c r="G6525" s="1"/>
      <c r="H6525" s="1"/>
      <c r="I6525" s="33"/>
      <c r="J6525" s="33"/>
      <c r="K6525" s="28"/>
      <c r="L6525" s="28"/>
      <c r="M6525" s="1"/>
      <c r="N6525" s="35"/>
      <c r="O6525" s="1"/>
      <c r="P6525" s="51"/>
    </row>
    <row r="6526" spans="1:16" ht="16.5" customHeight="1" x14ac:dyDescent="0.25">
      <c r="A6526" s="8"/>
      <c r="B6526" s="1"/>
      <c r="C6526" s="1"/>
      <c r="D6526" s="1"/>
      <c r="E6526" s="1"/>
      <c r="F6526" s="1"/>
      <c r="G6526" s="1"/>
      <c r="H6526" s="1"/>
      <c r="I6526" s="33"/>
      <c r="J6526" s="33"/>
      <c r="K6526" s="28"/>
      <c r="L6526" s="28"/>
      <c r="M6526" s="1"/>
      <c r="N6526" s="35"/>
      <c r="O6526" s="1"/>
      <c r="P6526" s="51"/>
    </row>
    <row r="6527" spans="1:16" ht="16.5" customHeight="1" x14ac:dyDescent="0.25">
      <c r="A6527" s="8"/>
      <c r="B6527" s="1"/>
      <c r="C6527" s="1"/>
      <c r="D6527" s="1"/>
      <c r="E6527" s="1"/>
      <c r="F6527" s="1"/>
      <c r="G6527" s="1"/>
      <c r="H6527" s="1"/>
      <c r="I6527" s="33"/>
      <c r="J6527" s="33"/>
      <c r="K6527" s="28"/>
      <c r="L6527" s="28"/>
      <c r="M6527" s="1"/>
      <c r="N6527" s="35"/>
      <c r="O6527" s="1"/>
      <c r="P6527" s="51"/>
    </row>
    <row r="6528" spans="1:16" ht="16.5" customHeight="1" x14ac:dyDescent="0.25">
      <c r="A6528" s="8"/>
      <c r="B6528" s="1"/>
      <c r="C6528" s="1"/>
      <c r="D6528" s="1"/>
      <c r="E6528" s="1"/>
      <c r="F6528" s="1"/>
      <c r="G6528" s="1"/>
      <c r="H6528" s="1"/>
      <c r="I6528" s="33"/>
      <c r="J6528" s="33"/>
      <c r="K6528" s="28"/>
      <c r="L6528" s="28"/>
      <c r="M6528" s="1"/>
      <c r="N6528" s="35"/>
      <c r="O6528" s="1"/>
      <c r="P6528" s="51"/>
    </row>
    <row r="6529" spans="1:16" ht="16.5" customHeight="1" x14ac:dyDescent="0.25">
      <c r="A6529" s="8"/>
      <c r="B6529" s="1"/>
      <c r="C6529" s="1"/>
      <c r="D6529" s="1"/>
      <c r="E6529" s="1"/>
      <c r="F6529" s="1"/>
      <c r="G6529" s="1"/>
      <c r="H6529" s="1"/>
      <c r="I6529" s="33"/>
      <c r="J6529" s="33"/>
      <c r="K6529" s="28"/>
      <c r="L6529" s="28"/>
      <c r="M6529" s="1"/>
      <c r="N6529" s="35"/>
      <c r="O6529" s="1"/>
      <c r="P6529" s="51"/>
    </row>
    <row r="6530" spans="1:16" ht="16.5" customHeight="1" x14ac:dyDescent="0.25">
      <c r="A6530" s="8"/>
      <c r="B6530" s="1"/>
      <c r="C6530" s="1"/>
      <c r="D6530" s="1"/>
      <c r="E6530" s="1"/>
      <c r="F6530" s="1"/>
      <c r="G6530" s="1"/>
      <c r="H6530" s="1"/>
      <c r="I6530" s="33"/>
      <c r="J6530" s="33"/>
      <c r="K6530" s="28"/>
      <c r="L6530" s="28"/>
      <c r="M6530" s="1"/>
      <c r="N6530" s="35"/>
      <c r="O6530" s="1"/>
      <c r="P6530" s="51"/>
    </row>
    <row r="6531" spans="1:16" ht="16.5" customHeight="1" x14ac:dyDescent="0.25">
      <c r="A6531" s="8"/>
      <c r="B6531" s="1"/>
      <c r="C6531" s="1"/>
      <c r="D6531" s="1"/>
      <c r="E6531" s="1"/>
      <c r="F6531" s="1"/>
      <c r="G6531" s="1"/>
      <c r="H6531" s="1"/>
      <c r="I6531" s="33"/>
      <c r="J6531" s="33"/>
      <c r="K6531" s="28"/>
      <c r="L6531" s="28"/>
      <c r="M6531" s="1"/>
      <c r="N6531" s="35"/>
      <c r="O6531" s="1"/>
      <c r="P6531" s="51"/>
    </row>
    <row r="6532" spans="1:16" ht="16.5" customHeight="1" x14ac:dyDescent="0.25">
      <c r="A6532" s="8"/>
      <c r="B6532" s="1"/>
      <c r="C6532" s="1"/>
      <c r="D6532" s="1"/>
      <c r="E6532" s="1"/>
      <c r="F6532" s="1"/>
      <c r="G6532" s="1"/>
      <c r="H6532" s="1"/>
      <c r="I6532" s="33"/>
      <c r="J6532" s="33"/>
      <c r="K6532" s="28"/>
      <c r="L6532" s="28"/>
      <c r="M6532" s="1"/>
      <c r="N6532" s="35"/>
      <c r="O6532" s="1"/>
      <c r="P6532" s="51"/>
    </row>
    <row r="6533" spans="1:16" ht="16.5" customHeight="1" x14ac:dyDescent="0.25">
      <c r="A6533" s="8"/>
      <c r="B6533" s="1"/>
      <c r="C6533" s="1"/>
      <c r="D6533" s="1"/>
      <c r="E6533" s="1"/>
      <c r="F6533" s="1"/>
      <c r="G6533" s="1"/>
      <c r="H6533" s="1"/>
      <c r="I6533" s="33"/>
      <c r="J6533" s="33"/>
      <c r="K6533" s="28"/>
      <c r="L6533" s="28"/>
      <c r="M6533" s="1"/>
      <c r="N6533" s="35"/>
      <c r="O6533" s="1"/>
      <c r="P6533" s="51"/>
    </row>
    <row r="6534" spans="1:16" ht="16.5" customHeight="1" x14ac:dyDescent="0.25">
      <c r="A6534" s="8"/>
      <c r="B6534" s="1"/>
      <c r="C6534" s="1"/>
      <c r="D6534" s="1"/>
      <c r="E6534" s="1"/>
      <c r="F6534" s="1"/>
      <c r="G6534" s="1"/>
      <c r="H6534" s="1"/>
      <c r="I6534" s="33"/>
      <c r="J6534" s="33"/>
      <c r="K6534" s="28"/>
      <c r="L6534" s="28"/>
      <c r="M6534" s="1"/>
      <c r="N6534" s="35"/>
      <c r="O6534" s="1"/>
      <c r="P6534" s="51"/>
    </row>
    <row r="6535" spans="1:16" ht="16.5" customHeight="1" x14ac:dyDescent="0.25">
      <c r="A6535" s="8"/>
      <c r="B6535" s="1"/>
      <c r="C6535" s="1"/>
      <c r="D6535" s="1"/>
      <c r="E6535" s="1"/>
      <c r="F6535" s="1"/>
      <c r="G6535" s="1"/>
      <c r="H6535" s="1"/>
      <c r="I6535" s="33"/>
      <c r="J6535" s="33"/>
      <c r="K6535" s="28"/>
      <c r="L6535" s="28"/>
      <c r="M6535" s="1"/>
      <c r="N6535" s="35"/>
      <c r="O6535" s="1"/>
      <c r="P6535" s="51"/>
    </row>
    <row r="6536" spans="1:16" ht="16.5" customHeight="1" x14ac:dyDescent="0.25">
      <c r="A6536" s="8"/>
      <c r="B6536" s="1"/>
      <c r="C6536" s="1"/>
      <c r="D6536" s="1"/>
      <c r="E6536" s="1"/>
      <c r="F6536" s="1"/>
      <c r="G6536" s="1"/>
      <c r="H6536" s="1"/>
      <c r="I6536" s="33"/>
      <c r="J6536" s="33"/>
      <c r="K6536" s="28"/>
      <c r="L6536" s="28"/>
      <c r="M6536" s="1"/>
      <c r="N6536" s="35"/>
      <c r="O6536" s="1"/>
      <c r="P6536" s="51"/>
    </row>
    <row r="6537" spans="1:16" ht="16.5" customHeight="1" x14ac:dyDescent="0.25">
      <c r="A6537" s="8"/>
      <c r="B6537" s="1"/>
      <c r="C6537" s="1"/>
      <c r="D6537" s="1"/>
      <c r="E6537" s="1"/>
      <c r="F6537" s="1"/>
      <c r="G6537" s="1"/>
      <c r="H6537" s="1"/>
      <c r="I6537" s="33"/>
      <c r="J6537" s="33"/>
      <c r="K6537" s="28"/>
      <c r="L6537" s="28"/>
      <c r="M6537" s="1"/>
      <c r="N6537" s="35"/>
      <c r="O6537" s="1"/>
      <c r="P6537" s="51"/>
    </row>
    <row r="6538" spans="1:16" ht="16.5" customHeight="1" x14ac:dyDescent="0.25">
      <c r="A6538" s="8"/>
      <c r="B6538" s="1"/>
      <c r="C6538" s="1"/>
      <c r="D6538" s="1"/>
      <c r="E6538" s="1"/>
      <c r="F6538" s="1"/>
      <c r="G6538" s="1"/>
      <c r="H6538" s="1"/>
      <c r="I6538" s="33"/>
      <c r="J6538" s="33"/>
      <c r="K6538" s="28"/>
      <c r="L6538" s="28"/>
      <c r="M6538" s="1"/>
      <c r="N6538" s="35"/>
      <c r="O6538" s="1"/>
      <c r="P6538" s="51"/>
    </row>
    <row r="6539" spans="1:16" ht="16.5" customHeight="1" x14ac:dyDescent="0.25">
      <c r="A6539" s="8"/>
      <c r="B6539" s="1"/>
      <c r="C6539" s="1"/>
      <c r="D6539" s="1"/>
      <c r="E6539" s="1"/>
      <c r="F6539" s="1"/>
      <c r="G6539" s="1"/>
      <c r="H6539" s="1"/>
      <c r="I6539" s="33"/>
      <c r="J6539" s="33"/>
      <c r="K6539" s="28"/>
      <c r="L6539" s="28"/>
      <c r="M6539" s="1"/>
      <c r="N6539" s="35"/>
      <c r="O6539" s="1"/>
      <c r="P6539" s="51"/>
    </row>
    <row r="6540" spans="1:16" ht="16.5" customHeight="1" x14ac:dyDescent="0.25">
      <c r="A6540" s="8"/>
      <c r="B6540" s="1"/>
      <c r="C6540" s="1"/>
      <c r="D6540" s="1"/>
      <c r="E6540" s="1"/>
      <c r="F6540" s="1"/>
      <c r="G6540" s="1"/>
      <c r="H6540" s="1"/>
      <c r="I6540" s="33"/>
      <c r="J6540" s="33"/>
      <c r="K6540" s="28"/>
      <c r="L6540" s="28"/>
      <c r="M6540" s="1"/>
      <c r="N6540" s="35"/>
      <c r="O6540" s="1"/>
      <c r="P6540" s="51"/>
    </row>
    <row r="6541" spans="1:16" ht="16.5" customHeight="1" x14ac:dyDescent="0.25">
      <c r="A6541" s="8"/>
      <c r="B6541" s="1"/>
      <c r="C6541" s="1"/>
      <c r="D6541" s="1"/>
      <c r="E6541" s="1"/>
      <c r="F6541" s="1"/>
      <c r="G6541" s="1"/>
      <c r="H6541" s="1"/>
      <c r="I6541" s="33"/>
      <c r="J6541" s="33"/>
      <c r="K6541" s="28"/>
      <c r="L6541" s="28"/>
      <c r="M6541" s="1"/>
      <c r="N6541" s="35"/>
      <c r="O6541" s="1"/>
      <c r="P6541" s="51"/>
    </row>
    <row r="6542" spans="1:16" ht="16.5" customHeight="1" x14ac:dyDescent="0.25">
      <c r="A6542" s="8"/>
      <c r="B6542" s="1"/>
      <c r="C6542" s="1"/>
      <c r="D6542" s="1"/>
      <c r="E6542" s="1"/>
      <c r="F6542" s="1"/>
      <c r="G6542" s="1"/>
      <c r="H6542" s="1"/>
      <c r="I6542" s="33"/>
      <c r="J6542" s="33"/>
      <c r="K6542" s="28"/>
      <c r="L6542" s="28"/>
      <c r="M6542" s="1"/>
      <c r="N6542" s="35"/>
      <c r="O6542" s="1"/>
      <c r="P6542" s="51"/>
    </row>
    <row r="6543" spans="1:16" ht="16.5" customHeight="1" x14ac:dyDescent="0.25">
      <c r="A6543" s="8"/>
      <c r="B6543" s="1"/>
      <c r="C6543" s="1"/>
      <c r="D6543" s="1"/>
      <c r="E6543" s="1"/>
      <c r="F6543" s="1"/>
      <c r="G6543" s="1"/>
      <c r="H6543" s="1"/>
      <c r="I6543" s="33"/>
      <c r="J6543" s="33"/>
      <c r="K6543" s="28"/>
      <c r="L6543" s="28"/>
      <c r="M6543" s="1"/>
      <c r="N6543" s="35"/>
      <c r="O6543" s="1"/>
      <c r="P6543" s="51"/>
    </row>
    <row r="6544" spans="1:16" ht="16.5" customHeight="1" x14ac:dyDescent="0.25">
      <c r="A6544" s="8"/>
      <c r="B6544" s="1"/>
      <c r="C6544" s="1"/>
      <c r="D6544" s="1"/>
      <c r="E6544" s="1"/>
      <c r="F6544" s="1"/>
      <c r="G6544" s="1"/>
      <c r="H6544" s="1"/>
      <c r="I6544" s="33"/>
      <c r="J6544" s="33"/>
      <c r="K6544" s="28"/>
      <c r="L6544" s="28"/>
      <c r="M6544" s="1"/>
      <c r="N6544" s="35"/>
      <c r="O6544" s="1"/>
      <c r="P6544" s="51"/>
    </row>
    <row r="6545" spans="1:16" ht="16.5" customHeight="1" x14ac:dyDescent="0.25">
      <c r="A6545" s="8"/>
      <c r="B6545" s="1"/>
      <c r="C6545" s="1"/>
      <c r="D6545" s="1"/>
      <c r="E6545" s="1"/>
      <c r="F6545" s="1"/>
      <c r="G6545" s="1"/>
      <c r="H6545" s="1"/>
      <c r="I6545" s="33"/>
      <c r="J6545" s="33"/>
      <c r="K6545" s="28"/>
      <c r="L6545" s="28"/>
      <c r="M6545" s="1"/>
      <c r="N6545" s="35"/>
      <c r="O6545" s="1"/>
      <c r="P6545" s="51"/>
    </row>
    <row r="6546" spans="1:16" ht="16.5" customHeight="1" x14ac:dyDescent="0.25">
      <c r="A6546" s="8"/>
      <c r="B6546" s="1"/>
      <c r="C6546" s="1"/>
      <c r="D6546" s="1"/>
      <c r="E6546" s="1"/>
      <c r="F6546" s="1"/>
      <c r="G6546" s="1"/>
      <c r="H6546" s="1"/>
      <c r="I6546" s="33"/>
      <c r="J6546" s="33"/>
      <c r="K6546" s="28"/>
      <c r="L6546" s="28"/>
      <c r="M6546" s="1"/>
      <c r="N6546" s="35"/>
      <c r="O6546" s="1"/>
      <c r="P6546" s="51"/>
    </row>
    <row r="6547" spans="1:16" ht="16.5" customHeight="1" x14ac:dyDescent="0.25">
      <c r="A6547" s="8"/>
      <c r="B6547" s="1"/>
      <c r="C6547" s="1"/>
      <c r="D6547" s="1"/>
      <c r="E6547" s="1"/>
      <c r="F6547" s="1"/>
      <c r="G6547" s="1"/>
      <c r="H6547" s="1"/>
      <c r="I6547" s="33"/>
      <c r="J6547" s="33"/>
      <c r="K6547" s="28"/>
      <c r="L6547" s="28"/>
      <c r="M6547" s="1"/>
      <c r="N6547" s="35"/>
      <c r="O6547" s="1"/>
      <c r="P6547" s="51"/>
    </row>
    <row r="6548" spans="1:16" ht="16.5" customHeight="1" x14ac:dyDescent="0.25">
      <c r="A6548" s="8"/>
      <c r="B6548" s="1"/>
      <c r="C6548" s="1"/>
      <c r="D6548" s="1"/>
      <c r="E6548" s="1"/>
      <c r="F6548" s="1"/>
      <c r="G6548" s="1"/>
      <c r="H6548" s="1"/>
      <c r="I6548" s="33"/>
      <c r="J6548" s="33"/>
      <c r="K6548" s="28"/>
      <c r="L6548" s="28"/>
      <c r="M6548" s="1"/>
      <c r="N6548" s="35"/>
      <c r="O6548" s="1"/>
      <c r="P6548" s="51"/>
    </row>
    <row r="6549" spans="1:16" ht="16.5" customHeight="1" x14ac:dyDescent="0.25">
      <c r="A6549" s="8"/>
      <c r="B6549" s="1"/>
      <c r="C6549" s="1"/>
      <c r="D6549" s="1"/>
      <c r="E6549" s="1"/>
      <c r="F6549" s="1"/>
      <c r="G6549" s="1"/>
      <c r="H6549" s="1"/>
      <c r="I6549" s="33"/>
      <c r="J6549" s="33"/>
      <c r="K6549" s="28"/>
      <c r="L6549" s="28"/>
      <c r="M6549" s="1"/>
      <c r="N6549" s="35"/>
      <c r="O6549" s="1"/>
      <c r="P6549" s="51"/>
    </row>
    <row r="6550" spans="1:16" ht="16.5" customHeight="1" x14ac:dyDescent="0.25">
      <c r="A6550" s="8"/>
      <c r="B6550" s="1"/>
      <c r="C6550" s="1"/>
      <c r="D6550" s="1"/>
      <c r="E6550" s="1"/>
      <c r="F6550" s="1"/>
      <c r="G6550" s="1"/>
      <c r="H6550" s="1"/>
      <c r="I6550" s="33"/>
      <c r="J6550" s="33"/>
      <c r="K6550" s="28"/>
      <c r="L6550" s="28"/>
      <c r="M6550" s="1"/>
      <c r="N6550" s="35"/>
      <c r="O6550" s="1"/>
      <c r="P6550" s="51"/>
    </row>
    <row r="6551" spans="1:16" ht="16.5" customHeight="1" x14ac:dyDescent="0.25">
      <c r="A6551" s="8"/>
      <c r="B6551" s="1"/>
      <c r="C6551" s="1"/>
      <c r="D6551" s="1"/>
      <c r="E6551" s="1"/>
      <c r="F6551" s="1"/>
      <c r="G6551" s="1"/>
      <c r="H6551" s="1"/>
      <c r="I6551" s="33"/>
      <c r="J6551" s="33"/>
      <c r="K6551" s="28"/>
      <c r="L6551" s="28"/>
      <c r="M6551" s="1"/>
      <c r="N6551" s="35"/>
      <c r="O6551" s="1"/>
      <c r="P6551" s="51"/>
    </row>
    <row r="6552" spans="1:16" ht="16.5" customHeight="1" x14ac:dyDescent="0.25">
      <c r="A6552" s="8"/>
      <c r="B6552" s="1"/>
      <c r="C6552" s="1"/>
      <c r="D6552" s="1"/>
      <c r="E6552" s="1"/>
      <c r="F6552" s="1"/>
      <c r="G6552" s="1"/>
      <c r="H6552" s="1"/>
      <c r="I6552" s="33"/>
      <c r="J6552" s="33"/>
      <c r="K6552" s="28"/>
      <c r="L6552" s="28"/>
      <c r="M6552" s="1"/>
      <c r="N6552" s="35"/>
      <c r="O6552" s="1"/>
      <c r="P6552" s="51"/>
    </row>
    <row r="6553" spans="1:16" ht="16.5" customHeight="1" x14ac:dyDescent="0.25">
      <c r="A6553" s="8"/>
      <c r="B6553" s="1"/>
      <c r="C6553" s="1"/>
      <c r="D6553" s="1"/>
      <c r="E6553" s="1"/>
      <c r="F6553" s="1"/>
      <c r="G6553" s="1"/>
      <c r="H6553" s="1"/>
      <c r="I6553" s="33"/>
      <c r="J6553" s="33"/>
      <c r="K6553" s="28"/>
      <c r="L6553" s="28"/>
      <c r="M6553" s="1"/>
      <c r="N6553" s="35"/>
      <c r="O6553" s="1"/>
      <c r="P6553" s="51"/>
    </row>
    <row r="6554" spans="1:16" ht="16.5" customHeight="1" x14ac:dyDescent="0.25">
      <c r="A6554" s="8"/>
      <c r="B6554" s="1"/>
      <c r="C6554" s="1"/>
      <c r="D6554" s="1"/>
      <c r="E6554" s="1"/>
      <c r="F6554" s="1"/>
      <c r="G6554" s="1"/>
      <c r="H6554" s="1"/>
      <c r="I6554" s="33"/>
      <c r="J6554" s="33"/>
      <c r="K6554" s="28"/>
      <c r="L6554" s="28"/>
      <c r="M6554" s="1"/>
      <c r="N6554" s="35"/>
      <c r="O6554" s="1"/>
      <c r="P6554" s="51"/>
    </row>
    <row r="6555" spans="1:16" ht="16.5" customHeight="1" x14ac:dyDescent="0.25">
      <c r="A6555" s="8"/>
      <c r="B6555" s="1"/>
      <c r="C6555" s="1"/>
      <c r="D6555" s="1"/>
      <c r="E6555" s="1"/>
      <c r="F6555" s="1"/>
      <c r="G6555" s="1"/>
      <c r="H6555" s="1"/>
      <c r="I6555" s="33"/>
      <c r="J6555" s="33"/>
      <c r="K6555" s="28"/>
      <c r="L6555" s="28"/>
      <c r="M6555" s="1"/>
      <c r="N6555" s="35"/>
      <c r="O6555" s="1"/>
      <c r="P6555" s="51"/>
    </row>
    <row r="6556" spans="1:16" ht="16.5" customHeight="1" x14ac:dyDescent="0.25">
      <c r="A6556" s="47"/>
      <c r="B6556" s="1"/>
      <c r="C6556" s="1"/>
      <c r="D6556" s="1"/>
      <c r="E6556" s="1"/>
      <c r="F6556" s="1"/>
      <c r="G6556" s="1"/>
      <c r="H6556" s="1"/>
      <c r="I6556" s="1"/>
      <c r="J6556" s="1"/>
      <c r="K6556" s="28"/>
      <c r="L6556" s="28"/>
      <c r="M6556" s="1"/>
      <c r="N6556" s="1"/>
      <c r="O6556" s="1"/>
      <c r="P6556" s="51"/>
    </row>
    <row r="6557" spans="1:16" ht="16.5" customHeight="1" x14ac:dyDescent="0.25">
      <c r="A6557" s="47"/>
      <c r="B6557" s="1"/>
      <c r="C6557" s="1"/>
      <c r="D6557" s="1"/>
      <c r="E6557" s="1"/>
      <c r="F6557" s="1"/>
      <c r="G6557" s="1"/>
      <c r="H6557" s="1"/>
      <c r="I6557" s="1"/>
      <c r="J6557" s="1"/>
      <c r="K6557" s="28"/>
      <c r="L6557" s="28"/>
      <c r="M6557" s="1"/>
      <c r="N6557" s="1"/>
      <c r="O6557" s="1"/>
      <c r="P6557" s="51"/>
    </row>
    <row r="6558" spans="1:16" ht="16.5" customHeight="1" x14ac:dyDescent="0.25">
      <c r="A6558" s="47"/>
      <c r="B6558" s="1"/>
      <c r="C6558" s="1"/>
      <c r="D6558" s="1"/>
      <c r="E6558" s="1"/>
      <c r="F6558" s="1"/>
      <c r="G6558" s="1"/>
      <c r="H6558" s="1"/>
      <c r="I6558" s="1"/>
      <c r="J6558" s="1"/>
      <c r="K6558" s="28"/>
      <c r="L6558" s="28"/>
      <c r="M6558" s="1"/>
      <c r="N6558" s="1"/>
      <c r="O6558" s="1"/>
      <c r="P6558" s="51"/>
    </row>
    <row r="6559" spans="1:16" ht="16.5" customHeight="1" x14ac:dyDescent="0.25">
      <c r="A6559" s="47"/>
      <c r="B6559" s="1"/>
      <c r="C6559" s="1"/>
      <c r="D6559" s="1"/>
      <c r="E6559" s="1"/>
      <c r="F6559" s="1"/>
      <c r="G6559" s="1"/>
      <c r="H6559" s="1"/>
      <c r="I6559" s="1"/>
      <c r="J6559" s="1"/>
      <c r="K6559" s="28"/>
      <c r="L6559" s="28"/>
      <c r="M6559" s="1"/>
      <c r="N6559" s="1"/>
      <c r="O6559" s="1"/>
      <c r="P6559" s="51"/>
    </row>
    <row r="6560" spans="1:16" ht="16.5" customHeight="1" x14ac:dyDescent="0.25">
      <c r="A6560" s="47"/>
      <c r="B6560" s="1"/>
      <c r="C6560" s="1"/>
      <c r="D6560" s="1"/>
      <c r="E6560" s="1"/>
      <c r="F6560" s="1"/>
      <c r="G6560" s="1"/>
      <c r="H6560" s="1"/>
      <c r="I6560" s="1"/>
      <c r="J6560" s="1"/>
      <c r="K6560" s="28"/>
      <c r="L6560" s="28"/>
      <c r="M6560" s="1"/>
      <c r="N6560" s="1"/>
      <c r="O6560" s="1"/>
      <c r="P6560" s="51"/>
    </row>
    <row r="6561" spans="1:16" ht="16.5" customHeight="1" x14ac:dyDescent="0.25">
      <c r="A6561" s="47"/>
      <c r="B6561" s="1"/>
      <c r="C6561" s="1"/>
      <c r="D6561" s="1"/>
      <c r="E6561" s="1"/>
      <c r="F6561" s="1"/>
      <c r="G6561" s="1"/>
      <c r="H6561" s="1"/>
      <c r="I6561" s="1"/>
      <c r="J6561" s="1"/>
      <c r="K6561" s="28"/>
      <c r="L6561" s="28"/>
      <c r="M6561" s="1"/>
      <c r="N6561" s="1"/>
      <c r="O6561" s="1"/>
      <c r="P6561" s="51"/>
    </row>
    <row r="6562" spans="1:16" ht="16.5" customHeight="1" x14ac:dyDescent="0.25">
      <c r="A6562" s="47"/>
      <c r="B6562" s="1"/>
      <c r="C6562" s="1"/>
      <c r="D6562" s="1"/>
      <c r="E6562" s="1"/>
      <c r="F6562" s="1"/>
      <c r="G6562" s="1"/>
      <c r="H6562" s="1"/>
      <c r="I6562" s="1"/>
      <c r="J6562" s="1"/>
      <c r="K6562" s="28"/>
      <c r="L6562" s="28"/>
      <c r="M6562" s="1"/>
      <c r="N6562" s="1"/>
      <c r="O6562" s="1"/>
      <c r="P6562" s="51"/>
    </row>
    <row r="6563" spans="1:16" ht="16.5" customHeight="1" x14ac:dyDescent="0.25">
      <c r="A6563" s="47"/>
      <c r="B6563" s="1"/>
      <c r="C6563" s="1"/>
      <c r="D6563" s="1"/>
      <c r="E6563" s="1"/>
      <c r="F6563" s="1"/>
      <c r="G6563" s="1"/>
      <c r="H6563" s="1"/>
      <c r="I6563" s="1"/>
      <c r="J6563" s="1"/>
      <c r="K6563" s="28"/>
      <c r="L6563" s="28"/>
      <c r="M6563" s="1"/>
      <c r="N6563" s="1"/>
      <c r="O6563" s="1"/>
      <c r="P6563" s="51"/>
    </row>
    <row r="6564" spans="1:16" ht="16.5" customHeight="1" x14ac:dyDescent="0.25">
      <c r="A6564" s="47"/>
      <c r="B6564" s="1"/>
      <c r="C6564" s="1"/>
      <c r="D6564" s="1"/>
      <c r="E6564" s="1"/>
      <c r="F6564" s="1"/>
      <c r="G6564" s="1"/>
      <c r="H6564" s="1"/>
      <c r="I6564" s="1"/>
      <c r="J6564" s="1"/>
      <c r="K6564" s="28"/>
      <c r="L6564" s="28"/>
      <c r="M6564" s="1"/>
      <c r="N6564" s="1"/>
      <c r="O6564" s="1"/>
      <c r="P6564" s="51"/>
    </row>
    <row r="6565" spans="1:16" ht="16.5" customHeight="1" x14ac:dyDescent="0.25">
      <c r="A6565" s="47"/>
      <c r="B6565" s="1"/>
      <c r="C6565" s="1"/>
      <c r="D6565" s="1"/>
      <c r="E6565" s="1"/>
      <c r="F6565" s="1"/>
      <c r="G6565" s="1"/>
      <c r="H6565" s="1"/>
      <c r="I6565" s="1"/>
      <c r="J6565" s="1"/>
      <c r="K6565" s="28"/>
      <c r="L6565" s="28"/>
      <c r="M6565" s="1"/>
      <c r="N6565" s="1"/>
      <c r="O6565" s="1"/>
      <c r="P6565" s="51"/>
    </row>
    <row r="6566" spans="1:16" ht="16.5" customHeight="1" x14ac:dyDescent="0.25">
      <c r="A6566" s="47"/>
      <c r="B6566" s="1"/>
      <c r="C6566" s="1"/>
      <c r="D6566" s="1"/>
      <c r="E6566" s="1"/>
      <c r="F6566" s="1"/>
      <c r="G6566" s="1"/>
      <c r="H6566" s="1"/>
      <c r="I6566" s="1"/>
      <c r="J6566" s="1"/>
      <c r="K6566" s="28"/>
      <c r="L6566" s="28"/>
      <c r="M6566" s="1"/>
      <c r="N6566" s="1"/>
      <c r="O6566" s="1"/>
      <c r="P6566" s="51"/>
    </row>
    <row r="6567" spans="1:16" ht="16.5" customHeight="1" x14ac:dyDescent="0.25">
      <c r="A6567" s="47"/>
      <c r="B6567" s="1"/>
      <c r="C6567" s="1"/>
      <c r="D6567" s="1"/>
      <c r="E6567" s="1"/>
      <c r="F6567" s="1"/>
      <c r="G6567" s="1"/>
      <c r="H6567" s="1"/>
      <c r="I6567" s="1"/>
      <c r="J6567" s="1"/>
      <c r="K6567" s="28"/>
      <c r="L6567" s="28"/>
      <c r="M6567" s="1"/>
      <c r="N6567" s="35"/>
      <c r="O6567" s="1"/>
      <c r="P6567" s="51"/>
    </row>
    <row r="6568" spans="1:16" ht="16.5" customHeight="1" x14ac:dyDescent="0.25">
      <c r="A6568" s="47"/>
      <c r="B6568" s="1"/>
      <c r="C6568" s="1"/>
      <c r="D6568" s="1"/>
      <c r="E6568" s="1"/>
      <c r="F6568" s="1"/>
      <c r="G6568" s="1"/>
      <c r="H6568" s="1"/>
      <c r="I6568" s="1"/>
      <c r="J6568" s="1"/>
      <c r="K6568" s="28"/>
      <c r="L6568" s="28"/>
      <c r="M6568" s="1"/>
      <c r="N6568" s="35"/>
      <c r="O6568" s="1"/>
      <c r="P6568" s="51"/>
    </row>
    <row r="6569" spans="1:16" ht="16.5" customHeight="1" x14ac:dyDescent="0.25">
      <c r="A6569" s="47"/>
      <c r="B6569" s="1"/>
      <c r="C6569" s="1"/>
      <c r="D6569" s="1"/>
      <c r="E6569" s="1"/>
      <c r="F6569" s="1"/>
      <c r="G6569" s="1"/>
      <c r="H6569" s="1"/>
      <c r="I6569" s="1"/>
      <c r="J6569" s="1"/>
      <c r="K6569" s="28"/>
      <c r="L6569" s="28"/>
      <c r="M6569" s="1"/>
      <c r="N6569" s="1"/>
      <c r="O6569" s="1"/>
      <c r="P6569" s="51"/>
    </row>
    <row r="6570" spans="1:16" ht="16.5" customHeight="1" x14ac:dyDescent="0.25">
      <c r="A6570" s="47"/>
      <c r="B6570" s="1"/>
      <c r="C6570" s="1"/>
      <c r="D6570" s="1"/>
      <c r="E6570" s="1"/>
      <c r="F6570" s="1"/>
      <c r="G6570" s="1"/>
      <c r="H6570" s="1"/>
      <c r="I6570" s="1"/>
      <c r="J6570" s="1"/>
      <c r="K6570" s="28"/>
      <c r="L6570" s="28"/>
      <c r="M6570" s="1"/>
      <c r="N6570" s="1"/>
      <c r="O6570" s="1"/>
      <c r="P6570" s="51"/>
    </row>
    <row r="6571" spans="1:16" ht="16.5" customHeight="1" x14ac:dyDescent="0.25">
      <c r="A6571" s="47"/>
      <c r="B6571" s="1"/>
      <c r="C6571" s="1"/>
      <c r="D6571" s="1"/>
      <c r="E6571" s="1"/>
      <c r="F6571" s="1"/>
      <c r="G6571" s="1"/>
      <c r="H6571" s="1"/>
      <c r="I6571" s="1"/>
      <c r="J6571" s="1"/>
      <c r="K6571" s="28"/>
      <c r="L6571" s="28"/>
      <c r="M6571" s="1"/>
      <c r="N6571" s="1"/>
      <c r="O6571" s="1"/>
      <c r="P6571" s="51"/>
    </row>
    <row r="6572" spans="1:16" ht="16.5" customHeight="1" x14ac:dyDescent="0.25">
      <c r="A6572" s="47"/>
      <c r="B6572" s="1"/>
      <c r="C6572" s="1"/>
      <c r="D6572" s="1"/>
      <c r="E6572" s="1"/>
      <c r="F6572" s="1"/>
      <c r="G6572" s="1"/>
      <c r="H6572" s="1"/>
      <c r="I6572" s="1"/>
      <c r="J6572" s="1"/>
      <c r="K6572" s="28"/>
      <c r="L6572" s="28"/>
      <c r="M6572" s="1"/>
      <c r="N6572" s="1"/>
      <c r="O6572" s="1"/>
      <c r="P6572" s="51"/>
    </row>
    <row r="6573" spans="1:16" ht="16.5" customHeight="1" x14ac:dyDescent="0.25">
      <c r="A6573" s="47"/>
      <c r="B6573" s="1"/>
      <c r="C6573" s="1"/>
      <c r="D6573" s="1"/>
      <c r="E6573" s="1"/>
      <c r="F6573" s="1"/>
      <c r="G6573" s="1"/>
      <c r="H6573" s="1"/>
      <c r="I6573" s="1"/>
      <c r="J6573" s="1"/>
      <c r="K6573" s="28"/>
      <c r="L6573" s="28"/>
      <c r="M6573" s="1"/>
      <c r="N6573" s="1"/>
      <c r="O6573" s="1"/>
      <c r="P6573" s="51"/>
    </row>
    <row r="6574" spans="1:16" ht="16.5" customHeight="1" x14ac:dyDescent="0.25">
      <c r="A6574" s="47"/>
      <c r="B6574" s="1"/>
      <c r="C6574" s="1"/>
      <c r="D6574" s="1"/>
      <c r="E6574" s="1"/>
      <c r="F6574" s="1"/>
      <c r="G6574" s="1"/>
      <c r="H6574" s="1"/>
      <c r="I6574" s="1"/>
      <c r="J6574" s="1"/>
      <c r="K6574" s="28"/>
      <c r="L6574" s="28"/>
      <c r="M6574" s="1"/>
      <c r="N6574" s="35"/>
      <c r="O6574" s="1"/>
      <c r="P6574" s="51"/>
    </row>
    <row r="6575" spans="1:16" ht="16.5" customHeight="1" x14ac:dyDescent="0.25">
      <c r="A6575" s="47"/>
      <c r="B6575" s="1"/>
      <c r="C6575" s="1"/>
      <c r="D6575" s="1"/>
      <c r="E6575" s="1"/>
      <c r="F6575" s="1"/>
      <c r="G6575" s="1"/>
      <c r="H6575" s="1"/>
      <c r="I6575" s="1"/>
      <c r="J6575" s="1"/>
      <c r="K6575" s="28"/>
      <c r="L6575" s="28"/>
      <c r="M6575" s="1"/>
      <c r="N6575" s="1"/>
      <c r="O6575" s="1"/>
      <c r="P6575" s="51"/>
    </row>
    <row r="6576" spans="1:16" ht="16.5" customHeight="1" x14ac:dyDescent="0.25">
      <c r="A6576" s="47"/>
      <c r="B6576" s="1"/>
      <c r="C6576" s="1"/>
      <c r="D6576" s="1"/>
      <c r="E6576" s="1"/>
      <c r="F6576" s="1"/>
      <c r="G6576" s="1"/>
      <c r="H6576" s="1"/>
      <c r="I6576" s="1"/>
      <c r="J6576" s="1"/>
      <c r="K6576" s="28"/>
      <c r="L6576" s="28"/>
      <c r="M6576" s="1"/>
      <c r="N6576" s="1"/>
      <c r="O6576" s="1"/>
      <c r="P6576" s="51"/>
    </row>
    <row r="6577" spans="1:16" ht="16.5" customHeight="1" x14ac:dyDescent="0.25">
      <c r="A6577" s="47"/>
      <c r="B6577" s="1"/>
      <c r="C6577" s="1"/>
      <c r="D6577" s="1"/>
      <c r="E6577" s="1"/>
      <c r="F6577" s="1"/>
      <c r="G6577" s="1"/>
      <c r="H6577" s="1"/>
      <c r="I6577" s="1"/>
      <c r="J6577" s="1"/>
      <c r="K6577" s="28"/>
      <c r="L6577" s="28"/>
      <c r="M6577" s="1"/>
      <c r="N6577" s="1"/>
      <c r="O6577" s="1"/>
      <c r="P6577" s="51"/>
    </row>
    <row r="6578" spans="1:16" ht="16.5" customHeight="1" x14ac:dyDescent="0.25">
      <c r="A6578" s="47"/>
      <c r="B6578" s="1"/>
      <c r="C6578" s="1"/>
      <c r="D6578" s="1"/>
      <c r="E6578" s="1"/>
      <c r="F6578" s="1"/>
      <c r="G6578" s="1"/>
      <c r="H6578" s="1"/>
      <c r="I6578" s="1"/>
      <c r="J6578" s="1"/>
      <c r="K6578" s="28"/>
      <c r="L6578" s="28"/>
      <c r="M6578" s="1"/>
      <c r="N6578" s="1"/>
      <c r="O6578" s="1"/>
      <c r="P6578" s="51"/>
    </row>
    <row r="6579" spans="1:16" ht="16.5" customHeight="1" x14ac:dyDescent="0.25">
      <c r="A6579" s="47"/>
      <c r="B6579" s="1"/>
      <c r="C6579" s="1"/>
      <c r="D6579" s="1"/>
      <c r="E6579" s="1"/>
      <c r="F6579" s="1"/>
      <c r="G6579" s="1"/>
      <c r="H6579" s="1"/>
      <c r="I6579" s="1"/>
      <c r="J6579" s="1"/>
      <c r="K6579" s="28"/>
      <c r="L6579" s="28"/>
      <c r="M6579" s="1"/>
      <c r="N6579" s="1"/>
      <c r="O6579" s="1"/>
      <c r="P6579" s="51"/>
    </row>
    <row r="6580" spans="1:16" ht="16.5" customHeight="1" x14ac:dyDescent="0.25">
      <c r="A6580" s="47"/>
      <c r="B6580" s="1"/>
      <c r="C6580" s="1"/>
      <c r="D6580" s="1"/>
      <c r="E6580" s="1"/>
      <c r="F6580" s="1"/>
      <c r="G6580" s="1"/>
      <c r="H6580" s="1"/>
      <c r="I6580" s="1"/>
      <c r="J6580" s="1"/>
      <c r="K6580" s="28"/>
      <c r="L6580" s="28"/>
      <c r="M6580" s="1"/>
      <c r="N6580" s="1"/>
      <c r="O6580" s="1"/>
      <c r="P6580" s="51"/>
    </row>
    <row r="6581" spans="1:16" ht="16.5" customHeight="1" x14ac:dyDescent="0.25">
      <c r="A6581" s="47"/>
      <c r="B6581" s="1"/>
      <c r="C6581" s="1"/>
      <c r="D6581" s="1"/>
      <c r="E6581" s="1"/>
      <c r="F6581" s="1"/>
      <c r="G6581" s="1"/>
      <c r="H6581" s="1"/>
      <c r="I6581" s="1"/>
      <c r="J6581" s="1"/>
      <c r="K6581" s="28"/>
      <c r="L6581" s="28"/>
      <c r="M6581" s="1"/>
      <c r="N6581" s="1"/>
      <c r="O6581" s="1"/>
      <c r="P6581" s="51"/>
    </row>
    <row r="6582" spans="1:16" ht="16.5" customHeight="1" x14ac:dyDescent="0.25">
      <c r="A6582" s="47"/>
      <c r="B6582" s="1"/>
      <c r="C6582" s="1"/>
      <c r="D6582" s="1"/>
      <c r="E6582" s="1"/>
      <c r="F6582" s="1"/>
      <c r="G6582" s="1"/>
      <c r="H6582" s="1"/>
      <c r="I6582" s="1"/>
      <c r="J6582" s="1"/>
      <c r="K6582" s="28"/>
      <c r="L6582" s="28"/>
      <c r="M6582" s="1"/>
      <c r="N6582" s="1"/>
      <c r="O6582" s="1"/>
      <c r="P6582" s="51"/>
    </row>
    <row r="6583" spans="1:16" ht="16.5" customHeight="1" x14ac:dyDescent="0.25">
      <c r="A6583" s="47"/>
      <c r="B6583" s="1"/>
      <c r="C6583" s="1"/>
      <c r="D6583" s="1"/>
      <c r="E6583" s="1"/>
      <c r="F6583" s="1"/>
      <c r="G6583" s="1"/>
      <c r="H6583" s="1"/>
      <c r="I6583" s="1"/>
      <c r="J6583" s="1"/>
      <c r="K6583" s="28"/>
      <c r="L6583" s="28"/>
      <c r="M6583" s="1"/>
      <c r="N6583" s="1"/>
      <c r="O6583" s="1"/>
      <c r="P6583" s="51"/>
    </row>
    <row r="6584" spans="1:16" ht="16.5" customHeight="1" x14ac:dyDescent="0.25">
      <c r="A6584" s="47"/>
      <c r="B6584" s="1"/>
      <c r="C6584" s="1"/>
      <c r="D6584" s="1"/>
      <c r="E6584" s="1"/>
      <c r="F6584" s="1"/>
      <c r="G6584" s="1"/>
      <c r="H6584" s="1"/>
      <c r="I6584" s="1"/>
      <c r="J6584" s="1"/>
      <c r="K6584" s="28"/>
      <c r="L6584" s="28"/>
      <c r="M6584" s="1"/>
      <c r="N6584" s="35"/>
      <c r="O6584" s="1"/>
      <c r="P6584" s="51"/>
    </row>
    <row r="6585" spans="1:16" ht="16.5" customHeight="1" x14ac:dyDescent="0.25">
      <c r="A6585" s="47"/>
      <c r="B6585" s="1"/>
      <c r="C6585" s="1"/>
      <c r="D6585" s="1"/>
      <c r="E6585" s="1"/>
      <c r="F6585" s="1"/>
      <c r="G6585" s="1"/>
      <c r="H6585" s="1"/>
      <c r="I6585" s="1"/>
      <c r="J6585" s="1"/>
      <c r="K6585" s="28"/>
      <c r="L6585" s="28"/>
      <c r="M6585" s="1"/>
      <c r="N6585" s="1"/>
      <c r="O6585" s="1"/>
      <c r="P6585" s="51"/>
    </row>
    <row r="6586" spans="1:16" ht="16.5" customHeight="1" x14ac:dyDescent="0.25">
      <c r="A6586" s="47"/>
      <c r="B6586" s="1"/>
      <c r="C6586" s="1"/>
      <c r="D6586" s="1"/>
      <c r="E6586" s="1"/>
      <c r="F6586" s="1"/>
      <c r="G6586" s="1"/>
      <c r="H6586" s="1"/>
      <c r="I6586" s="1"/>
      <c r="J6586" s="1"/>
      <c r="K6586" s="28"/>
      <c r="L6586" s="28"/>
      <c r="M6586" s="1"/>
      <c r="N6586" s="1"/>
      <c r="O6586" s="1"/>
      <c r="P6586" s="51"/>
    </row>
    <row r="6587" spans="1:16" ht="16.5" customHeight="1" x14ac:dyDescent="0.25">
      <c r="A6587" s="47"/>
      <c r="B6587" s="1"/>
      <c r="C6587" s="1"/>
      <c r="D6587" s="1"/>
      <c r="E6587" s="1"/>
      <c r="F6587" s="1"/>
      <c r="G6587" s="1"/>
      <c r="H6587" s="1"/>
      <c r="I6587" s="1"/>
      <c r="J6587" s="1"/>
      <c r="K6587" s="28"/>
      <c r="L6587" s="28"/>
      <c r="M6587" s="1"/>
      <c r="N6587" s="1"/>
      <c r="O6587" s="1"/>
      <c r="P6587" s="51"/>
    </row>
    <row r="6588" spans="1:16" ht="16.5" customHeight="1" x14ac:dyDescent="0.25">
      <c r="A6588" s="47"/>
      <c r="B6588" s="1"/>
      <c r="C6588" s="1"/>
      <c r="D6588" s="1"/>
      <c r="E6588" s="1"/>
      <c r="F6588" s="1"/>
      <c r="G6588" s="1"/>
      <c r="H6588" s="1"/>
      <c r="I6588" s="1"/>
      <c r="J6588" s="1"/>
      <c r="K6588" s="28"/>
      <c r="L6588" s="28"/>
      <c r="M6588" s="1"/>
      <c r="N6588" s="1"/>
      <c r="O6588" s="1"/>
      <c r="P6588" s="51"/>
    </row>
    <row r="6589" spans="1:16" ht="16.5" customHeight="1" x14ac:dyDescent="0.25">
      <c r="A6589" s="47"/>
      <c r="B6589" s="1"/>
      <c r="C6589" s="1"/>
      <c r="D6589" s="1"/>
      <c r="E6589" s="1"/>
      <c r="F6589" s="1"/>
      <c r="G6589" s="1"/>
      <c r="H6589" s="1"/>
      <c r="I6589" s="1"/>
      <c r="J6589" s="1"/>
      <c r="K6589" s="28"/>
      <c r="L6589" s="28"/>
      <c r="M6589" s="1"/>
      <c r="N6589" s="35"/>
      <c r="O6589" s="1"/>
      <c r="P6589" s="51"/>
    </row>
    <row r="6590" spans="1:16" ht="16.5" customHeight="1" x14ac:dyDescent="0.25">
      <c r="A6590" s="47"/>
      <c r="B6590" s="1"/>
      <c r="C6590" s="1"/>
      <c r="D6590" s="1"/>
      <c r="E6590" s="1"/>
      <c r="F6590" s="1"/>
      <c r="G6590" s="1"/>
      <c r="H6590" s="1"/>
      <c r="I6590" s="1"/>
      <c r="J6590" s="1"/>
      <c r="K6590" s="28"/>
      <c r="L6590" s="28"/>
      <c r="M6590" s="1"/>
      <c r="N6590" s="35"/>
      <c r="O6590" s="1"/>
      <c r="P6590" s="51"/>
    </row>
    <row r="6591" spans="1:16" ht="16.5" customHeight="1" x14ac:dyDescent="0.25">
      <c r="A6591" s="47"/>
      <c r="B6591" s="1"/>
      <c r="C6591" s="1"/>
      <c r="D6591" s="1"/>
      <c r="E6591" s="1"/>
      <c r="F6591" s="1"/>
      <c r="G6591" s="1"/>
      <c r="H6591" s="1"/>
      <c r="I6591" s="1"/>
      <c r="J6591" s="1"/>
      <c r="K6591" s="28"/>
      <c r="L6591" s="28"/>
      <c r="M6591" s="1"/>
      <c r="N6591" s="1"/>
      <c r="O6591" s="1"/>
      <c r="P6591" s="51"/>
    </row>
    <row r="6592" spans="1:16" ht="16.5" customHeight="1" x14ac:dyDescent="0.25">
      <c r="A6592" s="47"/>
      <c r="B6592" s="1"/>
      <c r="C6592" s="1"/>
      <c r="D6592" s="1"/>
      <c r="E6592" s="1"/>
      <c r="F6592" s="1"/>
      <c r="G6592" s="1"/>
      <c r="H6592" s="1"/>
      <c r="I6592" s="1"/>
      <c r="J6592" s="1"/>
      <c r="K6592" s="28"/>
      <c r="L6592" s="28"/>
      <c r="M6592" s="1"/>
      <c r="N6592" s="1"/>
      <c r="O6592" s="1"/>
      <c r="P6592" s="51"/>
    </row>
    <row r="6593" spans="1:16" ht="16.5" customHeight="1" x14ac:dyDescent="0.25">
      <c r="A6593" s="47"/>
      <c r="B6593" s="1"/>
      <c r="C6593" s="1"/>
      <c r="D6593" s="1"/>
      <c r="E6593" s="1"/>
      <c r="F6593" s="1"/>
      <c r="G6593" s="1"/>
      <c r="H6593" s="1"/>
      <c r="I6593" s="1"/>
      <c r="J6593" s="1"/>
      <c r="K6593" s="28"/>
      <c r="L6593" s="28"/>
      <c r="M6593" s="1"/>
      <c r="N6593" s="1"/>
      <c r="O6593" s="1"/>
      <c r="P6593" s="51"/>
    </row>
    <row r="6594" spans="1:16" ht="16.5" customHeight="1" x14ac:dyDescent="0.25">
      <c r="A6594" s="47"/>
      <c r="B6594" s="1"/>
      <c r="C6594" s="1"/>
      <c r="D6594" s="1"/>
      <c r="E6594" s="1"/>
      <c r="F6594" s="1"/>
      <c r="G6594" s="1"/>
      <c r="H6594" s="1"/>
      <c r="I6594" s="1"/>
      <c r="J6594" s="1"/>
      <c r="K6594" s="28"/>
      <c r="L6594" s="28"/>
      <c r="M6594" s="1"/>
      <c r="N6594" s="1"/>
      <c r="O6594" s="1"/>
      <c r="P6594" s="51"/>
    </row>
    <row r="6595" spans="1:16" ht="16.5" customHeight="1" x14ac:dyDescent="0.25">
      <c r="A6595" s="47"/>
      <c r="B6595" s="1"/>
      <c r="C6595" s="1"/>
      <c r="D6595" s="1"/>
      <c r="E6595" s="1"/>
      <c r="F6595" s="1"/>
      <c r="G6595" s="1"/>
      <c r="H6595" s="1"/>
      <c r="I6595" s="1"/>
      <c r="J6595" s="1"/>
      <c r="K6595" s="28"/>
      <c r="L6595" s="28"/>
      <c r="M6595" s="1"/>
      <c r="N6595" s="1"/>
      <c r="O6595" s="1"/>
      <c r="P6595" s="51"/>
    </row>
    <row r="6596" spans="1:16" ht="16.5" customHeight="1" x14ac:dyDescent="0.25">
      <c r="A6596" s="47"/>
      <c r="B6596" s="1"/>
      <c r="C6596" s="1"/>
      <c r="D6596" s="1"/>
      <c r="E6596" s="1"/>
      <c r="F6596" s="1"/>
      <c r="G6596" s="1"/>
      <c r="H6596" s="1"/>
      <c r="I6596" s="1"/>
      <c r="J6596" s="1"/>
      <c r="K6596" s="28"/>
      <c r="L6596" s="28"/>
      <c r="M6596" s="1"/>
      <c r="N6596" s="1"/>
      <c r="O6596" s="1"/>
      <c r="P6596" s="51"/>
    </row>
    <row r="6597" spans="1:16" ht="16.5" customHeight="1" x14ac:dyDescent="0.25">
      <c r="A6597" s="47"/>
      <c r="B6597" s="1"/>
      <c r="C6597" s="1"/>
      <c r="D6597" s="1"/>
      <c r="E6597" s="1"/>
      <c r="F6597" s="1"/>
      <c r="G6597" s="1"/>
      <c r="H6597" s="1"/>
      <c r="I6597" s="1"/>
      <c r="J6597" s="1"/>
      <c r="K6597" s="28"/>
      <c r="L6597" s="28"/>
      <c r="M6597" s="1"/>
      <c r="N6597" s="1"/>
      <c r="O6597" s="1"/>
      <c r="P6597" s="51"/>
    </row>
    <row r="6598" spans="1:16" ht="16.5" customHeight="1" x14ac:dyDescent="0.25">
      <c r="A6598" s="47"/>
      <c r="B6598" s="1"/>
      <c r="C6598" s="1"/>
      <c r="D6598" s="1"/>
      <c r="E6598" s="1"/>
      <c r="F6598" s="1"/>
      <c r="G6598" s="1"/>
      <c r="H6598" s="1"/>
      <c r="I6598" s="1"/>
      <c r="J6598" s="1"/>
      <c r="K6598" s="28"/>
      <c r="L6598" s="28"/>
      <c r="M6598" s="1"/>
      <c r="N6598" s="1"/>
      <c r="O6598" s="1"/>
      <c r="P6598" s="51"/>
    </row>
    <row r="6599" spans="1:16" ht="16.5" customHeight="1" x14ac:dyDescent="0.25">
      <c r="A6599" s="47"/>
      <c r="B6599" s="1"/>
      <c r="C6599" s="1"/>
      <c r="D6599" s="1"/>
      <c r="E6599" s="1"/>
      <c r="F6599" s="1"/>
      <c r="G6599" s="1"/>
      <c r="H6599" s="1"/>
      <c r="I6599" s="1"/>
      <c r="J6599" s="1"/>
      <c r="K6599" s="28"/>
      <c r="L6599" s="28"/>
      <c r="M6599" s="1"/>
      <c r="N6599" s="1"/>
      <c r="O6599" s="1"/>
      <c r="P6599" s="51"/>
    </row>
    <row r="6600" spans="1:16" ht="16.5" customHeight="1" x14ac:dyDescent="0.25">
      <c r="A6600" s="47"/>
      <c r="B6600" s="1"/>
      <c r="C6600" s="1"/>
      <c r="D6600" s="1"/>
      <c r="E6600" s="1"/>
      <c r="F6600" s="1"/>
      <c r="G6600" s="1"/>
      <c r="H6600" s="1"/>
      <c r="I6600" s="1"/>
      <c r="J6600" s="1"/>
      <c r="K6600" s="28"/>
      <c r="L6600" s="28"/>
      <c r="M6600" s="1"/>
      <c r="N6600" s="1"/>
      <c r="O6600" s="1"/>
      <c r="P6600" s="51"/>
    </row>
    <row r="6601" spans="1:16" ht="16.5" customHeight="1" x14ac:dyDescent="0.25">
      <c r="A6601" s="47"/>
      <c r="B6601" s="1"/>
      <c r="C6601" s="1"/>
      <c r="D6601" s="1"/>
      <c r="E6601" s="1"/>
      <c r="F6601" s="1"/>
      <c r="G6601" s="1"/>
      <c r="H6601" s="1"/>
      <c r="I6601" s="1"/>
      <c r="J6601" s="1"/>
      <c r="K6601" s="28"/>
      <c r="L6601" s="28"/>
      <c r="M6601" s="1"/>
      <c r="N6601" s="1"/>
      <c r="O6601" s="1"/>
      <c r="P6601" s="51"/>
    </row>
    <row r="6602" spans="1:16" ht="16.5" customHeight="1" x14ac:dyDescent="0.25">
      <c r="A6602" s="47"/>
      <c r="B6602" s="1"/>
      <c r="C6602" s="1"/>
      <c r="D6602" s="1"/>
      <c r="E6602" s="1"/>
      <c r="F6602" s="1"/>
      <c r="G6602" s="1"/>
      <c r="H6602" s="1"/>
      <c r="I6602" s="1"/>
      <c r="J6602" s="1"/>
      <c r="K6602" s="28"/>
      <c r="L6602" s="28"/>
      <c r="M6602" s="1"/>
      <c r="N6602" s="1"/>
      <c r="O6602" s="1"/>
      <c r="P6602" s="51"/>
    </row>
    <row r="6603" spans="1:16" ht="16.5" customHeight="1" x14ac:dyDescent="0.25">
      <c r="A6603" s="47"/>
      <c r="B6603" s="1"/>
      <c r="C6603" s="1"/>
      <c r="D6603" s="1"/>
      <c r="E6603" s="1"/>
      <c r="F6603" s="1"/>
      <c r="G6603" s="1"/>
      <c r="H6603" s="1"/>
      <c r="I6603" s="1"/>
      <c r="J6603" s="1"/>
      <c r="K6603" s="28"/>
      <c r="L6603" s="28"/>
      <c r="M6603" s="1"/>
      <c r="N6603" s="1"/>
      <c r="O6603" s="1"/>
      <c r="P6603" s="51"/>
    </row>
    <row r="6604" spans="1:16" ht="16.5" customHeight="1" x14ac:dyDescent="0.25">
      <c r="A6604" s="47"/>
      <c r="B6604" s="1"/>
      <c r="C6604" s="1"/>
      <c r="D6604" s="1"/>
      <c r="E6604" s="1"/>
      <c r="F6604" s="1"/>
      <c r="G6604" s="1"/>
      <c r="H6604" s="1"/>
      <c r="I6604" s="1"/>
      <c r="J6604" s="1"/>
      <c r="K6604" s="28"/>
      <c r="L6604" s="28"/>
      <c r="M6604" s="1"/>
      <c r="N6604" s="1"/>
      <c r="O6604" s="1"/>
      <c r="P6604" s="51"/>
    </row>
    <row r="6605" spans="1:16" ht="16.5" customHeight="1" x14ac:dyDescent="0.25">
      <c r="A6605" s="47"/>
      <c r="B6605" s="1"/>
      <c r="C6605" s="1"/>
      <c r="D6605" s="1"/>
      <c r="E6605" s="1"/>
      <c r="F6605" s="1"/>
      <c r="G6605" s="1"/>
      <c r="H6605" s="1"/>
      <c r="I6605" s="1"/>
      <c r="J6605" s="1"/>
      <c r="K6605" s="28"/>
      <c r="L6605" s="28"/>
      <c r="M6605" s="1"/>
      <c r="N6605" s="1"/>
      <c r="O6605" s="1"/>
      <c r="P6605" s="51"/>
    </row>
    <row r="6606" spans="1:16" ht="16.5" customHeight="1" x14ac:dyDescent="0.25">
      <c r="A6606" s="47"/>
      <c r="B6606" s="1"/>
      <c r="C6606" s="1"/>
      <c r="D6606" s="1"/>
      <c r="E6606" s="1"/>
      <c r="F6606" s="1"/>
      <c r="G6606" s="1"/>
      <c r="H6606" s="1"/>
      <c r="I6606" s="1"/>
      <c r="J6606" s="1"/>
      <c r="K6606" s="28"/>
      <c r="L6606" s="28"/>
      <c r="M6606" s="1"/>
      <c r="N6606" s="1"/>
      <c r="O6606" s="1"/>
      <c r="P6606" s="51"/>
    </row>
    <row r="6607" spans="1:16" ht="16.5" customHeight="1" x14ac:dyDescent="0.25">
      <c r="A6607" s="47"/>
      <c r="B6607" s="1"/>
      <c r="C6607" s="1"/>
      <c r="D6607" s="1"/>
      <c r="E6607" s="1"/>
      <c r="F6607" s="1"/>
      <c r="G6607" s="1"/>
      <c r="H6607" s="1"/>
      <c r="I6607" s="1"/>
      <c r="J6607" s="1"/>
      <c r="K6607" s="28"/>
      <c r="L6607" s="28"/>
      <c r="M6607" s="1"/>
      <c r="N6607" s="1"/>
      <c r="O6607" s="1"/>
      <c r="P6607" s="51"/>
    </row>
    <row r="6608" spans="1:16" ht="16.5" customHeight="1" x14ac:dyDescent="0.25">
      <c r="A6608" s="47"/>
      <c r="B6608" s="1"/>
      <c r="C6608" s="1"/>
      <c r="D6608" s="1"/>
      <c r="E6608" s="1"/>
      <c r="F6608" s="1"/>
      <c r="G6608" s="1"/>
      <c r="H6608" s="1"/>
      <c r="I6608" s="1"/>
      <c r="J6608" s="1"/>
      <c r="K6608" s="28"/>
      <c r="L6608" s="28"/>
      <c r="M6608" s="1"/>
      <c r="N6608" s="1"/>
      <c r="O6608" s="1"/>
      <c r="P6608" s="51"/>
    </row>
    <row r="6609" spans="1:16" ht="16.5" customHeight="1" x14ac:dyDescent="0.25">
      <c r="A6609" s="47"/>
      <c r="B6609" s="1"/>
      <c r="C6609" s="1"/>
      <c r="D6609" s="1"/>
      <c r="E6609" s="1"/>
      <c r="F6609" s="1"/>
      <c r="G6609" s="1"/>
      <c r="H6609" s="1"/>
      <c r="I6609" s="1"/>
      <c r="J6609" s="1"/>
      <c r="K6609" s="28"/>
      <c r="L6609" s="28"/>
      <c r="M6609" s="1"/>
      <c r="N6609" s="1"/>
      <c r="O6609" s="1"/>
      <c r="P6609" s="51"/>
    </row>
    <row r="6610" spans="1:16" ht="16.5" customHeight="1" x14ac:dyDescent="0.25">
      <c r="A6610" s="47"/>
      <c r="B6610" s="1"/>
      <c r="C6610" s="1"/>
      <c r="D6610" s="1"/>
      <c r="E6610" s="1"/>
      <c r="F6610" s="1"/>
      <c r="G6610" s="1"/>
      <c r="H6610" s="1"/>
      <c r="I6610" s="1"/>
      <c r="J6610" s="1"/>
      <c r="K6610" s="28"/>
      <c r="L6610" s="28"/>
      <c r="M6610" s="1"/>
      <c r="N6610" s="1"/>
      <c r="O6610" s="1"/>
      <c r="P6610" s="51"/>
    </row>
    <row r="6611" spans="1:16" ht="16.5" customHeight="1" x14ac:dyDescent="0.25">
      <c r="A6611" s="47"/>
      <c r="B6611" s="1"/>
      <c r="C6611" s="1"/>
      <c r="D6611" s="1"/>
      <c r="E6611" s="1"/>
      <c r="F6611" s="1"/>
      <c r="G6611" s="1"/>
      <c r="H6611" s="1"/>
      <c r="I6611" s="1"/>
      <c r="J6611" s="1"/>
      <c r="K6611" s="28"/>
      <c r="L6611" s="28"/>
      <c r="M6611" s="1"/>
      <c r="N6611" s="1"/>
      <c r="O6611" s="1"/>
      <c r="P6611" s="51"/>
    </row>
    <row r="6612" spans="1:16" ht="16.5" customHeight="1" x14ac:dyDescent="0.25">
      <c r="A6612" s="47"/>
      <c r="B6612" s="1"/>
      <c r="C6612" s="1"/>
      <c r="D6612" s="1"/>
      <c r="E6612" s="1"/>
      <c r="F6612" s="1"/>
      <c r="G6612" s="1"/>
      <c r="H6612" s="1"/>
      <c r="I6612" s="1"/>
      <c r="J6612" s="1"/>
      <c r="K6612" s="28"/>
      <c r="L6612" s="28"/>
      <c r="M6612" s="1"/>
      <c r="N6612" s="1"/>
      <c r="O6612" s="1"/>
      <c r="P6612" s="51"/>
    </row>
    <row r="6613" spans="1:16" ht="16.5" customHeight="1" x14ac:dyDescent="0.25">
      <c r="A6613" s="47"/>
      <c r="B6613" s="1"/>
      <c r="C6613" s="1"/>
      <c r="D6613" s="1"/>
      <c r="E6613" s="1"/>
      <c r="F6613" s="1"/>
      <c r="G6613" s="1"/>
      <c r="H6613" s="1"/>
      <c r="I6613" s="1"/>
      <c r="J6613" s="1"/>
      <c r="K6613" s="28"/>
      <c r="L6613" s="28"/>
      <c r="M6613" s="1"/>
      <c r="N6613" s="1"/>
      <c r="O6613" s="1"/>
      <c r="P6613" s="51"/>
    </row>
    <row r="6614" spans="1:16" ht="16.5" customHeight="1" x14ac:dyDescent="0.25">
      <c r="A6614" s="47"/>
      <c r="B6614" s="1"/>
      <c r="C6614" s="1"/>
      <c r="D6614" s="1"/>
      <c r="E6614" s="1"/>
      <c r="F6614" s="1"/>
      <c r="G6614" s="1"/>
      <c r="H6614" s="1"/>
      <c r="I6614" s="1"/>
      <c r="J6614" s="1"/>
      <c r="K6614" s="28"/>
      <c r="L6614" s="28"/>
      <c r="M6614" s="1"/>
      <c r="N6614" s="1"/>
      <c r="O6614" s="1"/>
      <c r="P6614" s="51"/>
    </row>
    <row r="6615" spans="1:16" ht="16.5" customHeight="1" x14ac:dyDescent="0.25">
      <c r="A6615" s="47"/>
      <c r="B6615" s="1"/>
      <c r="C6615" s="1"/>
      <c r="D6615" s="1"/>
      <c r="E6615" s="1"/>
      <c r="F6615" s="1"/>
      <c r="G6615" s="1"/>
      <c r="H6615" s="1"/>
      <c r="I6615" s="1"/>
      <c r="J6615" s="1"/>
      <c r="K6615" s="28"/>
      <c r="L6615" s="28"/>
      <c r="M6615" s="1"/>
      <c r="N6615" s="1"/>
      <c r="O6615" s="1"/>
      <c r="P6615" s="51"/>
    </row>
    <row r="6616" spans="1:16" ht="16.5" customHeight="1" x14ac:dyDescent="0.25">
      <c r="A6616" s="47"/>
      <c r="B6616" s="1"/>
      <c r="C6616" s="1"/>
      <c r="D6616" s="1"/>
      <c r="E6616" s="1"/>
      <c r="F6616" s="1"/>
      <c r="G6616" s="1"/>
      <c r="H6616" s="1"/>
      <c r="I6616" s="1"/>
      <c r="J6616" s="1"/>
      <c r="K6616" s="28"/>
      <c r="L6616" s="28"/>
      <c r="M6616" s="1"/>
      <c r="N6616" s="1"/>
      <c r="O6616" s="1"/>
      <c r="P6616" s="51"/>
    </row>
    <row r="6617" spans="1:16" ht="16.5" customHeight="1" x14ac:dyDescent="0.25">
      <c r="A6617" s="47"/>
      <c r="B6617" s="1"/>
      <c r="C6617" s="1"/>
      <c r="D6617" s="1"/>
      <c r="E6617" s="1"/>
      <c r="F6617" s="1"/>
      <c r="G6617" s="1"/>
      <c r="H6617" s="1"/>
      <c r="I6617" s="1"/>
      <c r="J6617" s="1"/>
      <c r="K6617" s="28"/>
      <c r="L6617" s="28"/>
      <c r="M6617" s="1"/>
      <c r="N6617" s="1"/>
      <c r="O6617" s="1"/>
      <c r="P6617" s="51"/>
    </row>
    <row r="6618" spans="1:16" ht="16.5" customHeight="1" x14ac:dyDescent="0.25">
      <c r="A6618" s="47"/>
      <c r="B6618" s="1"/>
      <c r="C6618" s="1"/>
      <c r="D6618" s="1"/>
      <c r="E6618" s="1"/>
      <c r="F6618" s="1"/>
      <c r="G6618" s="1"/>
      <c r="H6618" s="1"/>
      <c r="I6618" s="1"/>
      <c r="J6618" s="1"/>
      <c r="K6618" s="28"/>
      <c r="L6618" s="28"/>
      <c r="M6618" s="1"/>
      <c r="N6618" s="1"/>
      <c r="O6618" s="1"/>
      <c r="P6618" s="51"/>
    </row>
    <row r="6619" spans="1:16" ht="16.5" customHeight="1" x14ac:dyDescent="0.25">
      <c r="A6619" s="47"/>
      <c r="B6619" s="1"/>
      <c r="C6619" s="1"/>
      <c r="D6619" s="1"/>
      <c r="E6619" s="1"/>
      <c r="F6619" s="1"/>
      <c r="G6619" s="1"/>
      <c r="H6619" s="1"/>
      <c r="I6619" s="1"/>
      <c r="J6619" s="1"/>
      <c r="K6619" s="28"/>
      <c r="L6619" s="28"/>
      <c r="M6619" s="1"/>
      <c r="N6619" s="1"/>
      <c r="O6619" s="1"/>
      <c r="P6619" s="51"/>
    </row>
    <row r="6620" spans="1:16" ht="16.5" customHeight="1" x14ac:dyDescent="0.25">
      <c r="A6620" s="47"/>
      <c r="B6620" s="1"/>
      <c r="C6620" s="1"/>
      <c r="D6620" s="1"/>
      <c r="E6620" s="1"/>
      <c r="F6620" s="1"/>
      <c r="G6620" s="1"/>
      <c r="H6620" s="1"/>
      <c r="I6620" s="1"/>
      <c r="J6620" s="1"/>
      <c r="K6620" s="28"/>
      <c r="L6620" s="28"/>
      <c r="M6620" s="1"/>
      <c r="N6620" s="1"/>
      <c r="O6620" s="1"/>
      <c r="P6620" s="51"/>
    </row>
    <row r="6621" spans="1:16" ht="16.5" customHeight="1" x14ac:dyDescent="0.25">
      <c r="A6621" s="47"/>
      <c r="B6621" s="1"/>
      <c r="C6621" s="1"/>
      <c r="D6621" s="1"/>
      <c r="E6621" s="1"/>
      <c r="F6621" s="1"/>
      <c r="G6621" s="1"/>
      <c r="H6621" s="1"/>
      <c r="I6621" s="1"/>
      <c r="J6621" s="1"/>
      <c r="K6621" s="28"/>
      <c r="L6621" s="28"/>
      <c r="M6621" s="1"/>
      <c r="N6621" s="1"/>
      <c r="O6621" s="1"/>
      <c r="P6621" s="51"/>
    </row>
    <row r="6622" spans="1:16" ht="16.5" customHeight="1" x14ac:dyDescent="0.25">
      <c r="A6622" s="47"/>
      <c r="B6622" s="1"/>
      <c r="C6622" s="1"/>
      <c r="D6622" s="1"/>
      <c r="E6622" s="1"/>
      <c r="F6622" s="1"/>
      <c r="G6622" s="1"/>
      <c r="H6622" s="1"/>
      <c r="I6622" s="1"/>
      <c r="J6622" s="1"/>
      <c r="K6622" s="28"/>
      <c r="L6622" s="28"/>
      <c r="M6622" s="1"/>
      <c r="N6622" s="1"/>
      <c r="O6622" s="1"/>
      <c r="P6622" s="51"/>
    </row>
    <row r="6623" spans="1:16" ht="16.5" customHeight="1" x14ac:dyDescent="0.25">
      <c r="A6623" s="47"/>
      <c r="B6623" s="1"/>
      <c r="C6623" s="1"/>
      <c r="D6623" s="1"/>
      <c r="E6623" s="1"/>
      <c r="F6623" s="1"/>
      <c r="G6623" s="1"/>
      <c r="H6623" s="1"/>
      <c r="I6623" s="1"/>
      <c r="J6623" s="1"/>
      <c r="K6623" s="28"/>
      <c r="L6623" s="28"/>
      <c r="M6623" s="1"/>
      <c r="N6623" s="1"/>
      <c r="O6623" s="1"/>
      <c r="P6623" s="51"/>
    </row>
    <row r="6624" spans="1:16" ht="16.5" customHeight="1" x14ac:dyDescent="0.25">
      <c r="A6624" s="47"/>
      <c r="B6624" s="1"/>
      <c r="C6624" s="1"/>
      <c r="D6624" s="1"/>
      <c r="E6624" s="1"/>
      <c r="F6624" s="1"/>
      <c r="G6624" s="1"/>
      <c r="H6624" s="1"/>
      <c r="I6624" s="1"/>
      <c r="J6624" s="1"/>
      <c r="K6624" s="28"/>
      <c r="L6624" s="28"/>
      <c r="M6624" s="1"/>
      <c r="N6624" s="1"/>
      <c r="O6624" s="1"/>
      <c r="P6624" s="51"/>
    </row>
    <row r="6625" spans="1:16" ht="16.5" customHeight="1" x14ac:dyDescent="0.25">
      <c r="A6625" s="47"/>
      <c r="B6625" s="1"/>
      <c r="C6625" s="1"/>
      <c r="D6625" s="1"/>
      <c r="E6625" s="1"/>
      <c r="F6625" s="1"/>
      <c r="G6625" s="1"/>
      <c r="H6625" s="1"/>
      <c r="I6625" s="1"/>
      <c r="J6625" s="1"/>
      <c r="K6625" s="28"/>
      <c r="L6625" s="28"/>
      <c r="M6625" s="1"/>
      <c r="N6625" s="1"/>
      <c r="O6625" s="1"/>
      <c r="P6625" s="51"/>
    </row>
    <row r="6626" spans="1:16" ht="16.5" customHeight="1" x14ac:dyDescent="0.25">
      <c r="A6626" s="47"/>
      <c r="B6626" s="1"/>
      <c r="C6626" s="1"/>
      <c r="D6626" s="1"/>
      <c r="E6626" s="1"/>
      <c r="F6626" s="1"/>
      <c r="G6626" s="1"/>
      <c r="H6626" s="1"/>
      <c r="I6626" s="1"/>
      <c r="J6626" s="1"/>
      <c r="K6626" s="28"/>
      <c r="L6626" s="28"/>
      <c r="M6626" s="1"/>
      <c r="N6626" s="1"/>
      <c r="O6626" s="1"/>
      <c r="P6626" s="51"/>
    </row>
    <row r="6627" spans="1:16" ht="16.5" customHeight="1" x14ac:dyDescent="0.25">
      <c r="A6627" s="47"/>
      <c r="B6627" s="1"/>
      <c r="C6627" s="1"/>
      <c r="D6627" s="1"/>
      <c r="E6627" s="1"/>
      <c r="F6627" s="1"/>
      <c r="G6627" s="1"/>
      <c r="H6627" s="1"/>
      <c r="I6627" s="1"/>
      <c r="J6627" s="1"/>
      <c r="K6627" s="28"/>
      <c r="L6627" s="28"/>
      <c r="M6627" s="1"/>
      <c r="N6627" s="1"/>
      <c r="O6627" s="1"/>
      <c r="P6627" s="51"/>
    </row>
    <row r="6628" spans="1:16" ht="16.5" customHeight="1" x14ac:dyDescent="0.25">
      <c r="A6628" s="47"/>
      <c r="B6628" s="1"/>
      <c r="C6628" s="1"/>
      <c r="D6628" s="1"/>
      <c r="E6628" s="1"/>
      <c r="F6628" s="1"/>
      <c r="G6628" s="1"/>
      <c r="H6628" s="1"/>
      <c r="I6628" s="1"/>
      <c r="J6628" s="1"/>
      <c r="K6628" s="28"/>
      <c r="L6628" s="28"/>
      <c r="M6628" s="1"/>
      <c r="N6628" s="1"/>
      <c r="O6628" s="1"/>
      <c r="P6628" s="51"/>
    </row>
    <row r="6629" spans="1:16" ht="16.5" customHeight="1" x14ac:dyDescent="0.25">
      <c r="A6629" s="47"/>
      <c r="B6629" s="1"/>
      <c r="C6629" s="1"/>
      <c r="D6629" s="1"/>
      <c r="E6629" s="1"/>
      <c r="F6629" s="1"/>
      <c r="G6629" s="1"/>
      <c r="H6629" s="1"/>
      <c r="I6629" s="1"/>
      <c r="J6629" s="1"/>
      <c r="K6629" s="28"/>
      <c r="L6629" s="28"/>
      <c r="M6629" s="1"/>
      <c r="N6629" s="1"/>
      <c r="O6629" s="1"/>
      <c r="P6629" s="51"/>
    </row>
    <row r="6630" spans="1:16" ht="16.5" customHeight="1" x14ac:dyDescent="0.25">
      <c r="A6630" s="47"/>
      <c r="B6630" s="1"/>
      <c r="C6630" s="1"/>
      <c r="D6630" s="1"/>
      <c r="E6630" s="1"/>
      <c r="F6630" s="1"/>
      <c r="G6630" s="1"/>
      <c r="H6630" s="1"/>
      <c r="I6630" s="1"/>
      <c r="J6630" s="1"/>
      <c r="K6630" s="28"/>
      <c r="L6630" s="28"/>
      <c r="M6630" s="1"/>
      <c r="N6630" s="1"/>
      <c r="O6630" s="1"/>
      <c r="P6630" s="51"/>
    </row>
    <row r="6631" spans="1:16" ht="16.5" customHeight="1" x14ac:dyDescent="0.25">
      <c r="A6631" s="47"/>
      <c r="B6631" s="1"/>
      <c r="C6631" s="1"/>
      <c r="D6631" s="1"/>
      <c r="E6631" s="1"/>
      <c r="F6631" s="1"/>
      <c r="G6631" s="1"/>
      <c r="H6631" s="1"/>
      <c r="I6631" s="1"/>
      <c r="J6631" s="1"/>
      <c r="K6631" s="28"/>
      <c r="L6631" s="28"/>
      <c r="M6631" s="1"/>
      <c r="N6631" s="1"/>
      <c r="O6631" s="1"/>
      <c r="P6631" s="51"/>
    </row>
    <row r="6632" spans="1:16" ht="16.5" customHeight="1" x14ac:dyDescent="0.25">
      <c r="A6632" s="47"/>
      <c r="B6632" s="1"/>
      <c r="C6632" s="1"/>
      <c r="D6632" s="1"/>
      <c r="E6632" s="1"/>
      <c r="F6632" s="1"/>
      <c r="G6632" s="1"/>
      <c r="H6632" s="1"/>
      <c r="I6632" s="1"/>
      <c r="J6632" s="1"/>
      <c r="K6632" s="28"/>
      <c r="L6632" s="28"/>
      <c r="M6632" s="1"/>
      <c r="N6632" s="1"/>
      <c r="O6632" s="1"/>
      <c r="P6632" s="51"/>
    </row>
    <row r="6633" spans="1:16" ht="16.5" customHeight="1" x14ac:dyDescent="0.25">
      <c r="A6633" s="47"/>
      <c r="B6633" s="1"/>
      <c r="C6633" s="1"/>
      <c r="D6633" s="1"/>
      <c r="E6633" s="1"/>
      <c r="F6633" s="1"/>
      <c r="G6633" s="1"/>
      <c r="H6633" s="1"/>
      <c r="I6633" s="1"/>
      <c r="J6633" s="1"/>
      <c r="K6633" s="28"/>
      <c r="L6633" s="28"/>
      <c r="M6633" s="1"/>
      <c r="N6633" s="1"/>
      <c r="O6633" s="1"/>
      <c r="P6633" s="51"/>
    </row>
    <row r="6634" spans="1:16" ht="16.5" customHeight="1" x14ac:dyDescent="0.25">
      <c r="A6634" s="47"/>
      <c r="B6634" s="1"/>
      <c r="C6634" s="1"/>
      <c r="D6634" s="1"/>
      <c r="E6634" s="1"/>
      <c r="F6634" s="1"/>
      <c r="G6634" s="1"/>
      <c r="H6634" s="1"/>
      <c r="I6634" s="1"/>
      <c r="J6634" s="1"/>
      <c r="K6634" s="28"/>
      <c r="L6634" s="28"/>
      <c r="M6634" s="1"/>
      <c r="N6634" s="1"/>
      <c r="O6634" s="1"/>
      <c r="P6634" s="51"/>
    </row>
    <row r="6635" spans="1:16" ht="16.5" customHeight="1" x14ac:dyDescent="0.25">
      <c r="A6635" s="47"/>
      <c r="B6635" s="1"/>
      <c r="C6635" s="1"/>
      <c r="D6635" s="1"/>
      <c r="E6635" s="1"/>
      <c r="F6635" s="1"/>
      <c r="G6635" s="1"/>
      <c r="H6635" s="1"/>
      <c r="I6635" s="1"/>
      <c r="J6635" s="1"/>
      <c r="K6635" s="28"/>
      <c r="L6635" s="28"/>
      <c r="M6635" s="1"/>
      <c r="N6635" s="1"/>
      <c r="O6635" s="1"/>
      <c r="P6635" s="51"/>
    </row>
    <row r="6636" spans="1:16" ht="16.5" customHeight="1" x14ac:dyDescent="0.25">
      <c r="A6636" s="47"/>
      <c r="B6636" s="1"/>
      <c r="C6636" s="1"/>
      <c r="D6636" s="1"/>
      <c r="E6636" s="1"/>
      <c r="F6636" s="1"/>
      <c r="G6636" s="1"/>
      <c r="H6636" s="1"/>
      <c r="I6636" s="1"/>
      <c r="J6636" s="1"/>
      <c r="K6636" s="28"/>
      <c r="L6636" s="28"/>
      <c r="M6636" s="1"/>
      <c r="N6636" s="1"/>
      <c r="O6636" s="1"/>
      <c r="P6636" s="51"/>
    </row>
    <row r="6637" spans="1:16" ht="16.5" customHeight="1" x14ac:dyDescent="0.25">
      <c r="A6637" s="47"/>
      <c r="B6637" s="1"/>
      <c r="C6637" s="1"/>
      <c r="D6637" s="1"/>
      <c r="E6637" s="1"/>
      <c r="F6637" s="1"/>
      <c r="G6637" s="1"/>
      <c r="H6637" s="1"/>
      <c r="I6637" s="1"/>
      <c r="J6637" s="1"/>
      <c r="K6637" s="28"/>
      <c r="L6637" s="28"/>
      <c r="M6637" s="1"/>
      <c r="N6637" s="1"/>
      <c r="O6637" s="1"/>
      <c r="P6637" s="51"/>
    </row>
    <row r="6638" spans="1:16" ht="16.5" customHeight="1" x14ac:dyDescent="0.25">
      <c r="A6638" s="47"/>
      <c r="B6638" s="1"/>
      <c r="C6638" s="1"/>
      <c r="D6638" s="1"/>
      <c r="E6638" s="1"/>
      <c r="F6638" s="1"/>
      <c r="G6638" s="1"/>
      <c r="H6638" s="1"/>
      <c r="I6638" s="1"/>
      <c r="J6638" s="1"/>
      <c r="K6638" s="28"/>
      <c r="L6638" s="28"/>
      <c r="M6638" s="1"/>
      <c r="N6638" s="1"/>
      <c r="O6638" s="1"/>
      <c r="P6638" s="51"/>
    </row>
    <row r="6639" spans="1:16" ht="16.5" customHeight="1" x14ac:dyDescent="0.25">
      <c r="A6639" s="47"/>
      <c r="B6639" s="1"/>
      <c r="C6639" s="1"/>
      <c r="D6639" s="1"/>
      <c r="E6639" s="1"/>
      <c r="F6639" s="1"/>
      <c r="G6639" s="1"/>
      <c r="H6639" s="1"/>
      <c r="I6639" s="1"/>
      <c r="J6639" s="1"/>
      <c r="K6639" s="28"/>
      <c r="L6639" s="28"/>
      <c r="M6639" s="1"/>
      <c r="N6639" s="1"/>
      <c r="O6639" s="1"/>
      <c r="P6639" s="51"/>
    </row>
    <row r="6640" spans="1:16" ht="16.5" customHeight="1" x14ac:dyDescent="0.25">
      <c r="A6640" s="47"/>
      <c r="B6640" s="1"/>
      <c r="C6640" s="1"/>
      <c r="D6640" s="1"/>
      <c r="E6640" s="1"/>
      <c r="F6640" s="1"/>
      <c r="G6640" s="1"/>
      <c r="H6640" s="1"/>
      <c r="I6640" s="1"/>
      <c r="J6640" s="1"/>
      <c r="K6640" s="28"/>
      <c r="L6640" s="28"/>
      <c r="M6640" s="1"/>
      <c r="N6640" s="1"/>
      <c r="O6640" s="1"/>
      <c r="P6640" s="51"/>
    </row>
    <row r="6641" spans="1:16" ht="16.5" customHeight="1" x14ac:dyDescent="0.25">
      <c r="A6641" s="47"/>
      <c r="B6641" s="1"/>
      <c r="C6641" s="1"/>
      <c r="D6641" s="1"/>
      <c r="E6641" s="1"/>
      <c r="F6641" s="1"/>
      <c r="G6641" s="1"/>
      <c r="H6641" s="1"/>
      <c r="I6641" s="1"/>
      <c r="J6641" s="1"/>
      <c r="K6641" s="28"/>
      <c r="L6641" s="28"/>
      <c r="M6641" s="1"/>
      <c r="N6641" s="1"/>
      <c r="O6641" s="1"/>
      <c r="P6641" s="51"/>
    </row>
    <row r="6642" spans="1:16" ht="16.5" customHeight="1" x14ac:dyDescent="0.25">
      <c r="A6642" s="47"/>
      <c r="B6642" s="1"/>
      <c r="C6642" s="1"/>
      <c r="D6642" s="1"/>
      <c r="E6642" s="1"/>
      <c r="F6642" s="1"/>
      <c r="G6642" s="1"/>
      <c r="H6642" s="1"/>
      <c r="I6642" s="1"/>
      <c r="J6642" s="1"/>
      <c r="K6642" s="28"/>
      <c r="L6642" s="28"/>
      <c r="M6642" s="1"/>
      <c r="N6642" s="1"/>
      <c r="O6642" s="1"/>
      <c r="P6642" s="51"/>
    </row>
    <row r="6643" spans="1:16" ht="16.5" customHeight="1" x14ac:dyDescent="0.25">
      <c r="A6643" s="47"/>
      <c r="B6643" s="1"/>
      <c r="C6643" s="1"/>
      <c r="D6643" s="1"/>
      <c r="E6643" s="1"/>
      <c r="F6643" s="1"/>
      <c r="G6643" s="1"/>
      <c r="H6643" s="1"/>
      <c r="I6643" s="1"/>
      <c r="J6643" s="1"/>
      <c r="K6643" s="28"/>
      <c r="L6643" s="28"/>
      <c r="M6643" s="1"/>
      <c r="N6643" s="1"/>
      <c r="O6643" s="1"/>
      <c r="P6643" s="51"/>
    </row>
    <row r="6644" spans="1:16" ht="16.5" customHeight="1" x14ac:dyDescent="0.25">
      <c r="A6644" s="47"/>
      <c r="B6644" s="1"/>
      <c r="C6644" s="1"/>
      <c r="D6644" s="1"/>
      <c r="E6644" s="1"/>
      <c r="F6644" s="1"/>
      <c r="G6644" s="1"/>
      <c r="H6644" s="1"/>
      <c r="I6644" s="1"/>
      <c r="J6644" s="1"/>
      <c r="K6644" s="28"/>
      <c r="L6644" s="28"/>
      <c r="M6644" s="1"/>
      <c r="N6644" s="1"/>
      <c r="O6644" s="1"/>
      <c r="P6644" s="51"/>
    </row>
    <row r="6645" spans="1:16" ht="16.5" customHeight="1" x14ac:dyDescent="0.25">
      <c r="A6645" s="47"/>
      <c r="B6645" s="1"/>
      <c r="C6645" s="1"/>
      <c r="D6645" s="1"/>
      <c r="E6645" s="1"/>
      <c r="F6645" s="1"/>
      <c r="G6645" s="1"/>
      <c r="H6645" s="1"/>
      <c r="I6645" s="1"/>
      <c r="J6645" s="1"/>
      <c r="K6645" s="28"/>
      <c r="L6645" s="28"/>
      <c r="M6645" s="1"/>
      <c r="N6645" s="1"/>
      <c r="O6645" s="1"/>
      <c r="P6645" s="51"/>
    </row>
    <row r="6646" spans="1:16" ht="16.5" customHeight="1" x14ac:dyDescent="0.25">
      <c r="A6646" s="47"/>
      <c r="B6646" s="1"/>
      <c r="C6646" s="1"/>
      <c r="D6646" s="1"/>
      <c r="E6646" s="1"/>
      <c r="F6646" s="1"/>
      <c r="G6646" s="1"/>
      <c r="H6646" s="1"/>
      <c r="I6646" s="1"/>
      <c r="J6646" s="1"/>
      <c r="K6646" s="28"/>
      <c r="L6646" s="28"/>
      <c r="M6646" s="1"/>
      <c r="N6646" s="1"/>
      <c r="O6646" s="1"/>
      <c r="P6646" s="51"/>
    </row>
    <row r="6647" spans="1:16" ht="16.5" customHeight="1" x14ac:dyDescent="0.25">
      <c r="A6647" s="47"/>
      <c r="B6647" s="1"/>
      <c r="C6647" s="1"/>
      <c r="D6647" s="1"/>
      <c r="E6647" s="1"/>
      <c r="F6647" s="1"/>
      <c r="G6647" s="1"/>
      <c r="H6647" s="1"/>
      <c r="I6647" s="1"/>
      <c r="J6647" s="1"/>
      <c r="K6647" s="28"/>
      <c r="L6647" s="28"/>
      <c r="M6647" s="1"/>
      <c r="N6647" s="1"/>
      <c r="O6647" s="1"/>
      <c r="P6647" s="51"/>
    </row>
    <row r="6648" spans="1:16" ht="16.5" customHeight="1" x14ac:dyDescent="0.25">
      <c r="A6648" s="47"/>
      <c r="B6648" s="1"/>
      <c r="C6648" s="1"/>
      <c r="D6648" s="1"/>
      <c r="E6648" s="1"/>
      <c r="F6648" s="1"/>
      <c r="G6648" s="1"/>
      <c r="H6648" s="1"/>
      <c r="I6648" s="1"/>
      <c r="J6648" s="1"/>
      <c r="K6648" s="28"/>
      <c r="L6648" s="28"/>
      <c r="M6648" s="1"/>
      <c r="N6648" s="1"/>
      <c r="O6648" s="1"/>
      <c r="P6648" s="51"/>
    </row>
    <row r="6649" spans="1:16" ht="16.5" customHeight="1" x14ac:dyDescent="0.25">
      <c r="A6649" s="47"/>
      <c r="B6649" s="1"/>
      <c r="C6649" s="1"/>
      <c r="D6649" s="1"/>
      <c r="E6649" s="1"/>
      <c r="F6649" s="1"/>
      <c r="G6649" s="1"/>
      <c r="H6649" s="1"/>
      <c r="I6649" s="1"/>
      <c r="J6649" s="1"/>
      <c r="K6649" s="28"/>
      <c r="L6649" s="28"/>
      <c r="M6649" s="1"/>
      <c r="N6649" s="1"/>
      <c r="O6649" s="1"/>
      <c r="P6649" s="51"/>
    </row>
    <row r="6650" spans="1:16" ht="16.5" customHeight="1" x14ac:dyDescent="0.25">
      <c r="A6650" s="47"/>
      <c r="B6650" s="1"/>
      <c r="C6650" s="1"/>
      <c r="D6650" s="1"/>
      <c r="E6650" s="1"/>
      <c r="F6650" s="1"/>
      <c r="G6650" s="1"/>
      <c r="H6650" s="1"/>
      <c r="I6650" s="1"/>
      <c r="J6650" s="1"/>
      <c r="K6650" s="28"/>
      <c r="L6650" s="28"/>
      <c r="M6650" s="1"/>
      <c r="N6650" s="1"/>
      <c r="O6650" s="1"/>
      <c r="P6650" s="51"/>
    </row>
    <row r="6651" spans="1:16" ht="16.5" customHeight="1" x14ac:dyDescent="0.25">
      <c r="A6651" s="47"/>
      <c r="B6651" s="1"/>
      <c r="C6651" s="1"/>
      <c r="D6651" s="1"/>
      <c r="E6651" s="1"/>
      <c r="F6651" s="1"/>
      <c r="G6651" s="1"/>
      <c r="H6651" s="1"/>
      <c r="I6651" s="1"/>
      <c r="J6651" s="1"/>
      <c r="K6651" s="28"/>
      <c r="L6651" s="28"/>
      <c r="M6651" s="1"/>
      <c r="N6651" s="1"/>
      <c r="O6651" s="1"/>
      <c r="P6651" s="51"/>
    </row>
    <row r="6652" spans="1:16" ht="16.5" customHeight="1" x14ac:dyDescent="0.25">
      <c r="A6652" s="47"/>
      <c r="B6652" s="1"/>
      <c r="C6652" s="1"/>
      <c r="D6652" s="1"/>
      <c r="E6652" s="1"/>
      <c r="F6652" s="1"/>
      <c r="G6652" s="1"/>
      <c r="H6652" s="1"/>
      <c r="I6652" s="1"/>
      <c r="J6652" s="1"/>
      <c r="K6652" s="28"/>
      <c r="L6652" s="28"/>
      <c r="M6652" s="1"/>
      <c r="N6652" s="1"/>
      <c r="O6652" s="1"/>
      <c r="P6652" s="51"/>
    </row>
    <row r="6653" spans="1:16" ht="16.5" customHeight="1" x14ac:dyDescent="0.25">
      <c r="A6653" s="47"/>
      <c r="B6653" s="1"/>
      <c r="C6653" s="1"/>
      <c r="D6653" s="1"/>
      <c r="E6653" s="1"/>
      <c r="F6653" s="1"/>
      <c r="G6653" s="1"/>
      <c r="H6653" s="1"/>
      <c r="I6653" s="1"/>
      <c r="J6653" s="1"/>
      <c r="K6653" s="28"/>
      <c r="L6653" s="28"/>
      <c r="M6653" s="1"/>
      <c r="N6653" s="1"/>
      <c r="O6653" s="1"/>
      <c r="P6653" s="51"/>
    </row>
    <row r="6654" spans="1:16" ht="16.5" customHeight="1" x14ac:dyDescent="0.25">
      <c r="A6654" s="47"/>
      <c r="B6654" s="1"/>
      <c r="C6654" s="1"/>
      <c r="D6654" s="1"/>
      <c r="E6654" s="1"/>
      <c r="F6654" s="1"/>
      <c r="G6654" s="1"/>
      <c r="H6654" s="1"/>
      <c r="I6654" s="1"/>
      <c r="J6654" s="1"/>
      <c r="K6654" s="28"/>
      <c r="L6654" s="28"/>
      <c r="M6654" s="1"/>
      <c r="N6654" s="1"/>
      <c r="O6654" s="1"/>
      <c r="P6654" s="51"/>
    </row>
    <row r="6655" spans="1:16" ht="16.5" customHeight="1" x14ac:dyDescent="0.25">
      <c r="A6655" s="47"/>
      <c r="B6655" s="1"/>
      <c r="C6655" s="1"/>
      <c r="D6655" s="1"/>
      <c r="E6655" s="1"/>
      <c r="F6655" s="1"/>
      <c r="G6655" s="1"/>
      <c r="H6655" s="1"/>
      <c r="I6655" s="1"/>
      <c r="J6655" s="1"/>
      <c r="K6655" s="28"/>
      <c r="L6655" s="28"/>
      <c r="M6655" s="1"/>
      <c r="N6655" s="1"/>
      <c r="O6655" s="1"/>
      <c r="P6655" s="51"/>
    </row>
    <row r="6656" spans="1:16" ht="16.5" customHeight="1" x14ac:dyDescent="0.25">
      <c r="A6656" s="47"/>
      <c r="B6656" s="1"/>
      <c r="C6656" s="1"/>
      <c r="D6656" s="1"/>
      <c r="E6656" s="1"/>
      <c r="F6656" s="1"/>
      <c r="G6656" s="1"/>
      <c r="H6656" s="1"/>
      <c r="I6656" s="1"/>
      <c r="J6656" s="1"/>
      <c r="K6656" s="28"/>
      <c r="L6656" s="28"/>
      <c r="M6656" s="1"/>
      <c r="N6656" s="1"/>
      <c r="O6656" s="1"/>
      <c r="P6656" s="51"/>
    </row>
    <row r="6657" spans="1:16" ht="16.5" customHeight="1" x14ac:dyDescent="0.25">
      <c r="A6657" s="47"/>
      <c r="B6657" s="1"/>
      <c r="C6657" s="1"/>
      <c r="D6657" s="1"/>
      <c r="E6657" s="1"/>
      <c r="F6657" s="1"/>
      <c r="G6657" s="1"/>
      <c r="H6657" s="1"/>
      <c r="I6657" s="1"/>
      <c r="J6657" s="1"/>
      <c r="K6657" s="28"/>
      <c r="L6657" s="28"/>
      <c r="M6657" s="1"/>
      <c r="N6657" s="1"/>
      <c r="O6657" s="1"/>
      <c r="P6657" s="51"/>
    </row>
    <row r="6658" spans="1:16" ht="16.5" customHeight="1" x14ac:dyDescent="0.25">
      <c r="A6658" s="47"/>
      <c r="B6658" s="1"/>
      <c r="C6658" s="1"/>
      <c r="D6658" s="1"/>
      <c r="E6658" s="1"/>
      <c r="F6658" s="1"/>
      <c r="G6658" s="1"/>
      <c r="H6658" s="1"/>
      <c r="I6658" s="1"/>
      <c r="J6658" s="1"/>
      <c r="K6658" s="28"/>
      <c r="L6658" s="28"/>
      <c r="M6658" s="1"/>
      <c r="N6658" s="1"/>
      <c r="O6658" s="1"/>
      <c r="P6658" s="51"/>
    </row>
    <row r="6659" spans="1:16" ht="16.5" customHeight="1" x14ac:dyDescent="0.25">
      <c r="A6659" s="47"/>
      <c r="B6659" s="1"/>
      <c r="C6659" s="1"/>
      <c r="D6659" s="1"/>
      <c r="E6659" s="1"/>
      <c r="F6659" s="1"/>
      <c r="G6659" s="1"/>
      <c r="H6659" s="1"/>
      <c r="I6659" s="1"/>
      <c r="J6659" s="1"/>
      <c r="K6659" s="28"/>
      <c r="L6659" s="28"/>
      <c r="M6659" s="1"/>
      <c r="N6659" s="1"/>
      <c r="O6659" s="1"/>
      <c r="P6659" s="51"/>
    </row>
    <row r="6660" spans="1:16" ht="16.5" customHeight="1" x14ac:dyDescent="0.25">
      <c r="A6660" s="47"/>
      <c r="B6660" s="1"/>
      <c r="C6660" s="1"/>
      <c r="D6660" s="1"/>
      <c r="E6660" s="1"/>
      <c r="F6660" s="1"/>
      <c r="G6660" s="1"/>
      <c r="H6660" s="1"/>
      <c r="I6660" s="1"/>
      <c r="J6660" s="1"/>
      <c r="K6660" s="28"/>
      <c r="L6660" s="28"/>
      <c r="M6660" s="1"/>
      <c r="N6660" s="1"/>
      <c r="O6660" s="1"/>
      <c r="P6660" s="51"/>
    </row>
    <row r="6661" spans="1:16" ht="16.5" customHeight="1" x14ac:dyDescent="0.25">
      <c r="A6661" s="47"/>
      <c r="B6661" s="1"/>
      <c r="C6661" s="1"/>
      <c r="D6661" s="1"/>
      <c r="E6661" s="1"/>
      <c r="F6661" s="1"/>
      <c r="G6661" s="1"/>
      <c r="H6661" s="1"/>
      <c r="I6661" s="1"/>
      <c r="J6661" s="1"/>
      <c r="K6661" s="28"/>
      <c r="L6661" s="28"/>
      <c r="M6661" s="1"/>
      <c r="N6661" s="1"/>
      <c r="O6661" s="1"/>
      <c r="P6661" s="51"/>
    </row>
    <row r="6662" spans="1:16" ht="16.5" customHeight="1" x14ac:dyDescent="0.25">
      <c r="A6662" s="47"/>
      <c r="B6662" s="1"/>
      <c r="C6662" s="1"/>
      <c r="D6662" s="1"/>
      <c r="E6662" s="1"/>
      <c r="F6662" s="1"/>
      <c r="G6662" s="1"/>
      <c r="H6662" s="1"/>
      <c r="I6662" s="1"/>
      <c r="J6662" s="1"/>
      <c r="K6662" s="28"/>
      <c r="L6662" s="28"/>
      <c r="M6662" s="1"/>
      <c r="N6662" s="1"/>
      <c r="O6662" s="1"/>
      <c r="P6662" s="51"/>
    </row>
    <row r="6663" spans="1:16" ht="16.5" customHeight="1" x14ac:dyDescent="0.25">
      <c r="A6663" s="47"/>
      <c r="B6663" s="1"/>
      <c r="C6663" s="1"/>
      <c r="D6663" s="1"/>
      <c r="E6663" s="1"/>
      <c r="F6663" s="1"/>
      <c r="G6663" s="1"/>
      <c r="H6663" s="1"/>
      <c r="I6663" s="1"/>
      <c r="J6663" s="1"/>
      <c r="K6663" s="28"/>
      <c r="L6663" s="28"/>
      <c r="M6663" s="1"/>
      <c r="N6663" s="1"/>
      <c r="O6663" s="1"/>
      <c r="P6663" s="51"/>
    </row>
    <row r="6664" spans="1:16" ht="16.5" customHeight="1" x14ac:dyDescent="0.25">
      <c r="A6664" s="47"/>
      <c r="B6664" s="1"/>
      <c r="C6664" s="1"/>
      <c r="D6664" s="1"/>
      <c r="E6664" s="1"/>
      <c r="F6664" s="1"/>
      <c r="G6664" s="1"/>
      <c r="H6664" s="1"/>
      <c r="I6664" s="1"/>
      <c r="J6664" s="1"/>
      <c r="K6664" s="28"/>
      <c r="L6664" s="28"/>
      <c r="M6664" s="1"/>
      <c r="N6664" s="1"/>
      <c r="O6664" s="1"/>
      <c r="P6664" s="51"/>
    </row>
    <row r="6665" spans="1:16" ht="16.5" customHeight="1" x14ac:dyDescent="0.25">
      <c r="A6665" s="47"/>
      <c r="B6665" s="1"/>
      <c r="C6665" s="1"/>
      <c r="D6665" s="1"/>
      <c r="E6665" s="1"/>
      <c r="F6665" s="1"/>
      <c r="G6665" s="1"/>
      <c r="H6665" s="1"/>
      <c r="I6665" s="1"/>
      <c r="J6665" s="1"/>
      <c r="K6665" s="28"/>
      <c r="L6665" s="28"/>
      <c r="M6665" s="1"/>
      <c r="N6665" s="1"/>
      <c r="O6665" s="1"/>
      <c r="P6665" s="51"/>
    </row>
    <row r="6666" spans="1:16" ht="16.5" customHeight="1" x14ac:dyDescent="0.25">
      <c r="A6666" s="47"/>
      <c r="B6666" s="1"/>
      <c r="C6666" s="1"/>
      <c r="D6666" s="1"/>
      <c r="E6666" s="1"/>
      <c r="F6666" s="1"/>
      <c r="G6666" s="1"/>
      <c r="H6666" s="1"/>
      <c r="I6666" s="1"/>
      <c r="J6666" s="1"/>
      <c r="K6666" s="28"/>
      <c r="L6666" s="28"/>
      <c r="M6666" s="1"/>
      <c r="N6666" s="1"/>
      <c r="O6666" s="1"/>
      <c r="P6666" s="51"/>
    </row>
    <row r="6667" spans="1:16" ht="16.5" customHeight="1" x14ac:dyDescent="0.25">
      <c r="A6667" s="47"/>
      <c r="B6667" s="1"/>
      <c r="C6667" s="1"/>
      <c r="D6667" s="1"/>
      <c r="E6667" s="1"/>
      <c r="F6667" s="1"/>
      <c r="G6667" s="1"/>
      <c r="H6667" s="1"/>
      <c r="I6667" s="1"/>
      <c r="J6667" s="1"/>
      <c r="K6667" s="28"/>
      <c r="L6667" s="28"/>
      <c r="M6667" s="1"/>
      <c r="N6667" s="1"/>
      <c r="O6667" s="1"/>
      <c r="P6667" s="51"/>
    </row>
    <row r="6668" spans="1:16" ht="16.5" customHeight="1" x14ac:dyDescent="0.25">
      <c r="A6668" s="47"/>
      <c r="B6668" s="1"/>
      <c r="C6668" s="1"/>
      <c r="D6668" s="1"/>
      <c r="E6668" s="1"/>
      <c r="F6668" s="1"/>
      <c r="G6668" s="1"/>
      <c r="H6668" s="1"/>
      <c r="I6668" s="1"/>
      <c r="J6668" s="1"/>
      <c r="K6668" s="28"/>
      <c r="L6668" s="28"/>
      <c r="M6668" s="1"/>
      <c r="N6668" s="1"/>
      <c r="O6668" s="1"/>
      <c r="P6668" s="51"/>
    </row>
    <row r="6669" spans="1:16" ht="16.5" customHeight="1" x14ac:dyDescent="0.25">
      <c r="A6669" s="47"/>
      <c r="B6669" s="1"/>
      <c r="C6669" s="1"/>
      <c r="D6669" s="1"/>
      <c r="E6669" s="1"/>
      <c r="F6669" s="1"/>
      <c r="G6669" s="1"/>
      <c r="H6669" s="1"/>
      <c r="I6669" s="1"/>
      <c r="J6669" s="1"/>
      <c r="K6669" s="28"/>
      <c r="L6669" s="28"/>
      <c r="M6669" s="1"/>
      <c r="N6669" s="1"/>
      <c r="O6669" s="1"/>
      <c r="P6669" s="51"/>
    </row>
    <row r="6670" spans="1:16" ht="16.5" customHeight="1" x14ac:dyDescent="0.25">
      <c r="A6670" s="47"/>
      <c r="B6670" s="1"/>
      <c r="C6670" s="1"/>
      <c r="D6670" s="1"/>
      <c r="E6670" s="1"/>
      <c r="F6670" s="1"/>
      <c r="G6670" s="1"/>
      <c r="H6670" s="1"/>
      <c r="I6670" s="1"/>
      <c r="J6670" s="1"/>
      <c r="K6670" s="28"/>
      <c r="L6670" s="28"/>
      <c r="M6670" s="1"/>
      <c r="N6670" s="35"/>
      <c r="O6670" s="1"/>
      <c r="P6670" s="51"/>
    </row>
    <row r="6671" spans="1:16" ht="16.5" customHeight="1" x14ac:dyDescent="0.25">
      <c r="A6671" s="47"/>
      <c r="B6671" s="1"/>
      <c r="C6671" s="1"/>
      <c r="D6671" s="1"/>
      <c r="E6671" s="1"/>
      <c r="F6671" s="1"/>
      <c r="G6671" s="1"/>
      <c r="H6671" s="1"/>
      <c r="I6671" s="1"/>
      <c r="J6671" s="1"/>
      <c r="K6671" s="28"/>
      <c r="L6671" s="28"/>
      <c r="M6671" s="1"/>
      <c r="N6671" s="1"/>
      <c r="O6671" s="1"/>
      <c r="P6671" s="51"/>
    </row>
    <row r="6672" spans="1:16" ht="16.5" customHeight="1" x14ac:dyDescent="0.25">
      <c r="A6672" s="47"/>
      <c r="B6672" s="1"/>
      <c r="C6672" s="1"/>
      <c r="D6672" s="1"/>
      <c r="E6672" s="1"/>
      <c r="F6672" s="1"/>
      <c r="G6672" s="1"/>
      <c r="H6672" s="1"/>
      <c r="I6672" s="1"/>
      <c r="J6672" s="1"/>
      <c r="K6672" s="28"/>
      <c r="L6672" s="28"/>
      <c r="M6672" s="1"/>
      <c r="N6672" s="1"/>
      <c r="O6672" s="1"/>
      <c r="P6672" s="51"/>
    </row>
    <row r="6673" spans="1:16" ht="16.5" customHeight="1" x14ac:dyDescent="0.25">
      <c r="A6673" s="47"/>
      <c r="B6673" s="1"/>
      <c r="C6673" s="1"/>
      <c r="D6673" s="1"/>
      <c r="E6673" s="1"/>
      <c r="F6673" s="1"/>
      <c r="G6673" s="1"/>
      <c r="H6673" s="1"/>
      <c r="I6673" s="1"/>
      <c r="J6673" s="1"/>
      <c r="K6673" s="28"/>
      <c r="L6673" s="28"/>
      <c r="M6673" s="1"/>
      <c r="N6673" s="1"/>
      <c r="O6673" s="1"/>
      <c r="P6673" s="51"/>
    </row>
    <row r="6674" spans="1:16" ht="16.5" customHeight="1" x14ac:dyDescent="0.25">
      <c r="A6674" s="47"/>
      <c r="B6674" s="1"/>
      <c r="C6674" s="1"/>
      <c r="D6674" s="1"/>
      <c r="E6674" s="1"/>
      <c r="F6674" s="1"/>
      <c r="G6674" s="1"/>
      <c r="H6674" s="1"/>
      <c r="I6674" s="1"/>
      <c r="J6674" s="1"/>
      <c r="K6674" s="28"/>
      <c r="L6674" s="28"/>
      <c r="M6674" s="1"/>
      <c r="N6674" s="1"/>
      <c r="O6674" s="1"/>
      <c r="P6674" s="51"/>
    </row>
    <row r="6675" spans="1:16" ht="16.5" customHeight="1" x14ac:dyDescent="0.25">
      <c r="A6675" s="47"/>
      <c r="B6675" s="1"/>
      <c r="C6675" s="1"/>
      <c r="D6675" s="1"/>
      <c r="E6675" s="1"/>
      <c r="F6675" s="1"/>
      <c r="G6675" s="1"/>
      <c r="H6675" s="1"/>
      <c r="I6675" s="1"/>
      <c r="J6675" s="1"/>
      <c r="K6675" s="28"/>
      <c r="L6675" s="28"/>
      <c r="M6675" s="1"/>
      <c r="N6675" s="1"/>
      <c r="O6675" s="1"/>
      <c r="P6675" s="51"/>
    </row>
    <row r="6676" spans="1:16" ht="16.5" customHeight="1" x14ac:dyDescent="0.25">
      <c r="A6676" s="47"/>
      <c r="B6676" s="1"/>
      <c r="C6676" s="1"/>
      <c r="D6676" s="1"/>
      <c r="E6676" s="1"/>
      <c r="F6676" s="1"/>
      <c r="G6676" s="1"/>
      <c r="H6676" s="1"/>
      <c r="I6676" s="1"/>
      <c r="J6676" s="1"/>
      <c r="K6676" s="28"/>
      <c r="L6676" s="28"/>
      <c r="M6676" s="1"/>
      <c r="N6676" s="1"/>
      <c r="O6676" s="1"/>
      <c r="P6676" s="51"/>
    </row>
    <row r="6677" spans="1:16" ht="16.5" customHeight="1" x14ac:dyDescent="0.25">
      <c r="A6677" s="47"/>
      <c r="B6677" s="1"/>
      <c r="C6677" s="1"/>
      <c r="D6677" s="1"/>
      <c r="E6677" s="1"/>
      <c r="F6677" s="1"/>
      <c r="G6677" s="1"/>
      <c r="H6677" s="1"/>
      <c r="I6677" s="1"/>
      <c r="J6677" s="1"/>
      <c r="K6677" s="28"/>
      <c r="L6677" s="28"/>
      <c r="M6677" s="1"/>
      <c r="N6677" s="1"/>
      <c r="O6677" s="1"/>
      <c r="P6677" s="51"/>
    </row>
    <row r="6678" spans="1:16" ht="16.5" customHeight="1" x14ac:dyDescent="0.25">
      <c r="A6678" s="47"/>
      <c r="B6678" s="1"/>
      <c r="C6678" s="1"/>
      <c r="D6678" s="1"/>
      <c r="E6678" s="1"/>
      <c r="F6678" s="1"/>
      <c r="G6678" s="1"/>
      <c r="H6678" s="1"/>
      <c r="I6678" s="1"/>
      <c r="J6678" s="1"/>
      <c r="K6678" s="28"/>
      <c r="L6678" s="28"/>
      <c r="M6678" s="1"/>
      <c r="N6678" s="1"/>
      <c r="O6678" s="1"/>
      <c r="P6678" s="51"/>
    </row>
    <row r="6679" spans="1:16" ht="16.5" customHeight="1" x14ac:dyDescent="0.25">
      <c r="A6679" s="47"/>
      <c r="B6679" s="1"/>
      <c r="C6679" s="1"/>
      <c r="D6679" s="1"/>
      <c r="E6679" s="1"/>
      <c r="F6679" s="1"/>
      <c r="G6679" s="1"/>
      <c r="H6679" s="1"/>
      <c r="I6679" s="1"/>
      <c r="J6679" s="1"/>
      <c r="K6679" s="28"/>
      <c r="L6679" s="28"/>
      <c r="M6679" s="1"/>
      <c r="N6679" s="1"/>
      <c r="O6679" s="1"/>
      <c r="P6679" s="51"/>
    </row>
    <row r="6680" spans="1:16" ht="16.5" customHeight="1" x14ac:dyDescent="0.25">
      <c r="A6680" s="47"/>
      <c r="B6680" s="1"/>
      <c r="C6680" s="1"/>
      <c r="D6680" s="1"/>
      <c r="E6680" s="1"/>
      <c r="F6680" s="1"/>
      <c r="G6680" s="1"/>
      <c r="H6680" s="1"/>
      <c r="I6680" s="1"/>
      <c r="J6680" s="1"/>
      <c r="K6680" s="28"/>
      <c r="L6680" s="28"/>
      <c r="M6680" s="1"/>
      <c r="N6680" s="1"/>
      <c r="O6680" s="1"/>
      <c r="P6680" s="51"/>
    </row>
    <row r="6681" spans="1:16" ht="16.5" customHeight="1" x14ac:dyDescent="0.25">
      <c r="A6681" s="47"/>
      <c r="B6681" s="1"/>
      <c r="C6681" s="1"/>
      <c r="D6681" s="1"/>
      <c r="E6681" s="1"/>
      <c r="F6681" s="1"/>
      <c r="G6681" s="1"/>
      <c r="H6681" s="1"/>
      <c r="I6681" s="1"/>
      <c r="J6681" s="1"/>
      <c r="K6681" s="28"/>
      <c r="L6681" s="28"/>
      <c r="M6681" s="1"/>
      <c r="N6681" s="1"/>
      <c r="O6681" s="1"/>
      <c r="P6681" s="51"/>
    </row>
    <row r="6682" spans="1:16" ht="16.5" customHeight="1" x14ac:dyDescent="0.25">
      <c r="A6682" s="47"/>
      <c r="B6682" s="1"/>
      <c r="C6682" s="1"/>
      <c r="D6682" s="1"/>
      <c r="E6682" s="1"/>
      <c r="F6682" s="1"/>
      <c r="G6682" s="1"/>
      <c r="H6682" s="1"/>
      <c r="I6682" s="1"/>
      <c r="J6682" s="1"/>
      <c r="K6682" s="28"/>
      <c r="L6682" s="28"/>
      <c r="M6682" s="1"/>
      <c r="N6682" s="1"/>
      <c r="O6682" s="1"/>
      <c r="P6682" s="51"/>
    </row>
    <row r="6683" spans="1:16" ht="16.5" customHeight="1" x14ac:dyDescent="0.25">
      <c r="A6683" s="47"/>
      <c r="B6683" s="1"/>
      <c r="C6683" s="1"/>
      <c r="D6683" s="1"/>
      <c r="E6683" s="1"/>
      <c r="F6683" s="1"/>
      <c r="G6683" s="1"/>
      <c r="H6683" s="1"/>
      <c r="I6683" s="1"/>
      <c r="J6683" s="1"/>
      <c r="K6683" s="28"/>
      <c r="L6683" s="28"/>
      <c r="M6683" s="1"/>
      <c r="N6683" s="1"/>
      <c r="O6683" s="1"/>
      <c r="P6683" s="51"/>
    </row>
    <row r="6684" spans="1:16" ht="16.5" customHeight="1" x14ac:dyDescent="0.25">
      <c r="A6684" s="47"/>
      <c r="B6684" s="1"/>
      <c r="C6684" s="1"/>
      <c r="D6684" s="1"/>
      <c r="E6684" s="1"/>
      <c r="F6684" s="1"/>
      <c r="G6684" s="1"/>
      <c r="H6684" s="1"/>
      <c r="I6684" s="1"/>
      <c r="J6684" s="1"/>
      <c r="K6684" s="28"/>
      <c r="L6684" s="28"/>
      <c r="M6684" s="1"/>
      <c r="N6684" s="1"/>
      <c r="O6684" s="1"/>
      <c r="P6684" s="51"/>
    </row>
    <row r="6685" spans="1:16" ht="16.5" customHeight="1" x14ac:dyDescent="0.25">
      <c r="A6685" s="47"/>
      <c r="B6685" s="1"/>
      <c r="C6685" s="1"/>
      <c r="D6685" s="1"/>
      <c r="E6685" s="1"/>
      <c r="F6685" s="1"/>
      <c r="G6685" s="1"/>
      <c r="H6685" s="1"/>
      <c r="I6685" s="1"/>
      <c r="J6685" s="1"/>
      <c r="K6685" s="28"/>
      <c r="L6685" s="28"/>
      <c r="M6685" s="1"/>
      <c r="N6685" s="1"/>
      <c r="O6685" s="1"/>
      <c r="P6685" s="51"/>
    </row>
    <row r="6686" spans="1:16" ht="16.5" customHeight="1" x14ac:dyDescent="0.25">
      <c r="A6686" s="47"/>
      <c r="B6686" s="1"/>
      <c r="C6686" s="1"/>
      <c r="D6686" s="1"/>
      <c r="E6686" s="1"/>
      <c r="F6686" s="1"/>
      <c r="G6686" s="1"/>
      <c r="H6686" s="1"/>
      <c r="I6686" s="1"/>
      <c r="J6686" s="1"/>
      <c r="K6686" s="28"/>
      <c r="L6686" s="28"/>
      <c r="M6686" s="1"/>
      <c r="N6686" s="1"/>
      <c r="O6686" s="1"/>
      <c r="P6686" s="51"/>
    </row>
    <row r="6687" spans="1:16" ht="16.5" customHeight="1" x14ac:dyDescent="0.25">
      <c r="A6687" s="47"/>
      <c r="B6687" s="1"/>
      <c r="C6687" s="1"/>
      <c r="D6687" s="1"/>
      <c r="E6687" s="1"/>
      <c r="F6687" s="1"/>
      <c r="G6687" s="1"/>
      <c r="H6687" s="1"/>
      <c r="I6687" s="1"/>
      <c r="J6687" s="1"/>
      <c r="K6687" s="28"/>
      <c r="L6687" s="28"/>
      <c r="M6687" s="1"/>
      <c r="N6687" s="1"/>
      <c r="O6687" s="1"/>
      <c r="P6687" s="51"/>
    </row>
    <row r="6688" spans="1:16" ht="16.5" customHeight="1" x14ac:dyDescent="0.25">
      <c r="A6688" s="47"/>
      <c r="B6688" s="1"/>
      <c r="C6688" s="1"/>
      <c r="D6688" s="1"/>
      <c r="E6688" s="1"/>
      <c r="F6688" s="1"/>
      <c r="G6688" s="1"/>
      <c r="H6688" s="1"/>
      <c r="I6688" s="1"/>
      <c r="J6688" s="1"/>
      <c r="K6688" s="28"/>
      <c r="L6688" s="28"/>
      <c r="M6688" s="1"/>
      <c r="N6688" s="1"/>
      <c r="O6688" s="1"/>
      <c r="P6688" s="51"/>
    </row>
    <row r="6689" spans="1:16" ht="16.5" customHeight="1" x14ac:dyDescent="0.25">
      <c r="A6689" s="47"/>
      <c r="B6689" s="1"/>
      <c r="C6689" s="1"/>
      <c r="D6689" s="1"/>
      <c r="E6689" s="1"/>
      <c r="F6689" s="1"/>
      <c r="G6689" s="1"/>
      <c r="H6689" s="1"/>
      <c r="I6689" s="1"/>
      <c r="J6689" s="1"/>
      <c r="K6689" s="28"/>
      <c r="L6689" s="28"/>
      <c r="M6689" s="1"/>
      <c r="N6689" s="1"/>
      <c r="O6689" s="1"/>
      <c r="P6689" s="51"/>
    </row>
    <row r="6690" spans="1:16" ht="16.5" customHeight="1" x14ac:dyDescent="0.25">
      <c r="A6690" s="47"/>
      <c r="B6690" s="1"/>
      <c r="C6690" s="1"/>
      <c r="D6690" s="1"/>
      <c r="E6690" s="1"/>
      <c r="F6690" s="1"/>
      <c r="G6690" s="1"/>
      <c r="H6690" s="1"/>
      <c r="I6690" s="1"/>
      <c r="J6690" s="1"/>
      <c r="K6690" s="28"/>
      <c r="L6690" s="28"/>
      <c r="M6690" s="1"/>
      <c r="N6690" s="1"/>
      <c r="O6690" s="1"/>
      <c r="P6690" s="51"/>
    </row>
    <row r="6691" spans="1:16" ht="16.5" customHeight="1" x14ac:dyDescent="0.25">
      <c r="A6691" s="47"/>
      <c r="B6691" s="1"/>
      <c r="C6691" s="1"/>
      <c r="D6691" s="1"/>
      <c r="E6691" s="1"/>
      <c r="F6691" s="1"/>
      <c r="G6691" s="1"/>
      <c r="H6691" s="1"/>
      <c r="I6691" s="1"/>
      <c r="J6691" s="1"/>
      <c r="K6691" s="28"/>
      <c r="L6691" s="28"/>
      <c r="M6691" s="1"/>
      <c r="N6691" s="1"/>
      <c r="O6691" s="1"/>
      <c r="P6691" s="51"/>
    </row>
    <row r="6692" spans="1:16" ht="16.5" customHeight="1" x14ac:dyDescent="0.25">
      <c r="A6692" s="47"/>
      <c r="B6692" s="1"/>
      <c r="C6692" s="1"/>
      <c r="D6692" s="1"/>
      <c r="E6692" s="1"/>
      <c r="F6692" s="1"/>
      <c r="G6692" s="1"/>
      <c r="H6692" s="1"/>
      <c r="I6692" s="1"/>
      <c r="J6692" s="1"/>
      <c r="K6692" s="28"/>
      <c r="L6692" s="28"/>
      <c r="M6692" s="1"/>
      <c r="N6692" s="1"/>
      <c r="O6692" s="1"/>
      <c r="P6692" s="51"/>
    </row>
    <row r="6693" spans="1:16" ht="16.5" customHeight="1" x14ac:dyDescent="0.25">
      <c r="A6693" s="47"/>
      <c r="B6693" s="1"/>
      <c r="C6693" s="1"/>
      <c r="D6693" s="1"/>
      <c r="E6693" s="1"/>
      <c r="F6693" s="1"/>
      <c r="G6693" s="1"/>
      <c r="H6693" s="1"/>
      <c r="I6693" s="1"/>
      <c r="J6693" s="1"/>
      <c r="K6693" s="28"/>
      <c r="L6693" s="28"/>
      <c r="M6693" s="1"/>
      <c r="N6693" s="1"/>
      <c r="O6693" s="1"/>
      <c r="P6693" s="51"/>
    </row>
    <row r="6694" spans="1:16" ht="16.5" customHeight="1" x14ac:dyDescent="0.25">
      <c r="A6694" s="47"/>
      <c r="B6694" s="1"/>
      <c r="C6694" s="1"/>
      <c r="D6694" s="1"/>
      <c r="E6694" s="1"/>
      <c r="F6694" s="1"/>
      <c r="G6694" s="1"/>
      <c r="H6694" s="1"/>
      <c r="I6694" s="1"/>
      <c r="J6694" s="1"/>
      <c r="K6694" s="28"/>
      <c r="L6694" s="28"/>
      <c r="M6694" s="1"/>
      <c r="N6694" s="1"/>
      <c r="O6694" s="1"/>
      <c r="P6694" s="51"/>
    </row>
    <row r="6695" spans="1:16" ht="16.5" customHeight="1" x14ac:dyDescent="0.25">
      <c r="A6695" s="47"/>
      <c r="B6695" s="1"/>
      <c r="C6695" s="1"/>
      <c r="D6695" s="1"/>
      <c r="E6695" s="1"/>
      <c r="F6695" s="1"/>
      <c r="G6695" s="1"/>
      <c r="H6695" s="1"/>
      <c r="I6695" s="1"/>
      <c r="J6695" s="1"/>
      <c r="K6695" s="28"/>
      <c r="L6695" s="28"/>
      <c r="M6695" s="1"/>
      <c r="N6695" s="1"/>
      <c r="O6695" s="1"/>
      <c r="P6695" s="51"/>
    </row>
    <row r="6696" spans="1:16" ht="16.5" customHeight="1" x14ac:dyDescent="0.25">
      <c r="A6696" s="47"/>
      <c r="B6696" s="1"/>
      <c r="C6696" s="1"/>
      <c r="D6696" s="1"/>
      <c r="E6696" s="1"/>
      <c r="F6696" s="1"/>
      <c r="G6696" s="1"/>
      <c r="H6696" s="1"/>
      <c r="I6696" s="1"/>
      <c r="J6696" s="1"/>
      <c r="K6696" s="28"/>
      <c r="L6696" s="28"/>
      <c r="M6696" s="1"/>
      <c r="N6696" s="1"/>
      <c r="O6696" s="1"/>
      <c r="P6696" s="51"/>
    </row>
    <row r="6697" spans="1:16" ht="16.5" customHeight="1" x14ac:dyDescent="0.25">
      <c r="A6697" s="47"/>
      <c r="B6697" s="1"/>
      <c r="C6697" s="1"/>
      <c r="D6697" s="1"/>
      <c r="E6697" s="1"/>
      <c r="F6697" s="1"/>
      <c r="G6697" s="1"/>
      <c r="H6697" s="1"/>
      <c r="I6697" s="1"/>
      <c r="J6697" s="1"/>
      <c r="K6697" s="28"/>
      <c r="L6697" s="28"/>
      <c r="M6697" s="1"/>
      <c r="N6697" s="1"/>
      <c r="O6697" s="1"/>
      <c r="P6697" s="51"/>
    </row>
    <row r="6698" spans="1:16" ht="16.5" customHeight="1" x14ac:dyDescent="0.25">
      <c r="A6698" s="47"/>
      <c r="B6698" s="1"/>
      <c r="C6698" s="1"/>
      <c r="D6698" s="1"/>
      <c r="E6698" s="1"/>
      <c r="F6698" s="1"/>
      <c r="G6698" s="1"/>
      <c r="H6698" s="1"/>
      <c r="I6698" s="1"/>
      <c r="J6698" s="1"/>
      <c r="K6698" s="28"/>
      <c r="L6698" s="28"/>
      <c r="M6698" s="1"/>
      <c r="N6698" s="1"/>
      <c r="O6698" s="1"/>
      <c r="P6698" s="51"/>
    </row>
    <row r="6699" spans="1:16" ht="16.5" customHeight="1" x14ac:dyDescent="0.25">
      <c r="A6699" s="47"/>
      <c r="B6699" s="1"/>
      <c r="C6699" s="1"/>
      <c r="D6699" s="1"/>
      <c r="E6699" s="1"/>
      <c r="F6699" s="1"/>
      <c r="G6699" s="1"/>
      <c r="H6699" s="1"/>
      <c r="I6699" s="1"/>
      <c r="J6699" s="1"/>
      <c r="K6699" s="28"/>
      <c r="L6699" s="28"/>
      <c r="M6699" s="1"/>
      <c r="N6699" s="1"/>
      <c r="O6699" s="1"/>
      <c r="P6699" s="51"/>
    </row>
    <row r="6700" spans="1:16" ht="16.5" customHeight="1" x14ac:dyDescent="0.25">
      <c r="A6700" s="47"/>
      <c r="B6700" s="1"/>
      <c r="C6700" s="1"/>
      <c r="D6700" s="1"/>
      <c r="E6700" s="1"/>
      <c r="F6700" s="1"/>
      <c r="G6700" s="1"/>
      <c r="H6700" s="1"/>
      <c r="I6700" s="1"/>
      <c r="J6700" s="1"/>
      <c r="K6700" s="28"/>
      <c r="L6700" s="28"/>
      <c r="M6700" s="1"/>
      <c r="N6700" s="35"/>
      <c r="O6700" s="1"/>
      <c r="P6700" s="51"/>
    </row>
    <row r="6701" spans="1:16" ht="16.5" customHeight="1" x14ac:dyDescent="0.25">
      <c r="A6701" s="47"/>
      <c r="B6701" s="1"/>
      <c r="C6701" s="1"/>
      <c r="D6701" s="1"/>
      <c r="E6701" s="1"/>
      <c r="F6701" s="1"/>
      <c r="G6701" s="1"/>
      <c r="H6701" s="1"/>
      <c r="I6701" s="1"/>
      <c r="J6701" s="1"/>
      <c r="K6701" s="28"/>
      <c r="L6701" s="28"/>
      <c r="M6701" s="1"/>
      <c r="N6701" s="1"/>
      <c r="O6701" s="1"/>
      <c r="P6701" s="51"/>
    </row>
    <row r="6702" spans="1:16" ht="16.5" customHeight="1" x14ac:dyDescent="0.25">
      <c r="A6702" s="47"/>
      <c r="B6702" s="1"/>
      <c r="C6702" s="1"/>
      <c r="D6702" s="1"/>
      <c r="E6702" s="1"/>
      <c r="F6702" s="1"/>
      <c r="G6702" s="1"/>
      <c r="H6702" s="1"/>
      <c r="I6702" s="1"/>
      <c r="J6702" s="1"/>
      <c r="K6702" s="28"/>
      <c r="L6702" s="28"/>
      <c r="M6702" s="1"/>
      <c r="N6702" s="1"/>
      <c r="O6702" s="1"/>
      <c r="P6702" s="51"/>
    </row>
    <row r="6703" spans="1:16" ht="16.5" customHeight="1" x14ac:dyDescent="0.25">
      <c r="A6703" s="47"/>
      <c r="B6703" s="1"/>
      <c r="C6703" s="1"/>
      <c r="D6703" s="1"/>
      <c r="E6703" s="1"/>
      <c r="F6703" s="1"/>
      <c r="G6703" s="1"/>
      <c r="H6703" s="1"/>
      <c r="I6703" s="1"/>
      <c r="J6703" s="1"/>
      <c r="K6703" s="28"/>
      <c r="L6703" s="28"/>
      <c r="M6703" s="1"/>
      <c r="N6703" s="1"/>
      <c r="O6703" s="1"/>
      <c r="P6703" s="51"/>
    </row>
    <row r="6704" spans="1:16" ht="16.5" customHeight="1" x14ac:dyDescent="0.25">
      <c r="A6704" s="47"/>
      <c r="B6704" s="1"/>
      <c r="C6704" s="1"/>
      <c r="D6704" s="1"/>
      <c r="E6704" s="1"/>
      <c r="F6704" s="1"/>
      <c r="G6704" s="1"/>
      <c r="H6704" s="1"/>
      <c r="I6704" s="1"/>
      <c r="J6704" s="1"/>
      <c r="K6704" s="28"/>
      <c r="L6704" s="28"/>
      <c r="M6704" s="1"/>
      <c r="N6704" s="1"/>
      <c r="O6704" s="1"/>
      <c r="P6704" s="51"/>
    </row>
    <row r="6705" spans="1:16" ht="16.5" customHeight="1" x14ac:dyDescent="0.25">
      <c r="A6705" s="47"/>
      <c r="B6705" s="1"/>
      <c r="C6705" s="1"/>
      <c r="D6705" s="1"/>
      <c r="E6705" s="1"/>
      <c r="F6705" s="1"/>
      <c r="G6705" s="1"/>
      <c r="H6705" s="1"/>
      <c r="I6705" s="1"/>
      <c r="J6705" s="1"/>
      <c r="K6705" s="28"/>
      <c r="L6705" s="28"/>
      <c r="M6705" s="1"/>
      <c r="N6705" s="1"/>
      <c r="O6705" s="1"/>
      <c r="P6705" s="51"/>
    </row>
    <row r="6706" spans="1:16" ht="16.5" customHeight="1" x14ac:dyDescent="0.25">
      <c r="A6706" s="47"/>
      <c r="B6706" s="1"/>
      <c r="C6706" s="1"/>
      <c r="D6706" s="1"/>
      <c r="E6706" s="1"/>
      <c r="F6706" s="1"/>
      <c r="G6706" s="1"/>
      <c r="H6706" s="1"/>
      <c r="I6706" s="1"/>
      <c r="J6706" s="1"/>
      <c r="K6706" s="28"/>
      <c r="L6706" s="28"/>
      <c r="M6706" s="1"/>
      <c r="N6706" s="1"/>
      <c r="O6706" s="1"/>
      <c r="P6706" s="51"/>
    </row>
    <row r="6707" spans="1:16" ht="16.5" customHeight="1" x14ac:dyDescent="0.25">
      <c r="A6707" s="47"/>
      <c r="B6707" s="1"/>
      <c r="C6707" s="1"/>
      <c r="D6707" s="1"/>
      <c r="E6707" s="1"/>
      <c r="F6707" s="1"/>
      <c r="G6707" s="1"/>
      <c r="H6707" s="1"/>
      <c r="I6707" s="1"/>
      <c r="J6707" s="1"/>
      <c r="K6707" s="28"/>
      <c r="L6707" s="28"/>
      <c r="M6707" s="1"/>
      <c r="N6707" s="1"/>
      <c r="O6707" s="1"/>
      <c r="P6707" s="51"/>
    </row>
    <row r="6708" spans="1:16" ht="16.5" customHeight="1" x14ac:dyDescent="0.25">
      <c r="A6708" s="47"/>
      <c r="B6708" s="1"/>
      <c r="C6708" s="1"/>
      <c r="D6708" s="1"/>
      <c r="E6708" s="1"/>
      <c r="F6708" s="1"/>
      <c r="G6708" s="1"/>
      <c r="H6708" s="1"/>
      <c r="I6708" s="1"/>
      <c r="J6708" s="1"/>
      <c r="K6708" s="28"/>
      <c r="L6708" s="28"/>
      <c r="M6708" s="1"/>
      <c r="N6708" s="1"/>
      <c r="O6708" s="1"/>
      <c r="P6708" s="51"/>
    </row>
    <row r="6709" spans="1:16" ht="16.5" customHeight="1" x14ac:dyDescent="0.25">
      <c r="A6709" s="47"/>
      <c r="B6709" s="1"/>
      <c r="C6709" s="1"/>
      <c r="D6709" s="1"/>
      <c r="E6709" s="1"/>
      <c r="F6709" s="1"/>
      <c r="G6709" s="1"/>
      <c r="H6709" s="1"/>
      <c r="I6709" s="1"/>
      <c r="J6709" s="1"/>
      <c r="K6709" s="28"/>
      <c r="L6709" s="28"/>
      <c r="M6709" s="1"/>
      <c r="N6709" s="1"/>
      <c r="O6709" s="1"/>
      <c r="P6709" s="51"/>
    </row>
    <row r="6710" spans="1:16" ht="16.5" customHeight="1" x14ac:dyDescent="0.25">
      <c r="A6710" s="47"/>
      <c r="B6710" s="1"/>
      <c r="C6710" s="1"/>
      <c r="D6710" s="1"/>
      <c r="E6710" s="1"/>
      <c r="F6710" s="1"/>
      <c r="G6710" s="1"/>
      <c r="H6710" s="1"/>
      <c r="I6710" s="1"/>
      <c r="J6710" s="1"/>
      <c r="K6710" s="28"/>
      <c r="L6710" s="28"/>
      <c r="M6710" s="1"/>
      <c r="N6710" s="1"/>
      <c r="O6710" s="1"/>
      <c r="P6710" s="51"/>
    </row>
    <row r="6711" spans="1:16" ht="16.5" customHeight="1" x14ac:dyDescent="0.25">
      <c r="A6711" s="47"/>
      <c r="B6711" s="1"/>
      <c r="C6711" s="1"/>
      <c r="D6711" s="1"/>
      <c r="E6711" s="1"/>
      <c r="F6711" s="1"/>
      <c r="G6711" s="1"/>
      <c r="H6711" s="1"/>
      <c r="I6711" s="1"/>
      <c r="J6711" s="1"/>
      <c r="K6711" s="28"/>
      <c r="L6711" s="28"/>
      <c r="M6711" s="1"/>
      <c r="N6711" s="1"/>
      <c r="O6711" s="1"/>
      <c r="P6711" s="51"/>
    </row>
    <row r="6712" spans="1:16" ht="16.5" customHeight="1" x14ac:dyDescent="0.25">
      <c r="A6712" s="47"/>
      <c r="B6712" s="1"/>
      <c r="C6712" s="1"/>
      <c r="D6712" s="1"/>
      <c r="E6712" s="1"/>
      <c r="F6712" s="1"/>
      <c r="G6712" s="1"/>
      <c r="H6712" s="1"/>
      <c r="I6712" s="1"/>
      <c r="J6712" s="1"/>
      <c r="K6712" s="28"/>
      <c r="L6712" s="28"/>
      <c r="M6712" s="1"/>
      <c r="N6712" s="1"/>
      <c r="O6712" s="1"/>
      <c r="P6712" s="51"/>
    </row>
    <row r="6713" spans="1:16" ht="16.5" customHeight="1" x14ac:dyDescent="0.25">
      <c r="A6713" s="47"/>
      <c r="B6713" s="1"/>
      <c r="C6713" s="1"/>
      <c r="D6713" s="1"/>
      <c r="E6713" s="1"/>
      <c r="F6713" s="1"/>
      <c r="G6713" s="1"/>
      <c r="H6713" s="1"/>
      <c r="I6713" s="1"/>
      <c r="J6713" s="1"/>
      <c r="K6713" s="28"/>
      <c r="L6713" s="28"/>
      <c r="M6713" s="1"/>
      <c r="N6713" s="1"/>
      <c r="O6713" s="1"/>
      <c r="P6713" s="51"/>
    </row>
    <row r="6714" spans="1:16" ht="16.5" customHeight="1" x14ac:dyDescent="0.25">
      <c r="A6714" s="47"/>
      <c r="B6714" s="1"/>
      <c r="C6714" s="1"/>
      <c r="D6714" s="1"/>
      <c r="E6714" s="1"/>
      <c r="F6714" s="1"/>
      <c r="G6714" s="1"/>
      <c r="H6714" s="1"/>
      <c r="I6714" s="1"/>
      <c r="J6714" s="1"/>
      <c r="K6714" s="28"/>
      <c r="L6714" s="28"/>
      <c r="M6714" s="1"/>
      <c r="N6714" s="1"/>
      <c r="O6714" s="1"/>
      <c r="P6714" s="51"/>
    </row>
    <row r="6715" spans="1:16" ht="16.5" customHeight="1" x14ac:dyDescent="0.25">
      <c r="A6715" s="47"/>
      <c r="B6715" s="1"/>
      <c r="C6715" s="1"/>
      <c r="D6715" s="1"/>
      <c r="E6715" s="1"/>
      <c r="F6715" s="1"/>
      <c r="G6715" s="1"/>
      <c r="H6715" s="1"/>
      <c r="I6715" s="1"/>
      <c r="J6715" s="1"/>
      <c r="K6715" s="28"/>
      <c r="L6715" s="28"/>
      <c r="M6715" s="1"/>
      <c r="N6715" s="1"/>
      <c r="O6715" s="1"/>
      <c r="P6715" s="51"/>
    </row>
    <row r="6716" spans="1:16" ht="16.5" customHeight="1" x14ac:dyDescent="0.25">
      <c r="A6716" s="47"/>
      <c r="B6716" s="1"/>
      <c r="C6716" s="1"/>
      <c r="D6716" s="1"/>
      <c r="E6716" s="1"/>
      <c r="F6716" s="1"/>
      <c r="G6716" s="1"/>
      <c r="H6716" s="1"/>
      <c r="I6716" s="1"/>
      <c r="J6716" s="1"/>
      <c r="K6716" s="28"/>
      <c r="L6716" s="28"/>
      <c r="M6716" s="1"/>
      <c r="N6716" s="1"/>
      <c r="O6716" s="1"/>
      <c r="P6716" s="51"/>
    </row>
    <row r="6717" spans="1:16" ht="16.5" customHeight="1" x14ac:dyDescent="0.25">
      <c r="A6717" s="47"/>
      <c r="B6717" s="1"/>
      <c r="C6717" s="1"/>
      <c r="D6717" s="1"/>
      <c r="E6717" s="1"/>
      <c r="F6717" s="1"/>
      <c r="G6717" s="1"/>
      <c r="H6717" s="1"/>
      <c r="I6717" s="1"/>
      <c r="J6717" s="1"/>
      <c r="K6717" s="28"/>
      <c r="L6717" s="28"/>
      <c r="M6717" s="1"/>
      <c r="N6717" s="1"/>
      <c r="O6717" s="1"/>
      <c r="P6717" s="51"/>
    </row>
    <row r="6718" spans="1:16" ht="16.5" customHeight="1" x14ac:dyDescent="0.25">
      <c r="A6718" s="47"/>
      <c r="B6718" s="1"/>
      <c r="C6718" s="1"/>
      <c r="D6718" s="1"/>
      <c r="E6718" s="1"/>
      <c r="F6718" s="1"/>
      <c r="G6718" s="1"/>
      <c r="H6718" s="1"/>
      <c r="I6718" s="1"/>
      <c r="J6718" s="1"/>
      <c r="K6718" s="28"/>
      <c r="L6718" s="28"/>
      <c r="M6718" s="1"/>
      <c r="N6718" s="1"/>
      <c r="O6718" s="1"/>
      <c r="P6718" s="51"/>
    </row>
    <row r="6719" spans="1:16" ht="16.5" customHeight="1" x14ac:dyDescent="0.25">
      <c r="A6719" s="47"/>
      <c r="B6719" s="1"/>
      <c r="C6719" s="1"/>
      <c r="D6719" s="1"/>
      <c r="E6719" s="1"/>
      <c r="F6719" s="1"/>
      <c r="G6719" s="1"/>
      <c r="H6719" s="1"/>
      <c r="I6719" s="1"/>
      <c r="J6719" s="1"/>
      <c r="K6719" s="28"/>
      <c r="L6719" s="28"/>
      <c r="M6719" s="1"/>
      <c r="N6719" s="1"/>
      <c r="O6719" s="1"/>
      <c r="P6719" s="51"/>
    </row>
    <row r="6720" spans="1:16" ht="16.5" customHeight="1" x14ac:dyDescent="0.25">
      <c r="A6720" s="47"/>
      <c r="B6720" s="1"/>
      <c r="C6720" s="1"/>
      <c r="D6720" s="1"/>
      <c r="E6720" s="1"/>
      <c r="F6720" s="1"/>
      <c r="G6720" s="1"/>
      <c r="H6720" s="1"/>
      <c r="I6720" s="1"/>
      <c r="J6720" s="1"/>
      <c r="K6720" s="28"/>
      <c r="L6720" s="28"/>
      <c r="M6720" s="1"/>
      <c r="N6720" s="1"/>
      <c r="O6720" s="1"/>
      <c r="P6720" s="51"/>
    </row>
    <row r="6721" spans="1:16" ht="16.5" customHeight="1" x14ac:dyDescent="0.25">
      <c r="A6721" s="47"/>
      <c r="B6721" s="1"/>
      <c r="C6721" s="1"/>
      <c r="D6721" s="1"/>
      <c r="E6721" s="1"/>
      <c r="F6721" s="1"/>
      <c r="G6721" s="1"/>
      <c r="H6721" s="1"/>
      <c r="I6721" s="1"/>
      <c r="J6721" s="1"/>
      <c r="K6721" s="28"/>
      <c r="L6721" s="28"/>
      <c r="M6721" s="1"/>
      <c r="N6721" s="1"/>
      <c r="O6721" s="1"/>
      <c r="P6721" s="51"/>
    </row>
    <row r="6722" spans="1:16" ht="16.5" customHeight="1" x14ac:dyDescent="0.25">
      <c r="A6722" s="47"/>
      <c r="B6722" s="1"/>
      <c r="C6722" s="1"/>
      <c r="D6722" s="1"/>
      <c r="E6722" s="1"/>
      <c r="F6722" s="1"/>
      <c r="G6722" s="1"/>
      <c r="H6722" s="1"/>
      <c r="I6722" s="1"/>
      <c r="J6722" s="1"/>
      <c r="K6722" s="28"/>
      <c r="L6722" s="28"/>
      <c r="M6722" s="1"/>
      <c r="N6722" s="1"/>
      <c r="O6722" s="1"/>
      <c r="P6722" s="51"/>
    </row>
    <row r="6723" spans="1:16" ht="16.5" customHeight="1" x14ac:dyDescent="0.25">
      <c r="A6723" s="47"/>
      <c r="B6723" s="1"/>
      <c r="C6723" s="1"/>
      <c r="D6723" s="1"/>
      <c r="E6723" s="1"/>
      <c r="F6723" s="1"/>
      <c r="G6723" s="1"/>
      <c r="H6723" s="1"/>
      <c r="I6723" s="1"/>
      <c r="J6723" s="1"/>
      <c r="K6723" s="28"/>
      <c r="L6723" s="28"/>
      <c r="M6723" s="1"/>
      <c r="N6723" s="1"/>
      <c r="O6723" s="1"/>
      <c r="P6723" s="51"/>
    </row>
    <row r="6724" spans="1:16" ht="16.5" customHeight="1" x14ac:dyDescent="0.25">
      <c r="A6724" s="47"/>
      <c r="B6724" s="1"/>
      <c r="C6724" s="1"/>
      <c r="D6724" s="1"/>
      <c r="E6724" s="1"/>
      <c r="F6724" s="1"/>
      <c r="G6724" s="1"/>
      <c r="H6724" s="1"/>
      <c r="I6724" s="1"/>
      <c r="J6724" s="1"/>
      <c r="K6724" s="28"/>
      <c r="L6724" s="28"/>
      <c r="M6724" s="1"/>
      <c r="N6724" s="1"/>
      <c r="O6724" s="1"/>
      <c r="P6724" s="51"/>
    </row>
    <row r="6725" spans="1:16" ht="16.5" customHeight="1" x14ac:dyDescent="0.25">
      <c r="A6725" s="47"/>
      <c r="B6725" s="1"/>
      <c r="C6725" s="1"/>
      <c r="D6725" s="1"/>
      <c r="E6725" s="1"/>
      <c r="F6725" s="1"/>
      <c r="G6725" s="1"/>
      <c r="H6725" s="1"/>
      <c r="I6725" s="1"/>
      <c r="J6725" s="1"/>
      <c r="K6725" s="28"/>
      <c r="L6725" s="28"/>
      <c r="M6725" s="1"/>
      <c r="N6725" s="1"/>
      <c r="O6725" s="1"/>
      <c r="P6725" s="51"/>
    </row>
    <row r="6726" spans="1:16" ht="16.5" customHeight="1" x14ac:dyDescent="0.25">
      <c r="A6726" s="47"/>
      <c r="B6726" s="1"/>
      <c r="C6726" s="1"/>
      <c r="D6726" s="1"/>
      <c r="E6726" s="1"/>
      <c r="F6726" s="1"/>
      <c r="G6726" s="1"/>
      <c r="H6726" s="1"/>
      <c r="I6726" s="1"/>
      <c r="J6726" s="1"/>
      <c r="K6726" s="28"/>
      <c r="L6726" s="28"/>
      <c r="M6726" s="1"/>
      <c r="N6726" s="1"/>
      <c r="O6726" s="1"/>
      <c r="P6726" s="51"/>
    </row>
    <row r="6727" spans="1:16" ht="16.5" customHeight="1" x14ac:dyDescent="0.25">
      <c r="A6727" s="47"/>
      <c r="B6727" s="1"/>
      <c r="C6727" s="1"/>
      <c r="D6727" s="1"/>
      <c r="E6727" s="1"/>
      <c r="F6727" s="1"/>
      <c r="G6727" s="1"/>
      <c r="H6727" s="1"/>
      <c r="I6727" s="1"/>
      <c r="J6727" s="1"/>
      <c r="K6727" s="28"/>
      <c r="L6727" s="28"/>
      <c r="M6727" s="1"/>
      <c r="N6727" s="1"/>
      <c r="O6727" s="1"/>
      <c r="P6727" s="51"/>
    </row>
    <row r="6728" spans="1:16" ht="16.5" customHeight="1" x14ac:dyDescent="0.25">
      <c r="A6728" s="47"/>
      <c r="B6728" s="1"/>
      <c r="C6728" s="1"/>
      <c r="D6728" s="1"/>
      <c r="E6728" s="1"/>
      <c r="F6728" s="1"/>
      <c r="G6728" s="1"/>
      <c r="H6728" s="1"/>
      <c r="I6728" s="1"/>
      <c r="J6728" s="1"/>
      <c r="K6728" s="28"/>
      <c r="L6728" s="28"/>
      <c r="M6728" s="1"/>
      <c r="N6728" s="1"/>
      <c r="O6728" s="1"/>
      <c r="P6728" s="51"/>
    </row>
    <row r="6729" spans="1:16" ht="16.5" customHeight="1" x14ac:dyDescent="0.25">
      <c r="A6729" s="47"/>
      <c r="B6729" s="1"/>
      <c r="C6729" s="1"/>
      <c r="D6729" s="1"/>
      <c r="E6729" s="1"/>
      <c r="F6729" s="1"/>
      <c r="G6729" s="1"/>
      <c r="H6729" s="1"/>
      <c r="I6729" s="1"/>
      <c r="J6729" s="1"/>
      <c r="K6729" s="28"/>
      <c r="L6729" s="28"/>
      <c r="M6729" s="1"/>
      <c r="N6729" s="1"/>
      <c r="O6729" s="1"/>
      <c r="P6729" s="51"/>
    </row>
    <row r="6730" spans="1:16" ht="16.5" customHeight="1" x14ac:dyDescent="0.25">
      <c r="A6730" s="47"/>
      <c r="B6730" s="1"/>
      <c r="C6730" s="1"/>
      <c r="D6730" s="1"/>
      <c r="E6730" s="1"/>
      <c r="F6730" s="1"/>
      <c r="G6730" s="1"/>
      <c r="H6730" s="1"/>
      <c r="I6730" s="1"/>
      <c r="J6730" s="1"/>
      <c r="K6730" s="28"/>
      <c r="L6730" s="28"/>
      <c r="M6730" s="1"/>
      <c r="N6730" s="1"/>
      <c r="O6730" s="1"/>
      <c r="P6730" s="51"/>
    </row>
    <row r="6731" spans="1:16" ht="16.5" customHeight="1" x14ac:dyDescent="0.25">
      <c r="A6731" s="47"/>
      <c r="B6731" s="1"/>
      <c r="C6731" s="1"/>
      <c r="D6731" s="1"/>
      <c r="E6731" s="1"/>
      <c r="F6731" s="1"/>
      <c r="G6731" s="1"/>
      <c r="H6731" s="1"/>
      <c r="I6731" s="1"/>
      <c r="J6731" s="1"/>
      <c r="K6731" s="28"/>
      <c r="L6731" s="28"/>
      <c r="M6731" s="1"/>
      <c r="N6731" s="1"/>
      <c r="O6731" s="1"/>
      <c r="P6731" s="51"/>
    </row>
    <row r="6732" spans="1:16" ht="16.5" customHeight="1" x14ac:dyDescent="0.25">
      <c r="A6732" s="47"/>
      <c r="B6732" s="1"/>
      <c r="C6732" s="1"/>
      <c r="D6732" s="1"/>
      <c r="E6732" s="1"/>
      <c r="F6732" s="1"/>
      <c r="G6732" s="1"/>
      <c r="H6732" s="1"/>
      <c r="I6732" s="1"/>
      <c r="J6732" s="1"/>
      <c r="K6732" s="28"/>
      <c r="L6732" s="28"/>
      <c r="M6732" s="1"/>
      <c r="N6732" s="1"/>
      <c r="O6732" s="1"/>
      <c r="P6732" s="51"/>
    </row>
    <row r="6733" spans="1:16" ht="16.5" customHeight="1" x14ac:dyDescent="0.25">
      <c r="A6733" s="47"/>
      <c r="B6733" s="1"/>
      <c r="C6733" s="1"/>
      <c r="D6733" s="1"/>
      <c r="E6733" s="1"/>
      <c r="F6733" s="1"/>
      <c r="G6733" s="1"/>
      <c r="H6733" s="1"/>
      <c r="I6733" s="1"/>
      <c r="J6733" s="1"/>
      <c r="K6733" s="28"/>
      <c r="L6733" s="28"/>
      <c r="M6733" s="1"/>
      <c r="N6733" s="1"/>
      <c r="O6733" s="1"/>
      <c r="P6733" s="51"/>
    </row>
    <row r="6734" spans="1:16" ht="16.5" customHeight="1" x14ac:dyDescent="0.25">
      <c r="A6734" s="47"/>
      <c r="B6734" s="1"/>
      <c r="C6734" s="1"/>
      <c r="D6734" s="1"/>
      <c r="E6734" s="1"/>
      <c r="F6734" s="1"/>
      <c r="G6734" s="1"/>
      <c r="H6734" s="1"/>
      <c r="I6734" s="1"/>
      <c r="J6734" s="1"/>
      <c r="K6734" s="28"/>
      <c r="L6734" s="28"/>
      <c r="M6734" s="1"/>
      <c r="N6734" s="1"/>
      <c r="O6734" s="1"/>
      <c r="P6734" s="51"/>
    </row>
    <row r="6735" spans="1:16" ht="16.5" customHeight="1" x14ac:dyDescent="0.25">
      <c r="A6735" s="47"/>
      <c r="B6735" s="1"/>
      <c r="C6735" s="1"/>
      <c r="D6735" s="1"/>
      <c r="E6735" s="1"/>
      <c r="F6735" s="1"/>
      <c r="G6735" s="1"/>
      <c r="H6735" s="1"/>
      <c r="I6735" s="1"/>
      <c r="J6735" s="1"/>
      <c r="K6735" s="28"/>
      <c r="L6735" s="28"/>
      <c r="M6735" s="1"/>
      <c r="N6735" s="1"/>
      <c r="O6735" s="1"/>
      <c r="P6735" s="51"/>
    </row>
    <row r="6736" spans="1:16" ht="16.5" customHeight="1" x14ac:dyDescent="0.25">
      <c r="A6736" s="47"/>
      <c r="B6736" s="1"/>
      <c r="C6736" s="1"/>
      <c r="D6736" s="1"/>
      <c r="E6736" s="1"/>
      <c r="F6736" s="1"/>
      <c r="G6736" s="1"/>
      <c r="H6736" s="1"/>
      <c r="I6736" s="1"/>
      <c r="J6736" s="1"/>
      <c r="K6736" s="28"/>
      <c r="L6736" s="28"/>
      <c r="M6736" s="1"/>
      <c r="N6736" s="1"/>
      <c r="O6736" s="1"/>
      <c r="P6736" s="51"/>
    </row>
    <row r="6737" spans="1:16" ht="16.5" customHeight="1" x14ac:dyDescent="0.25">
      <c r="A6737" s="47"/>
      <c r="B6737" s="1"/>
      <c r="C6737" s="1"/>
      <c r="D6737" s="1"/>
      <c r="E6737" s="1"/>
      <c r="F6737" s="1"/>
      <c r="G6737" s="1"/>
      <c r="H6737" s="1"/>
      <c r="I6737" s="1"/>
      <c r="J6737" s="1"/>
      <c r="K6737" s="28"/>
      <c r="L6737" s="28"/>
      <c r="M6737" s="1"/>
      <c r="N6737" s="1"/>
      <c r="O6737" s="1"/>
      <c r="P6737" s="51"/>
    </row>
    <row r="6738" spans="1:16" ht="16.5" customHeight="1" x14ac:dyDescent="0.25">
      <c r="A6738" s="47"/>
      <c r="B6738" s="1"/>
      <c r="C6738" s="1"/>
      <c r="D6738" s="1"/>
      <c r="E6738" s="1"/>
      <c r="F6738" s="1"/>
      <c r="G6738" s="1"/>
      <c r="H6738" s="1"/>
      <c r="I6738" s="1"/>
      <c r="J6738" s="1"/>
      <c r="K6738" s="28"/>
      <c r="L6738" s="28"/>
      <c r="M6738" s="1"/>
      <c r="N6738" s="1"/>
      <c r="O6738" s="1"/>
      <c r="P6738" s="51"/>
    </row>
    <row r="6739" spans="1:16" ht="16.5" customHeight="1" x14ac:dyDescent="0.25">
      <c r="A6739" s="47"/>
      <c r="B6739" s="1"/>
      <c r="C6739" s="1"/>
      <c r="D6739" s="1"/>
      <c r="E6739" s="1"/>
      <c r="F6739" s="1"/>
      <c r="G6739" s="1"/>
      <c r="H6739" s="1"/>
      <c r="I6739" s="1"/>
      <c r="J6739" s="1"/>
      <c r="K6739" s="28"/>
      <c r="L6739" s="28"/>
      <c r="M6739" s="1"/>
      <c r="N6739" s="1"/>
      <c r="O6739" s="1"/>
      <c r="P6739" s="51"/>
    </row>
    <row r="6740" spans="1:16" ht="16.5" customHeight="1" x14ac:dyDescent="0.25">
      <c r="A6740" s="47"/>
      <c r="B6740" s="1"/>
      <c r="C6740" s="1"/>
      <c r="D6740" s="1"/>
      <c r="E6740" s="1"/>
      <c r="F6740" s="1"/>
      <c r="G6740" s="1"/>
      <c r="H6740" s="1"/>
      <c r="I6740" s="1"/>
      <c r="J6740" s="1"/>
      <c r="K6740" s="28"/>
      <c r="L6740" s="28"/>
      <c r="M6740" s="1"/>
      <c r="N6740" s="1"/>
      <c r="O6740" s="1"/>
      <c r="P6740" s="51"/>
    </row>
    <row r="6741" spans="1:16" ht="16.5" customHeight="1" x14ac:dyDescent="0.25">
      <c r="A6741" s="47"/>
      <c r="B6741" s="1"/>
      <c r="C6741" s="1"/>
      <c r="D6741" s="1"/>
      <c r="E6741" s="1"/>
      <c r="F6741" s="1"/>
      <c r="G6741" s="1"/>
      <c r="H6741" s="1"/>
      <c r="I6741" s="1"/>
      <c r="J6741" s="1"/>
      <c r="K6741" s="28"/>
      <c r="L6741" s="28"/>
      <c r="M6741" s="1"/>
      <c r="N6741" s="1"/>
      <c r="O6741" s="1"/>
      <c r="P6741" s="51"/>
    </row>
    <row r="6742" spans="1:16" ht="16.5" customHeight="1" x14ac:dyDescent="0.25">
      <c r="A6742" s="47"/>
      <c r="B6742" s="1"/>
      <c r="C6742" s="1"/>
      <c r="D6742" s="1"/>
      <c r="E6742" s="1"/>
      <c r="F6742" s="1"/>
      <c r="G6742" s="1"/>
      <c r="H6742" s="1"/>
      <c r="I6742" s="1"/>
      <c r="J6742" s="1"/>
      <c r="K6742" s="28"/>
      <c r="L6742" s="28"/>
      <c r="M6742" s="1"/>
      <c r="N6742" s="1"/>
      <c r="O6742" s="1"/>
      <c r="P6742" s="51"/>
    </row>
    <row r="6743" spans="1:16" ht="16.5" customHeight="1" x14ac:dyDescent="0.25">
      <c r="A6743" s="47"/>
      <c r="B6743" s="1"/>
      <c r="C6743" s="1"/>
      <c r="D6743" s="1"/>
      <c r="E6743" s="1"/>
      <c r="F6743" s="1"/>
      <c r="G6743" s="1"/>
      <c r="H6743" s="1"/>
      <c r="I6743" s="1"/>
      <c r="J6743" s="1"/>
      <c r="K6743" s="28"/>
      <c r="L6743" s="28"/>
      <c r="M6743" s="1"/>
      <c r="N6743" s="1"/>
      <c r="O6743" s="1"/>
      <c r="P6743" s="51"/>
    </row>
    <row r="6744" spans="1:16" ht="16.5" customHeight="1" x14ac:dyDescent="0.25">
      <c r="A6744" s="47"/>
      <c r="B6744" s="1"/>
      <c r="C6744" s="1"/>
      <c r="D6744" s="1"/>
      <c r="E6744" s="1"/>
      <c r="F6744" s="1"/>
      <c r="G6744" s="1"/>
      <c r="H6744" s="1"/>
      <c r="I6744" s="1"/>
      <c r="J6744" s="1"/>
      <c r="K6744" s="28"/>
      <c r="L6744" s="28"/>
      <c r="M6744" s="1"/>
      <c r="N6744" s="1"/>
      <c r="O6744" s="1"/>
      <c r="P6744" s="51"/>
    </row>
    <row r="6745" spans="1:16" ht="16.5" customHeight="1" x14ac:dyDescent="0.25">
      <c r="A6745" s="47"/>
      <c r="B6745" s="1"/>
      <c r="C6745" s="1"/>
      <c r="D6745" s="1"/>
      <c r="E6745" s="1"/>
      <c r="F6745" s="1"/>
      <c r="G6745" s="1"/>
      <c r="H6745" s="1"/>
      <c r="I6745" s="1"/>
      <c r="J6745" s="1"/>
      <c r="K6745" s="28"/>
      <c r="L6745" s="28"/>
      <c r="M6745" s="1"/>
      <c r="N6745" s="1"/>
      <c r="O6745" s="1"/>
      <c r="P6745" s="51"/>
    </row>
    <row r="6746" spans="1:16" ht="16.5" customHeight="1" x14ac:dyDescent="0.25">
      <c r="A6746" s="47"/>
      <c r="B6746" s="1"/>
      <c r="C6746" s="1"/>
      <c r="D6746" s="1"/>
      <c r="E6746" s="1"/>
      <c r="F6746" s="1"/>
      <c r="G6746" s="1"/>
      <c r="H6746" s="1"/>
      <c r="I6746" s="1"/>
      <c r="J6746" s="1"/>
      <c r="K6746" s="28"/>
      <c r="L6746" s="28"/>
      <c r="M6746" s="1"/>
      <c r="N6746" s="1"/>
      <c r="O6746" s="1"/>
      <c r="P6746" s="51"/>
    </row>
    <row r="6747" spans="1:16" ht="16.5" customHeight="1" x14ac:dyDescent="0.25">
      <c r="A6747" s="47"/>
      <c r="B6747" s="1"/>
      <c r="C6747" s="1"/>
      <c r="D6747" s="1"/>
      <c r="E6747" s="1"/>
      <c r="F6747" s="1"/>
      <c r="G6747" s="1"/>
      <c r="H6747" s="1"/>
      <c r="I6747" s="1"/>
      <c r="J6747" s="1"/>
      <c r="K6747" s="28"/>
      <c r="L6747" s="28"/>
      <c r="M6747" s="1"/>
      <c r="N6747" s="1"/>
      <c r="O6747" s="1"/>
      <c r="P6747" s="51"/>
    </row>
    <row r="6748" spans="1:16" ht="16.5" customHeight="1" x14ac:dyDescent="0.25">
      <c r="A6748" s="47"/>
      <c r="B6748" s="1"/>
      <c r="C6748" s="1"/>
      <c r="D6748" s="1"/>
      <c r="E6748" s="1"/>
      <c r="F6748" s="1"/>
      <c r="G6748" s="1"/>
      <c r="H6748" s="1"/>
      <c r="I6748" s="1"/>
      <c r="J6748" s="1"/>
      <c r="K6748" s="28"/>
      <c r="L6748" s="28"/>
      <c r="M6748" s="1"/>
      <c r="N6748" s="1"/>
      <c r="O6748" s="1"/>
      <c r="P6748" s="51"/>
    </row>
    <row r="6749" spans="1:16" ht="16.5" customHeight="1" x14ac:dyDescent="0.25">
      <c r="A6749" s="47"/>
      <c r="B6749" s="1"/>
      <c r="C6749" s="1"/>
      <c r="D6749" s="1"/>
      <c r="E6749" s="1"/>
      <c r="F6749" s="1"/>
      <c r="G6749" s="1"/>
      <c r="H6749" s="1"/>
      <c r="I6749" s="1"/>
      <c r="J6749" s="1"/>
      <c r="K6749" s="28"/>
      <c r="L6749" s="28"/>
      <c r="M6749" s="1"/>
      <c r="N6749" s="1"/>
      <c r="O6749" s="1"/>
      <c r="P6749" s="51"/>
    </row>
    <row r="6750" spans="1:16" ht="16.5" customHeight="1" x14ac:dyDescent="0.25">
      <c r="A6750" s="47"/>
      <c r="B6750" s="1"/>
      <c r="C6750" s="1"/>
      <c r="D6750" s="1"/>
      <c r="E6750" s="1"/>
      <c r="F6750" s="1"/>
      <c r="G6750" s="1"/>
      <c r="H6750" s="1"/>
      <c r="I6750" s="1"/>
      <c r="J6750" s="1"/>
      <c r="K6750" s="28"/>
      <c r="L6750" s="28"/>
      <c r="M6750" s="1"/>
      <c r="N6750" s="1"/>
      <c r="O6750" s="1"/>
      <c r="P6750" s="51"/>
    </row>
    <row r="6751" spans="1:16" ht="16.5" customHeight="1" x14ac:dyDescent="0.25">
      <c r="A6751" s="47"/>
      <c r="B6751" s="1"/>
      <c r="C6751" s="1"/>
      <c r="D6751" s="1"/>
      <c r="E6751" s="1"/>
      <c r="F6751" s="1"/>
      <c r="G6751" s="1"/>
      <c r="H6751" s="1"/>
      <c r="I6751" s="1"/>
      <c r="J6751" s="1"/>
      <c r="K6751" s="28"/>
      <c r="L6751" s="28"/>
      <c r="M6751" s="1"/>
      <c r="N6751" s="1"/>
      <c r="O6751" s="1"/>
      <c r="P6751" s="51"/>
    </row>
    <row r="6752" spans="1:16" ht="16.5" customHeight="1" x14ac:dyDescent="0.25">
      <c r="A6752" s="47"/>
      <c r="B6752" s="1"/>
      <c r="C6752" s="1"/>
      <c r="D6752" s="1"/>
      <c r="E6752" s="1"/>
      <c r="F6752" s="1"/>
      <c r="G6752" s="1"/>
      <c r="H6752" s="1"/>
      <c r="I6752" s="1"/>
      <c r="J6752" s="1"/>
      <c r="K6752" s="28"/>
      <c r="L6752" s="28"/>
      <c r="M6752" s="1"/>
      <c r="N6752" s="1"/>
      <c r="O6752" s="1"/>
      <c r="P6752" s="51"/>
    </row>
    <row r="6753" spans="1:16" ht="16.5" customHeight="1" x14ac:dyDescent="0.25">
      <c r="A6753" s="47"/>
      <c r="B6753" s="1"/>
      <c r="C6753" s="1"/>
      <c r="D6753" s="1"/>
      <c r="E6753" s="1"/>
      <c r="F6753" s="1"/>
      <c r="G6753" s="1"/>
      <c r="H6753" s="1"/>
      <c r="I6753" s="1"/>
      <c r="J6753" s="1"/>
      <c r="K6753" s="28"/>
      <c r="L6753" s="28"/>
      <c r="M6753" s="1"/>
      <c r="N6753" s="1"/>
      <c r="O6753" s="1"/>
      <c r="P6753" s="51"/>
    </row>
    <row r="6754" spans="1:16" ht="16.5" customHeight="1" x14ac:dyDescent="0.25">
      <c r="A6754" s="47"/>
      <c r="B6754" s="1"/>
      <c r="C6754" s="1"/>
      <c r="D6754" s="1"/>
      <c r="E6754" s="1"/>
      <c r="F6754" s="1"/>
      <c r="G6754" s="1"/>
      <c r="H6754" s="1"/>
      <c r="I6754" s="1"/>
      <c r="J6754" s="1"/>
      <c r="K6754" s="28"/>
      <c r="L6754" s="28"/>
      <c r="M6754" s="1"/>
      <c r="N6754" s="1"/>
      <c r="O6754" s="1"/>
      <c r="P6754" s="51"/>
    </row>
    <row r="6755" spans="1:16" ht="16.5" customHeight="1" x14ac:dyDescent="0.25">
      <c r="A6755" s="47"/>
      <c r="B6755" s="1"/>
      <c r="C6755" s="1"/>
      <c r="D6755" s="1"/>
      <c r="E6755" s="1"/>
      <c r="F6755" s="1"/>
      <c r="G6755" s="1"/>
      <c r="H6755" s="1"/>
      <c r="I6755" s="1"/>
      <c r="J6755" s="1"/>
      <c r="K6755" s="28"/>
      <c r="L6755" s="28"/>
      <c r="M6755" s="1"/>
      <c r="N6755" s="1"/>
      <c r="O6755" s="1"/>
      <c r="P6755" s="51"/>
    </row>
    <row r="6756" spans="1:16" ht="16.5" customHeight="1" x14ac:dyDescent="0.25">
      <c r="A6756" s="47"/>
      <c r="B6756" s="1"/>
      <c r="C6756" s="1"/>
      <c r="D6756" s="1"/>
      <c r="E6756" s="1"/>
      <c r="F6756" s="1"/>
      <c r="G6756" s="1"/>
      <c r="H6756" s="1"/>
      <c r="I6756" s="1"/>
      <c r="J6756" s="1"/>
      <c r="K6756" s="28"/>
      <c r="L6756" s="28"/>
      <c r="M6756" s="1"/>
      <c r="N6756" s="1"/>
      <c r="O6756" s="1"/>
      <c r="P6756" s="51"/>
    </row>
    <row r="6757" spans="1:16" ht="16.5" customHeight="1" x14ac:dyDescent="0.25">
      <c r="A6757" s="47"/>
      <c r="B6757" s="1"/>
      <c r="C6757" s="1"/>
      <c r="D6757" s="1"/>
      <c r="E6757" s="1"/>
      <c r="F6757" s="1"/>
      <c r="G6757" s="1"/>
      <c r="H6757" s="1"/>
      <c r="I6757" s="1"/>
      <c r="J6757" s="1"/>
      <c r="K6757" s="28"/>
      <c r="L6757" s="28"/>
      <c r="M6757" s="1"/>
      <c r="N6757" s="1"/>
      <c r="O6757" s="1"/>
      <c r="P6757" s="51"/>
    </row>
    <row r="6758" spans="1:16" ht="16.5" customHeight="1" x14ac:dyDescent="0.25">
      <c r="A6758" s="47"/>
      <c r="B6758" s="1"/>
      <c r="C6758" s="1"/>
      <c r="D6758" s="1"/>
      <c r="E6758" s="1"/>
      <c r="F6758" s="1"/>
      <c r="G6758" s="1"/>
      <c r="H6758" s="1"/>
      <c r="I6758" s="1"/>
      <c r="J6758" s="1"/>
      <c r="K6758" s="28"/>
      <c r="L6758" s="28"/>
      <c r="M6758" s="1"/>
      <c r="N6758" s="1"/>
      <c r="O6758" s="1"/>
      <c r="P6758" s="51"/>
    </row>
    <row r="6759" spans="1:16" ht="16.5" customHeight="1" x14ac:dyDescent="0.25">
      <c r="A6759" s="47"/>
      <c r="B6759" s="1"/>
      <c r="C6759" s="1"/>
      <c r="D6759" s="1"/>
      <c r="E6759" s="1"/>
      <c r="F6759" s="1"/>
      <c r="G6759" s="1"/>
      <c r="H6759" s="1"/>
      <c r="I6759" s="1"/>
      <c r="J6759" s="1"/>
      <c r="K6759" s="28"/>
      <c r="L6759" s="28"/>
      <c r="M6759" s="1"/>
      <c r="N6759" s="1"/>
      <c r="O6759" s="1"/>
      <c r="P6759" s="51"/>
    </row>
    <row r="6760" spans="1:16" ht="16.5" customHeight="1" x14ac:dyDescent="0.25">
      <c r="A6760" s="47"/>
      <c r="B6760" s="1"/>
      <c r="C6760" s="1"/>
      <c r="D6760" s="1"/>
      <c r="E6760" s="1"/>
      <c r="F6760" s="1"/>
      <c r="G6760" s="1"/>
      <c r="H6760" s="1"/>
      <c r="I6760" s="1"/>
      <c r="J6760" s="1"/>
      <c r="K6760" s="28"/>
      <c r="L6760" s="28"/>
      <c r="M6760" s="1"/>
      <c r="N6760" s="1"/>
      <c r="O6760" s="1"/>
      <c r="P6760" s="51"/>
    </row>
    <row r="6761" spans="1:16" ht="16.5" customHeight="1" x14ac:dyDescent="0.25">
      <c r="A6761" s="47"/>
      <c r="B6761" s="1"/>
      <c r="C6761" s="1"/>
      <c r="D6761" s="1"/>
      <c r="E6761" s="1"/>
      <c r="F6761" s="1"/>
      <c r="G6761" s="1"/>
      <c r="H6761" s="1"/>
      <c r="I6761" s="1"/>
      <c r="J6761" s="1"/>
      <c r="K6761" s="28"/>
      <c r="L6761" s="28"/>
      <c r="M6761" s="1"/>
      <c r="N6761" s="1"/>
      <c r="O6761" s="1"/>
      <c r="P6761" s="51"/>
    </row>
    <row r="6762" spans="1:16" ht="16.5" customHeight="1" x14ac:dyDescent="0.25">
      <c r="A6762" s="47"/>
      <c r="B6762" s="1"/>
      <c r="C6762" s="1"/>
      <c r="D6762" s="1"/>
      <c r="E6762" s="1"/>
      <c r="F6762" s="1"/>
      <c r="G6762" s="1"/>
      <c r="H6762" s="1"/>
      <c r="I6762" s="1"/>
      <c r="J6762" s="1"/>
      <c r="K6762" s="28"/>
      <c r="L6762" s="28"/>
      <c r="M6762" s="1"/>
      <c r="N6762" s="1"/>
      <c r="O6762" s="1"/>
      <c r="P6762" s="51"/>
    </row>
    <row r="6763" spans="1:16" ht="16.5" customHeight="1" x14ac:dyDescent="0.25">
      <c r="A6763" s="47"/>
      <c r="B6763" s="1"/>
      <c r="C6763" s="1"/>
      <c r="D6763" s="1"/>
      <c r="E6763" s="1"/>
      <c r="F6763" s="1"/>
      <c r="G6763" s="1"/>
      <c r="H6763" s="1"/>
      <c r="I6763" s="1"/>
      <c r="J6763" s="1"/>
      <c r="K6763" s="28"/>
      <c r="L6763" s="28"/>
      <c r="M6763" s="1"/>
      <c r="N6763" s="1"/>
      <c r="O6763" s="1"/>
      <c r="P6763" s="51"/>
    </row>
    <row r="6764" spans="1:16" ht="16.5" customHeight="1" x14ac:dyDescent="0.25">
      <c r="A6764" s="47"/>
      <c r="B6764" s="1"/>
      <c r="C6764" s="1"/>
      <c r="D6764" s="1"/>
      <c r="E6764" s="1"/>
      <c r="F6764" s="1"/>
      <c r="G6764" s="1"/>
      <c r="H6764" s="1"/>
      <c r="I6764" s="1"/>
      <c r="J6764" s="1"/>
      <c r="K6764" s="28"/>
      <c r="L6764" s="28"/>
      <c r="M6764" s="1"/>
      <c r="N6764" s="1"/>
      <c r="O6764" s="1"/>
      <c r="P6764" s="51"/>
    </row>
    <row r="6765" spans="1:16" ht="16.5" customHeight="1" x14ac:dyDescent="0.25">
      <c r="A6765" s="47"/>
      <c r="B6765" s="1"/>
      <c r="C6765" s="1"/>
      <c r="D6765" s="1"/>
      <c r="E6765" s="1"/>
      <c r="F6765" s="1"/>
      <c r="G6765" s="1"/>
      <c r="H6765" s="1"/>
      <c r="I6765" s="1"/>
      <c r="J6765" s="1"/>
      <c r="K6765" s="28"/>
      <c r="L6765" s="28"/>
      <c r="M6765" s="1"/>
      <c r="N6765" s="1"/>
      <c r="O6765" s="1"/>
      <c r="P6765" s="51"/>
    </row>
    <row r="6766" spans="1:16" ht="16.5" customHeight="1" x14ac:dyDescent="0.25">
      <c r="A6766" s="47"/>
      <c r="B6766" s="1"/>
      <c r="C6766" s="1"/>
      <c r="D6766" s="1"/>
      <c r="E6766" s="1"/>
      <c r="F6766" s="1"/>
      <c r="G6766" s="1"/>
      <c r="H6766" s="1"/>
      <c r="I6766" s="1"/>
      <c r="J6766" s="1"/>
      <c r="K6766" s="28"/>
      <c r="L6766" s="28"/>
      <c r="M6766" s="1"/>
      <c r="N6766" s="1"/>
      <c r="O6766" s="1"/>
      <c r="P6766" s="51"/>
    </row>
    <row r="6767" spans="1:16" ht="16.5" customHeight="1" x14ac:dyDescent="0.25">
      <c r="A6767" s="47"/>
      <c r="B6767" s="1"/>
      <c r="C6767" s="1"/>
      <c r="D6767" s="1"/>
      <c r="E6767" s="1"/>
      <c r="F6767" s="1"/>
      <c r="G6767" s="1"/>
      <c r="H6767" s="1"/>
      <c r="I6767" s="1"/>
      <c r="J6767" s="1"/>
      <c r="K6767" s="28"/>
      <c r="L6767" s="28"/>
      <c r="M6767" s="1"/>
      <c r="N6767" s="1"/>
      <c r="O6767" s="1"/>
      <c r="P6767" s="51"/>
    </row>
    <row r="6768" spans="1:16" ht="16.5" customHeight="1" x14ac:dyDescent="0.25">
      <c r="A6768" s="47"/>
      <c r="B6768" s="1"/>
      <c r="C6768" s="1"/>
      <c r="D6768" s="1"/>
      <c r="E6768" s="1"/>
      <c r="F6768" s="1"/>
      <c r="G6768" s="1"/>
      <c r="H6768" s="1"/>
      <c r="I6768" s="1"/>
      <c r="J6768" s="1"/>
      <c r="K6768" s="28"/>
      <c r="L6768" s="28"/>
      <c r="M6768" s="1"/>
      <c r="N6768" s="1"/>
      <c r="O6768" s="1"/>
      <c r="P6768" s="51"/>
    </row>
    <row r="6769" spans="1:16" ht="16.5" customHeight="1" x14ac:dyDescent="0.25">
      <c r="A6769" s="47"/>
      <c r="B6769" s="1"/>
      <c r="C6769" s="1"/>
      <c r="D6769" s="1"/>
      <c r="E6769" s="1"/>
      <c r="F6769" s="1"/>
      <c r="G6769" s="1"/>
      <c r="H6769" s="1"/>
      <c r="I6769" s="1"/>
      <c r="J6769" s="1"/>
      <c r="K6769" s="28"/>
      <c r="L6769" s="28"/>
      <c r="M6769" s="1"/>
      <c r="N6769" s="1"/>
      <c r="O6769" s="1"/>
      <c r="P6769" s="51"/>
    </row>
    <row r="6770" spans="1:16" ht="16.5" customHeight="1" x14ac:dyDescent="0.25">
      <c r="A6770" s="47"/>
      <c r="B6770" s="1"/>
      <c r="C6770" s="1"/>
      <c r="D6770" s="1"/>
      <c r="E6770" s="1"/>
      <c r="F6770" s="1"/>
      <c r="G6770" s="1"/>
      <c r="H6770" s="1"/>
      <c r="I6770" s="1"/>
      <c r="J6770" s="1"/>
      <c r="K6770" s="28"/>
      <c r="L6770" s="28"/>
      <c r="M6770" s="1"/>
      <c r="N6770" s="1"/>
      <c r="O6770" s="1"/>
      <c r="P6770" s="51"/>
    </row>
    <row r="6771" spans="1:16" ht="16.5" customHeight="1" x14ac:dyDescent="0.25">
      <c r="A6771" s="47"/>
      <c r="B6771" s="1"/>
      <c r="C6771" s="1"/>
      <c r="D6771" s="1"/>
      <c r="E6771" s="1"/>
      <c r="F6771" s="1"/>
      <c r="G6771" s="1"/>
      <c r="H6771" s="1"/>
      <c r="I6771" s="1"/>
      <c r="J6771" s="1"/>
      <c r="K6771" s="28"/>
      <c r="L6771" s="28"/>
      <c r="M6771" s="1"/>
      <c r="N6771" s="1"/>
      <c r="O6771" s="1"/>
      <c r="P6771" s="51"/>
    </row>
    <row r="6772" spans="1:16" ht="16.5" customHeight="1" x14ac:dyDescent="0.25">
      <c r="A6772" s="47"/>
      <c r="B6772" s="1"/>
      <c r="C6772" s="1"/>
      <c r="D6772" s="1"/>
      <c r="E6772" s="1"/>
      <c r="F6772" s="1"/>
      <c r="G6772" s="1"/>
      <c r="H6772" s="1"/>
      <c r="I6772" s="1"/>
      <c r="J6772" s="1"/>
      <c r="K6772" s="28"/>
      <c r="L6772" s="28"/>
      <c r="M6772" s="1"/>
      <c r="N6772" s="1"/>
      <c r="O6772" s="1"/>
      <c r="P6772" s="51"/>
    </row>
    <row r="6773" spans="1:16" ht="16.5" customHeight="1" x14ac:dyDescent="0.25">
      <c r="A6773" s="47"/>
      <c r="B6773" s="1"/>
      <c r="C6773" s="1"/>
      <c r="D6773" s="1"/>
      <c r="E6773" s="1"/>
      <c r="F6773" s="1"/>
      <c r="G6773" s="1"/>
      <c r="H6773" s="1"/>
      <c r="I6773" s="1"/>
      <c r="J6773" s="1"/>
      <c r="K6773" s="28"/>
      <c r="L6773" s="28"/>
      <c r="M6773" s="1"/>
      <c r="N6773" s="1"/>
      <c r="O6773" s="1"/>
      <c r="P6773" s="51"/>
    </row>
    <row r="6774" spans="1:16" ht="16.5" customHeight="1" x14ac:dyDescent="0.25">
      <c r="A6774" s="47"/>
      <c r="B6774" s="1"/>
      <c r="C6774" s="1"/>
      <c r="D6774" s="1"/>
      <c r="E6774" s="1"/>
      <c r="F6774" s="1"/>
      <c r="G6774" s="1"/>
      <c r="H6774" s="1"/>
      <c r="I6774" s="1"/>
      <c r="J6774" s="1"/>
      <c r="K6774" s="28"/>
      <c r="L6774" s="28"/>
      <c r="M6774" s="1"/>
      <c r="N6774" s="1"/>
      <c r="O6774" s="1"/>
      <c r="P6774" s="51"/>
    </row>
    <row r="6775" spans="1:16" ht="16.5" customHeight="1" x14ac:dyDescent="0.25">
      <c r="A6775" s="47"/>
      <c r="B6775" s="1"/>
      <c r="C6775" s="1"/>
      <c r="D6775" s="1"/>
      <c r="E6775" s="1"/>
      <c r="F6775" s="1"/>
      <c r="G6775" s="1"/>
      <c r="H6775" s="1"/>
      <c r="I6775" s="1"/>
      <c r="J6775" s="1"/>
      <c r="K6775" s="28"/>
      <c r="L6775" s="28"/>
      <c r="M6775" s="1"/>
      <c r="N6775" s="1"/>
      <c r="O6775" s="1"/>
      <c r="P6775" s="51"/>
    </row>
    <row r="6776" spans="1:16" ht="16.5" customHeight="1" x14ac:dyDescent="0.25">
      <c r="A6776" s="47"/>
      <c r="B6776" s="1"/>
      <c r="C6776" s="1"/>
      <c r="D6776" s="1"/>
      <c r="E6776" s="1"/>
      <c r="F6776" s="1"/>
      <c r="G6776" s="1"/>
      <c r="H6776" s="1"/>
      <c r="I6776" s="1"/>
      <c r="J6776" s="1"/>
      <c r="K6776" s="28"/>
      <c r="L6776" s="28"/>
      <c r="M6776" s="1"/>
      <c r="N6776" s="1"/>
      <c r="O6776" s="1"/>
      <c r="P6776" s="51"/>
    </row>
    <row r="6777" spans="1:16" ht="16.5" customHeight="1" x14ac:dyDescent="0.25">
      <c r="A6777" s="47"/>
      <c r="B6777" s="1"/>
      <c r="C6777" s="1"/>
      <c r="D6777" s="1"/>
      <c r="E6777" s="1"/>
      <c r="F6777" s="1"/>
      <c r="G6777" s="1"/>
      <c r="H6777" s="1"/>
      <c r="I6777" s="1"/>
      <c r="J6777" s="1"/>
      <c r="K6777" s="28"/>
      <c r="L6777" s="28"/>
      <c r="M6777" s="1"/>
      <c r="N6777" s="1"/>
      <c r="O6777" s="1"/>
      <c r="P6777" s="51"/>
    </row>
    <row r="6778" spans="1:16" ht="16.5" customHeight="1" x14ac:dyDescent="0.25">
      <c r="A6778" s="47"/>
      <c r="B6778" s="1"/>
      <c r="C6778" s="1"/>
      <c r="D6778" s="1"/>
      <c r="E6778" s="1"/>
      <c r="F6778" s="1"/>
      <c r="G6778" s="1"/>
      <c r="H6778" s="1"/>
      <c r="I6778" s="1"/>
      <c r="J6778" s="1"/>
      <c r="K6778" s="28"/>
      <c r="L6778" s="28"/>
      <c r="M6778" s="1"/>
      <c r="N6778" s="1"/>
      <c r="O6778" s="1"/>
      <c r="P6778" s="51"/>
    </row>
    <row r="6779" spans="1:16" ht="16.5" customHeight="1" x14ac:dyDescent="0.25">
      <c r="A6779" s="47"/>
      <c r="B6779" s="1"/>
      <c r="C6779" s="1"/>
      <c r="D6779" s="1"/>
      <c r="E6779" s="1"/>
      <c r="F6779" s="1"/>
      <c r="G6779" s="1"/>
      <c r="H6779" s="1"/>
      <c r="I6779" s="1"/>
      <c r="J6779" s="1"/>
      <c r="K6779" s="28"/>
      <c r="L6779" s="28"/>
      <c r="M6779" s="1"/>
      <c r="N6779" s="1"/>
      <c r="O6779" s="1"/>
      <c r="P6779" s="51"/>
    </row>
    <row r="6780" spans="1:16" ht="16.5" customHeight="1" x14ac:dyDescent="0.25">
      <c r="A6780" s="47"/>
      <c r="B6780" s="1"/>
      <c r="C6780" s="1"/>
      <c r="D6780" s="1"/>
      <c r="E6780" s="1"/>
      <c r="F6780" s="1"/>
      <c r="G6780" s="1"/>
      <c r="H6780" s="1"/>
      <c r="I6780" s="1"/>
      <c r="J6780" s="1"/>
      <c r="K6780" s="28"/>
      <c r="L6780" s="28"/>
      <c r="M6780" s="1"/>
      <c r="N6780" s="1"/>
      <c r="O6780" s="1"/>
      <c r="P6780" s="51"/>
    </row>
    <row r="6781" spans="1:16" ht="16.5" customHeight="1" x14ac:dyDescent="0.25">
      <c r="A6781" s="47"/>
      <c r="B6781" s="1"/>
      <c r="C6781" s="1"/>
      <c r="D6781" s="1"/>
      <c r="E6781" s="1"/>
      <c r="F6781" s="1"/>
      <c r="G6781" s="1"/>
      <c r="H6781" s="1"/>
      <c r="I6781" s="1"/>
      <c r="J6781" s="1"/>
      <c r="K6781" s="28"/>
      <c r="L6781" s="28"/>
      <c r="M6781" s="1"/>
      <c r="N6781" s="1"/>
      <c r="O6781" s="1"/>
      <c r="P6781" s="51"/>
    </row>
    <row r="6782" spans="1:16" ht="16.5" customHeight="1" x14ac:dyDescent="0.25">
      <c r="A6782" s="47"/>
      <c r="B6782" s="1"/>
      <c r="C6782" s="1"/>
      <c r="D6782" s="1"/>
      <c r="E6782" s="1"/>
      <c r="F6782" s="1"/>
      <c r="G6782" s="1"/>
      <c r="H6782" s="1"/>
      <c r="I6782" s="1"/>
      <c r="J6782" s="1"/>
      <c r="K6782" s="28"/>
      <c r="L6782" s="28"/>
      <c r="M6782" s="1"/>
      <c r="N6782" s="1"/>
      <c r="O6782" s="1"/>
      <c r="P6782" s="51"/>
    </row>
    <row r="6783" spans="1:16" ht="16.5" customHeight="1" x14ac:dyDescent="0.25">
      <c r="A6783" s="47"/>
      <c r="B6783" s="1"/>
      <c r="C6783" s="1"/>
      <c r="D6783" s="1"/>
      <c r="E6783" s="1"/>
      <c r="F6783" s="1"/>
      <c r="G6783" s="1"/>
      <c r="H6783" s="1"/>
      <c r="I6783" s="1"/>
      <c r="J6783" s="1"/>
      <c r="K6783" s="28"/>
      <c r="L6783" s="28"/>
      <c r="M6783" s="1"/>
      <c r="N6783" s="1"/>
      <c r="O6783" s="1"/>
      <c r="P6783" s="51"/>
    </row>
    <row r="6784" spans="1:16" ht="16.5" customHeight="1" x14ac:dyDescent="0.25">
      <c r="A6784" s="47"/>
      <c r="B6784" s="1"/>
      <c r="C6784" s="1"/>
      <c r="D6784" s="1"/>
      <c r="E6784" s="1"/>
      <c r="F6784" s="1"/>
      <c r="G6784" s="1"/>
      <c r="H6784" s="1"/>
      <c r="I6784" s="1"/>
      <c r="J6784" s="1"/>
      <c r="K6784" s="28"/>
      <c r="L6784" s="28"/>
      <c r="M6784" s="1"/>
      <c r="N6784" s="1"/>
      <c r="O6784" s="1"/>
      <c r="P6784" s="51"/>
    </row>
    <row r="6785" spans="1:16" ht="16.5" customHeight="1" x14ac:dyDescent="0.25">
      <c r="A6785" s="47"/>
      <c r="B6785" s="1"/>
      <c r="C6785" s="1"/>
      <c r="D6785" s="1"/>
      <c r="E6785" s="1"/>
      <c r="F6785" s="1"/>
      <c r="G6785" s="1"/>
      <c r="H6785" s="1"/>
      <c r="I6785" s="1"/>
      <c r="J6785" s="1"/>
      <c r="K6785" s="28"/>
      <c r="L6785" s="28"/>
      <c r="M6785" s="1"/>
      <c r="N6785" s="35"/>
      <c r="O6785" s="1"/>
      <c r="P6785" s="51"/>
    </row>
    <row r="6786" spans="1:16" ht="16.5" customHeight="1" x14ac:dyDescent="0.25">
      <c r="A6786" s="47"/>
      <c r="B6786" s="1"/>
      <c r="C6786" s="1"/>
      <c r="D6786" s="1"/>
      <c r="E6786" s="1"/>
      <c r="F6786" s="1"/>
      <c r="G6786" s="1"/>
      <c r="H6786" s="1"/>
      <c r="I6786" s="1"/>
      <c r="J6786" s="1"/>
      <c r="K6786" s="28"/>
      <c r="L6786" s="28"/>
      <c r="M6786" s="1"/>
      <c r="N6786" s="1"/>
      <c r="O6786" s="1"/>
      <c r="P6786" s="51"/>
    </row>
    <row r="6787" spans="1:16" ht="16.5" customHeight="1" x14ac:dyDescent="0.25">
      <c r="A6787" s="47"/>
      <c r="B6787" s="1"/>
      <c r="C6787" s="1"/>
      <c r="D6787" s="1"/>
      <c r="E6787" s="1"/>
      <c r="F6787" s="1"/>
      <c r="G6787" s="1"/>
      <c r="H6787" s="1"/>
      <c r="I6787" s="1"/>
      <c r="J6787" s="1"/>
      <c r="K6787" s="28"/>
      <c r="L6787" s="28"/>
      <c r="M6787" s="1"/>
      <c r="N6787" s="1"/>
      <c r="O6787" s="1"/>
      <c r="P6787" s="51"/>
    </row>
    <row r="6788" spans="1:16" ht="16.5" customHeight="1" x14ac:dyDescent="0.25">
      <c r="A6788" s="47"/>
      <c r="B6788" s="1"/>
      <c r="C6788" s="1"/>
      <c r="D6788" s="1"/>
      <c r="E6788" s="1"/>
      <c r="F6788" s="1"/>
      <c r="G6788" s="1"/>
      <c r="H6788" s="1"/>
      <c r="I6788" s="1"/>
      <c r="J6788" s="1"/>
      <c r="K6788" s="28"/>
      <c r="L6788" s="28"/>
      <c r="M6788" s="1"/>
      <c r="N6788" s="1"/>
      <c r="O6788" s="1"/>
      <c r="P6788" s="51"/>
    </row>
    <row r="6789" spans="1:16" ht="16.5" customHeight="1" x14ac:dyDescent="0.25">
      <c r="A6789" s="47"/>
      <c r="B6789" s="1"/>
      <c r="C6789" s="1"/>
      <c r="D6789" s="1"/>
      <c r="E6789" s="1"/>
      <c r="F6789" s="1"/>
      <c r="G6789" s="1"/>
      <c r="H6789" s="1"/>
      <c r="I6789" s="1"/>
      <c r="J6789" s="1"/>
      <c r="K6789" s="28"/>
      <c r="L6789" s="28"/>
      <c r="M6789" s="1"/>
      <c r="N6789" s="1"/>
      <c r="O6789" s="1"/>
      <c r="P6789" s="51"/>
    </row>
    <row r="6790" spans="1:16" ht="16.5" customHeight="1" x14ac:dyDescent="0.25">
      <c r="A6790" s="47"/>
      <c r="B6790" s="1"/>
      <c r="C6790" s="1"/>
      <c r="D6790" s="1"/>
      <c r="E6790" s="1"/>
      <c r="F6790" s="1"/>
      <c r="G6790" s="1"/>
      <c r="H6790" s="1"/>
      <c r="I6790" s="1"/>
      <c r="J6790" s="1"/>
      <c r="K6790" s="28"/>
      <c r="L6790" s="28"/>
      <c r="M6790" s="1"/>
      <c r="N6790" s="1"/>
      <c r="O6790" s="1"/>
      <c r="P6790" s="51"/>
    </row>
    <row r="6791" spans="1:16" ht="16.5" customHeight="1" x14ac:dyDescent="0.25">
      <c r="A6791" s="47"/>
      <c r="B6791" s="1"/>
      <c r="C6791" s="1"/>
      <c r="D6791" s="1"/>
      <c r="E6791" s="1"/>
      <c r="F6791" s="1"/>
      <c r="G6791" s="1"/>
      <c r="H6791" s="1"/>
      <c r="I6791" s="1"/>
      <c r="J6791" s="1"/>
      <c r="K6791" s="28"/>
      <c r="L6791" s="28"/>
      <c r="M6791" s="1"/>
      <c r="N6791" s="1"/>
      <c r="O6791" s="1"/>
      <c r="P6791" s="51"/>
    </row>
    <row r="6792" spans="1:16" ht="16.5" customHeight="1" x14ac:dyDescent="0.25">
      <c r="A6792" s="47"/>
      <c r="B6792" s="1"/>
      <c r="C6792" s="1"/>
      <c r="D6792" s="1"/>
      <c r="E6792" s="1"/>
      <c r="F6792" s="1"/>
      <c r="G6792" s="1"/>
      <c r="H6792" s="1"/>
      <c r="I6792" s="1"/>
      <c r="J6792" s="1"/>
      <c r="K6792" s="28"/>
      <c r="L6792" s="28"/>
      <c r="M6792" s="1"/>
      <c r="N6792" s="1"/>
      <c r="O6792" s="1"/>
      <c r="P6792" s="51"/>
    </row>
    <row r="6793" spans="1:16" ht="16.5" customHeight="1" x14ac:dyDescent="0.25">
      <c r="A6793" s="47"/>
      <c r="B6793" s="1"/>
      <c r="C6793" s="1"/>
      <c r="D6793" s="1"/>
      <c r="E6793" s="1"/>
      <c r="F6793" s="1"/>
      <c r="G6793" s="1"/>
      <c r="H6793" s="1"/>
      <c r="I6793" s="1"/>
      <c r="J6793" s="1"/>
      <c r="K6793" s="28"/>
      <c r="L6793" s="28"/>
      <c r="M6793" s="1"/>
      <c r="N6793" s="1"/>
      <c r="O6793" s="1"/>
      <c r="P6793" s="51"/>
    </row>
    <row r="6794" spans="1:16" ht="16.5" customHeight="1" x14ac:dyDescent="0.25">
      <c r="A6794" s="47"/>
      <c r="B6794" s="1"/>
      <c r="C6794" s="1"/>
      <c r="D6794" s="1"/>
      <c r="E6794" s="1"/>
      <c r="F6794" s="1"/>
      <c r="G6794" s="1"/>
      <c r="H6794" s="1"/>
      <c r="I6794" s="1"/>
      <c r="J6794" s="1"/>
      <c r="K6794" s="28"/>
      <c r="L6794" s="28"/>
      <c r="M6794" s="1"/>
      <c r="N6794" s="35"/>
      <c r="O6794" s="1"/>
      <c r="P6794" s="51"/>
    </row>
    <row r="6795" spans="1:16" ht="16.5" customHeight="1" x14ac:dyDescent="0.25">
      <c r="A6795" s="47"/>
      <c r="B6795" s="1"/>
      <c r="C6795" s="1"/>
      <c r="D6795" s="1"/>
      <c r="E6795" s="1"/>
      <c r="F6795" s="1"/>
      <c r="G6795" s="1"/>
      <c r="H6795" s="1"/>
      <c r="I6795" s="1"/>
      <c r="J6795" s="1"/>
      <c r="K6795" s="28"/>
      <c r="L6795" s="28"/>
      <c r="M6795" s="1"/>
      <c r="N6795" s="1"/>
      <c r="O6795" s="1"/>
      <c r="P6795" s="51"/>
    </row>
    <row r="6796" spans="1:16" ht="16.5" customHeight="1" x14ac:dyDescent="0.25">
      <c r="A6796" s="47"/>
      <c r="B6796" s="1"/>
      <c r="C6796" s="1"/>
      <c r="D6796" s="1"/>
      <c r="E6796" s="1"/>
      <c r="F6796" s="1"/>
      <c r="G6796" s="1"/>
      <c r="H6796" s="1"/>
      <c r="I6796" s="1"/>
      <c r="J6796" s="1"/>
      <c r="K6796" s="28"/>
      <c r="L6796" s="28"/>
      <c r="M6796" s="1"/>
      <c r="N6796" s="1"/>
      <c r="O6796" s="1"/>
      <c r="P6796" s="51"/>
    </row>
    <row r="6797" spans="1:16" ht="16.5" customHeight="1" x14ac:dyDescent="0.25">
      <c r="A6797" s="47"/>
      <c r="B6797" s="1"/>
      <c r="C6797" s="1"/>
      <c r="D6797" s="1"/>
      <c r="E6797" s="1"/>
      <c r="F6797" s="1"/>
      <c r="G6797" s="1"/>
      <c r="H6797" s="1"/>
      <c r="I6797" s="1"/>
      <c r="J6797" s="1"/>
      <c r="K6797" s="28"/>
      <c r="L6797" s="28"/>
      <c r="M6797" s="1"/>
      <c r="N6797" s="1"/>
      <c r="O6797" s="1"/>
      <c r="P6797" s="51"/>
    </row>
    <row r="6798" spans="1:16" ht="16.5" customHeight="1" x14ac:dyDescent="0.25">
      <c r="A6798" s="47"/>
      <c r="B6798" s="1"/>
      <c r="C6798" s="1"/>
      <c r="D6798" s="1"/>
      <c r="E6798" s="1"/>
      <c r="F6798" s="1"/>
      <c r="G6798" s="1"/>
      <c r="H6798" s="1"/>
      <c r="I6798" s="1"/>
      <c r="J6798" s="1"/>
      <c r="K6798" s="28"/>
      <c r="L6798" s="28"/>
      <c r="M6798" s="1"/>
      <c r="N6798" s="1"/>
      <c r="O6798" s="1"/>
      <c r="P6798" s="51"/>
    </row>
    <row r="6799" spans="1:16" ht="16.5" customHeight="1" x14ac:dyDescent="0.25">
      <c r="A6799" s="47"/>
      <c r="B6799" s="1"/>
      <c r="C6799" s="1"/>
      <c r="D6799" s="1"/>
      <c r="E6799" s="1"/>
      <c r="F6799" s="1"/>
      <c r="G6799" s="1"/>
      <c r="H6799" s="1"/>
      <c r="I6799" s="1"/>
      <c r="J6799" s="1"/>
      <c r="K6799" s="28"/>
      <c r="L6799" s="28"/>
      <c r="M6799" s="1"/>
      <c r="N6799" s="1"/>
      <c r="O6799" s="1"/>
      <c r="P6799" s="51"/>
    </row>
    <row r="6800" spans="1:16" ht="16.5" customHeight="1" x14ac:dyDescent="0.25">
      <c r="A6800" s="47"/>
      <c r="B6800" s="1"/>
      <c r="C6800" s="1"/>
      <c r="D6800" s="1"/>
      <c r="E6800" s="1"/>
      <c r="F6800" s="1"/>
      <c r="G6800" s="1"/>
      <c r="H6800" s="1"/>
      <c r="I6800" s="1"/>
      <c r="J6800" s="1"/>
      <c r="K6800" s="28"/>
      <c r="L6800" s="28"/>
      <c r="M6800" s="1"/>
      <c r="N6800" s="1"/>
      <c r="O6800" s="1"/>
      <c r="P6800" s="51"/>
    </row>
    <row r="6801" spans="1:16" ht="16.5" customHeight="1" x14ac:dyDescent="0.25">
      <c r="A6801" s="47"/>
      <c r="B6801" s="1"/>
      <c r="C6801" s="1"/>
      <c r="D6801" s="1"/>
      <c r="E6801" s="1"/>
      <c r="F6801" s="1"/>
      <c r="G6801" s="1"/>
      <c r="H6801" s="1"/>
      <c r="I6801" s="1"/>
      <c r="J6801" s="1"/>
      <c r="K6801" s="28"/>
      <c r="L6801" s="28"/>
      <c r="M6801" s="1"/>
      <c r="N6801" s="1"/>
      <c r="O6801" s="1"/>
      <c r="P6801" s="51"/>
    </row>
    <row r="6802" spans="1:16" ht="16.5" customHeight="1" x14ac:dyDescent="0.25">
      <c r="A6802" s="47"/>
      <c r="B6802" s="1"/>
      <c r="C6802" s="1"/>
      <c r="D6802" s="1"/>
      <c r="E6802" s="1"/>
      <c r="F6802" s="1"/>
      <c r="G6802" s="1"/>
      <c r="H6802" s="1"/>
      <c r="I6802" s="1"/>
      <c r="J6802" s="1"/>
      <c r="K6802" s="28"/>
      <c r="L6802" s="28"/>
      <c r="M6802" s="1"/>
      <c r="N6802" s="1"/>
      <c r="O6802" s="1"/>
      <c r="P6802" s="51"/>
    </row>
    <row r="6803" spans="1:16" ht="16.5" customHeight="1" x14ac:dyDescent="0.25">
      <c r="A6803" s="47"/>
      <c r="B6803" s="1"/>
      <c r="C6803" s="1"/>
      <c r="D6803" s="1"/>
      <c r="E6803" s="1"/>
      <c r="F6803" s="1"/>
      <c r="G6803" s="1"/>
      <c r="H6803" s="1"/>
      <c r="I6803" s="1"/>
      <c r="J6803" s="1"/>
      <c r="K6803" s="28"/>
      <c r="L6803" s="28"/>
      <c r="M6803" s="1"/>
      <c r="N6803" s="1"/>
      <c r="O6803" s="1"/>
      <c r="P6803" s="51"/>
    </row>
    <row r="6804" spans="1:16" ht="16.5" customHeight="1" x14ac:dyDescent="0.25">
      <c r="A6804" s="47"/>
      <c r="B6804" s="1"/>
      <c r="C6804" s="1"/>
      <c r="D6804" s="1"/>
      <c r="E6804" s="1"/>
      <c r="F6804" s="1"/>
      <c r="G6804" s="1"/>
      <c r="H6804" s="1"/>
      <c r="I6804" s="1"/>
      <c r="J6804" s="1"/>
      <c r="K6804" s="28"/>
      <c r="L6804" s="28"/>
      <c r="M6804" s="1"/>
      <c r="N6804" s="1"/>
      <c r="O6804" s="1"/>
      <c r="P6804" s="51"/>
    </row>
    <row r="6805" spans="1:16" ht="16.5" customHeight="1" x14ac:dyDescent="0.25">
      <c r="A6805" s="47"/>
      <c r="B6805" s="1"/>
      <c r="C6805" s="1"/>
      <c r="D6805" s="1"/>
      <c r="E6805" s="1"/>
      <c r="F6805" s="1"/>
      <c r="G6805" s="1"/>
      <c r="H6805" s="1"/>
      <c r="I6805" s="1"/>
      <c r="J6805" s="1"/>
      <c r="K6805" s="28"/>
      <c r="L6805" s="28"/>
      <c r="M6805" s="1"/>
      <c r="N6805" s="1"/>
      <c r="O6805" s="1"/>
      <c r="P6805" s="51"/>
    </row>
    <row r="6806" spans="1:16" ht="16.5" customHeight="1" x14ac:dyDescent="0.25">
      <c r="A6806" s="47"/>
      <c r="B6806" s="1"/>
      <c r="C6806" s="1"/>
      <c r="D6806" s="1"/>
      <c r="E6806" s="1"/>
      <c r="F6806" s="1"/>
      <c r="G6806" s="1"/>
      <c r="H6806" s="1"/>
      <c r="I6806" s="1"/>
      <c r="J6806" s="1"/>
      <c r="K6806" s="28"/>
      <c r="L6806" s="28"/>
      <c r="M6806" s="1"/>
      <c r="N6806" s="1"/>
      <c r="O6806" s="1"/>
      <c r="P6806" s="51"/>
    </row>
    <row r="6807" spans="1:16" ht="16.5" customHeight="1" x14ac:dyDescent="0.25">
      <c r="A6807" s="47"/>
      <c r="B6807" s="1"/>
      <c r="C6807" s="1"/>
      <c r="D6807" s="1"/>
      <c r="E6807" s="1"/>
      <c r="F6807" s="1"/>
      <c r="G6807" s="1"/>
      <c r="H6807" s="1"/>
      <c r="I6807" s="1"/>
      <c r="J6807" s="1"/>
      <c r="K6807" s="28"/>
      <c r="L6807" s="28"/>
      <c r="M6807" s="1"/>
      <c r="N6807" s="1"/>
      <c r="O6807" s="1"/>
      <c r="P6807" s="51"/>
    </row>
    <row r="6808" spans="1:16" ht="16.5" customHeight="1" x14ac:dyDescent="0.25">
      <c r="A6808" s="47"/>
      <c r="B6808" s="1"/>
      <c r="C6808" s="1"/>
      <c r="D6808" s="1"/>
      <c r="E6808" s="1"/>
      <c r="F6808" s="1"/>
      <c r="G6808" s="1"/>
      <c r="H6808" s="1"/>
      <c r="I6808" s="1"/>
      <c r="J6808" s="1"/>
      <c r="K6808" s="28"/>
      <c r="L6808" s="28"/>
      <c r="M6808" s="1"/>
      <c r="N6808" s="1"/>
      <c r="O6808" s="1"/>
      <c r="P6808" s="51"/>
    </row>
    <row r="6809" spans="1:16" ht="16.5" customHeight="1" x14ac:dyDescent="0.25">
      <c r="A6809" s="47"/>
      <c r="B6809" s="1"/>
      <c r="C6809" s="1"/>
      <c r="D6809" s="1"/>
      <c r="E6809" s="1"/>
      <c r="F6809" s="1"/>
      <c r="G6809" s="1"/>
      <c r="H6809" s="1"/>
      <c r="I6809" s="1"/>
      <c r="J6809" s="1"/>
      <c r="K6809" s="28"/>
      <c r="L6809" s="28"/>
      <c r="M6809" s="1"/>
      <c r="N6809" s="1"/>
      <c r="O6809" s="1"/>
      <c r="P6809" s="51"/>
    </row>
    <row r="6810" spans="1:16" ht="16.5" customHeight="1" x14ac:dyDescent="0.25">
      <c r="A6810" s="47"/>
      <c r="B6810" s="1"/>
      <c r="C6810" s="1"/>
      <c r="D6810" s="1"/>
      <c r="E6810" s="1"/>
      <c r="F6810" s="1"/>
      <c r="G6810" s="1"/>
      <c r="H6810" s="1"/>
      <c r="I6810" s="1"/>
      <c r="J6810" s="1"/>
      <c r="K6810" s="28"/>
      <c r="L6810" s="28"/>
      <c r="M6810" s="1"/>
      <c r="N6810" s="1"/>
      <c r="O6810" s="1"/>
      <c r="P6810" s="51"/>
    </row>
    <row r="6811" spans="1:16" ht="16.5" customHeight="1" x14ac:dyDescent="0.25">
      <c r="A6811" s="47"/>
      <c r="B6811" s="1"/>
      <c r="C6811" s="1"/>
      <c r="D6811" s="1"/>
      <c r="E6811" s="1"/>
      <c r="F6811" s="1"/>
      <c r="G6811" s="1"/>
      <c r="H6811" s="1"/>
      <c r="I6811" s="1"/>
      <c r="J6811" s="1"/>
      <c r="K6811" s="28"/>
      <c r="L6811" s="28"/>
      <c r="M6811" s="1"/>
      <c r="N6811" s="1"/>
      <c r="O6811" s="1"/>
      <c r="P6811" s="51"/>
    </row>
    <row r="6812" spans="1:16" ht="16.5" customHeight="1" x14ac:dyDescent="0.25">
      <c r="A6812" s="47"/>
      <c r="B6812" s="1"/>
      <c r="C6812" s="1"/>
      <c r="D6812" s="1"/>
      <c r="E6812" s="1"/>
      <c r="F6812" s="1"/>
      <c r="G6812" s="1"/>
      <c r="H6812" s="1"/>
      <c r="I6812" s="1"/>
      <c r="J6812" s="1"/>
      <c r="K6812" s="28"/>
      <c r="L6812" s="28"/>
      <c r="M6812" s="1"/>
      <c r="N6812" s="1"/>
      <c r="O6812" s="1"/>
      <c r="P6812" s="51"/>
    </row>
    <row r="6813" spans="1:16" ht="16.5" customHeight="1" x14ac:dyDescent="0.25">
      <c r="A6813" s="47"/>
      <c r="B6813" s="1"/>
      <c r="C6813" s="1"/>
      <c r="D6813" s="1"/>
      <c r="E6813" s="1"/>
      <c r="F6813" s="1"/>
      <c r="G6813" s="1"/>
      <c r="H6813" s="1"/>
      <c r="I6813" s="1"/>
      <c r="J6813" s="1"/>
      <c r="K6813" s="28"/>
      <c r="L6813" s="28"/>
      <c r="M6813" s="1"/>
      <c r="N6813" s="1"/>
      <c r="O6813" s="1"/>
      <c r="P6813" s="51"/>
    </row>
    <row r="6814" spans="1:16" ht="16.5" customHeight="1" x14ac:dyDescent="0.25">
      <c r="A6814" s="47"/>
      <c r="B6814" s="1"/>
      <c r="C6814" s="1"/>
      <c r="D6814" s="1"/>
      <c r="E6814" s="1"/>
      <c r="F6814" s="1"/>
      <c r="G6814" s="1"/>
      <c r="H6814" s="1"/>
      <c r="I6814" s="1"/>
      <c r="J6814" s="1"/>
      <c r="K6814" s="28"/>
      <c r="L6814" s="28"/>
      <c r="M6814" s="1"/>
      <c r="N6814" s="1"/>
      <c r="O6814" s="1"/>
      <c r="P6814" s="51"/>
    </row>
    <row r="6815" spans="1:16" ht="16.5" customHeight="1" x14ac:dyDescent="0.25">
      <c r="A6815" s="47"/>
      <c r="B6815" s="1"/>
      <c r="C6815" s="1"/>
      <c r="D6815" s="1"/>
      <c r="E6815" s="1"/>
      <c r="F6815" s="1"/>
      <c r="G6815" s="1"/>
      <c r="H6815" s="1"/>
      <c r="I6815" s="1"/>
      <c r="J6815" s="1"/>
      <c r="K6815" s="28"/>
      <c r="L6815" s="28"/>
      <c r="M6815" s="1"/>
      <c r="N6815" s="1"/>
      <c r="O6815" s="1"/>
      <c r="P6815" s="51"/>
    </row>
    <row r="6816" spans="1:16" ht="16.5" customHeight="1" x14ac:dyDescent="0.25">
      <c r="A6816" s="47"/>
      <c r="B6816" s="1"/>
      <c r="C6816" s="1"/>
      <c r="D6816" s="1"/>
      <c r="E6816" s="1"/>
      <c r="F6816" s="1"/>
      <c r="G6816" s="1"/>
      <c r="H6816" s="1"/>
      <c r="I6816" s="1"/>
      <c r="J6816" s="1"/>
      <c r="K6816" s="28"/>
      <c r="L6816" s="28"/>
      <c r="M6816" s="1"/>
      <c r="N6816" s="1"/>
      <c r="O6816" s="1"/>
      <c r="P6816" s="51"/>
    </row>
    <row r="6817" spans="1:16" ht="16.5" customHeight="1" x14ac:dyDescent="0.25">
      <c r="A6817" s="47"/>
      <c r="B6817" s="1"/>
      <c r="C6817" s="1"/>
      <c r="D6817" s="1"/>
      <c r="E6817" s="1"/>
      <c r="F6817" s="1"/>
      <c r="G6817" s="1"/>
      <c r="H6817" s="1"/>
      <c r="I6817" s="1"/>
      <c r="J6817" s="1"/>
      <c r="K6817" s="28"/>
      <c r="L6817" s="28"/>
      <c r="M6817" s="1"/>
      <c r="N6817" s="1"/>
      <c r="O6817" s="1"/>
      <c r="P6817" s="51"/>
    </row>
    <row r="6818" spans="1:16" ht="16.5" customHeight="1" x14ac:dyDescent="0.25">
      <c r="A6818" s="47"/>
      <c r="B6818" s="1"/>
      <c r="C6818" s="1"/>
      <c r="D6818" s="1"/>
      <c r="E6818" s="1"/>
      <c r="F6818" s="1"/>
      <c r="G6818" s="1"/>
      <c r="H6818" s="1"/>
      <c r="I6818" s="1"/>
      <c r="J6818" s="1"/>
      <c r="K6818" s="28"/>
      <c r="L6818" s="28"/>
      <c r="M6818" s="1"/>
      <c r="N6818" s="1"/>
      <c r="O6818" s="1"/>
      <c r="P6818" s="51"/>
    </row>
    <row r="6819" spans="1:16" ht="16.5" customHeight="1" x14ac:dyDescent="0.25">
      <c r="A6819" s="47"/>
      <c r="B6819" s="1"/>
      <c r="C6819" s="1"/>
      <c r="D6819" s="1"/>
      <c r="E6819" s="1"/>
      <c r="F6819" s="1"/>
      <c r="G6819" s="1"/>
      <c r="H6819" s="1"/>
      <c r="I6819" s="1"/>
      <c r="J6819" s="1"/>
      <c r="K6819" s="28"/>
      <c r="L6819" s="28"/>
      <c r="M6819" s="1"/>
      <c r="N6819" s="1"/>
      <c r="O6819" s="1"/>
      <c r="P6819" s="51"/>
    </row>
    <row r="6820" spans="1:16" ht="16.5" customHeight="1" x14ac:dyDescent="0.25">
      <c r="A6820" s="47"/>
      <c r="B6820" s="1"/>
      <c r="C6820" s="1"/>
      <c r="D6820" s="1"/>
      <c r="E6820" s="1"/>
      <c r="F6820" s="1"/>
      <c r="G6820" s="1"/>
      <c r="H6820" s="1"/>
      <c r="I6820" s="1"/>
      <c r="J6820" s="1"/>
      <c r="K6820" s="28"/>
      <c r="L6820" s="28"/>
      <c r="M6820" s="1"/>
      <c r="N6820" s="1"/>
      <c r="O6820" s="1"/>
      <c r="P6820" s="51"/>
    </row>
    <row r="6821" spans="1:16" ht="16.5" customHeight="1" x14ac:dyDescent="0.25">
      <c r="A6821" s="47"/>
      <c r="B6821" s="1"/>
      <c r="C6821" s="1"/>
      <c r="D6821" s="1"/>
      <c r="E6821" s="1"/>
      <c r="F6821" s="1"/>
      <c r="G6821" s="1"/>
      <c r="H6821" s="1"/>
      <c r="I6821" s="1"/>
      <c r="J6821" s="1"/>
      <c r="K6821" s="28"/>
      <c r="L6821" s="28"/>
      <c r="M6821" s="1"/>
      <c r="N6821" s="1"/>
      <c r="O6821" s="1"/>
      <c r="P6821" s="51"/>
    </row>
    <row r="6822" spans="1:16" ht="16.5" customHeight="1" x14ac:dyDescent="0.25">
      <c r="A6822" s="47"/>
      <c r="B6822" s="1"/>
      <c r="C6822" s="1"/>
      <c r="D6822" s="1"/>
      <c r="E6822" s="1"/>
      <c r="F6822" s="1"/>
      <c r="G6822" s="1"/>
      <c r="H6822" s="1"/>
      <c r="I6822" s="1"/>
      <c r="J6822" s="1"/>
      <c r="K6822" s="28"/>
      <c r="L6822" s="28"/>
      <c r="M6822" s="1"/>
      <c r="N6822" s="1"/>
      <c r="O6822" s="1"/>
      <c r="P6822" s="51"/>
    </row>
    <row r="6823" spans="1:16" ht="16.5" customHeight="1" x14ac:dyDescent="0.25">
      <c r="A6823" s="47"/>
      <c r="B6823" s="1"/>
      <c r="C6823" s="1"/>
      <c r="D6823" s="1"/>
      <c r="E6823" s="1"/>
      <c r="F6823" s="1"/>
      <c r="G6823" s="1"/>
      <c r="H6823" s="1"/>
      <c r="I6823" s="1"/>
      <c r="J6823" s="1"/>
      <c r="K6823" s="28"/>
      <c r="L6823" s="28"/>
      <c r="M6823" s="1"/>
      <c r="N6823" s="1"/>
      <c r="O6823" s="1"/>
      <c r="P6823" s="51"/>
    </row>
    <row r="6824" spans="1:16" ht="16.5" customHeight="1" x14ac:dyDescent="0.25">
      <c r="A6824" s="47"/>
      <c r="B6824" s="1"/>
      <c r="C6824" s="1"/>
      <c r="D6824" s="1"/>
      <c r="E6824" s="1"/>
      <c r="F6824" s="1"/>
      <c r="G6824" s="1"/>
      <c r="H6824" s="1"/>
      <c r="I6824" s="1"/>
      <c r="J6824" s="1"/>
      <c r="K6824" s="28"/>
      <c r="L6824" s="28"/>
      <c r="M6824" s="1"/>
      <c r="N6824" s="1"/>
      <c r="O6824" s="1"/>
      <c r="P6824" s="51"/>
    </row>
    <row r="6825" spans="1:16" ht="16.5" customHeight="1" x14ac:dyDescent="0.25">
      <c r="A6825" s="47"/>
      <c r="B6825" s="1"/>
      <c r="C6825" s="1"/>
      <c r="D6825" s="1"/>
      <c r="E6825" s="1"/>
      <c r="F6825" s="1"/>
      <c r="G6825" s="1"/>
      <c r="H6825" s="1"/>
      <c r="I6825" s="1"/>
      <c r="J6825" s="1"/>
      <c r="K6825" s="28"/>
      <c r="L6825" s="28"/>
      <c r="M6825" s="1"/>
      <c r="N6825" s="1"/>
      <c r="O6825" s="1"/>
      <c r="P6825" s="51"/>
    </row>
    <row r="6826" spans="1:16" ht="16.5" customHeight="1" x14ac:dyDescent="0.25">
      <c r="A6826" s="47"/>
      <c r="B6826" s="1"/>
      <c r="C6826" s="1"/>
      <c r="D6826" s="1"/>
      <c r="E6826" s="1"/>
      <c r="F6826" s="1"/>
      <c r="G6826" s="1"/>
      <c r="H6826" s="1"/>
      <c r="I6826" s="1"/>
      <c r="J6826" s="1"/>
      <c r="K6826" s="28"/>
      <c r="L6826" s="28"/>
      <c r="M6826" s="1"/>
      <c r="N6826" s="35"/>
      <c r="O6826" s="1"/>
      <c r="P6826" s="51"/>
    </row>
    <row r="6827" spans="1:16" ht="16.5" customHeight="1" x14ac:dyDescent="0.25">
      <c r="A6827" s="47"/>
      <c r="B6827" s="1"/>
      <c r="C6827" s="1"/>
      <c r="D6827" s="1"/>
      <c r="E6827" s="1"/>
      <c r="F6827" s="1"/>
      <c r="G6827" s="1"/>
      <c r="H6827" s="1"/>
      <c r="I6827" s="1"/>
      <c r="J6827" s="1"/>
      <c r="K6827" s="28"/>
      <c r="L6827" s="28"/>
      <c r="M6827" s="1"/>
      <c r="N6827" s="35"/>
      <c r="O6827" s="1"/>
      <c r="P6827" s="51"/>
    </row>
    <row r="6828" spans="1:16" ht="16.5" customHeight="1" x14ac:dyDescent="0.25">
      <c r="A6828" s="47"/>
      <c r="B6828" s="1"/>
      <c r="C6828" s="1"/>
      <c r="D6828" s="1"/>
      <c r="E6828" s="1"/>
      <c r="F6828" s="1"/>
      <c r="G6828" s="1"/>
      <c r="H6828" s="1"/>
      <c r="I6828" s="1"/>
      <c r="J6828" s="1"/>
      <c r="K6828" s="28"/>
      <c r="L6828" s="28"/>
      <c r="M6828" s="1"/>
      <c r="N6828" s="35"/>
      <c r="O6828" s="1"/>
      <c r="P6828" s="51"/>
    </row>
    <row r="6829" spans="1:16" ht="16.5" customHeight="1" x14ac:dyDescent="0.25">
      <c r="A6829" s="47"/>
      <c r="B6829" s="1"/>
      <c r="C6829" s="1"/>
      <c r="D6829" s="1"/>
      <c r="E6829" s="1"/>
      <c r="F6829" s="1"/>
      <c r="G6829" s="1"/>
      <c r="H6829" s="1"/>
      <c r="I6829" s="1"/>
      <c r="J6829" s="1"/>
      <c r="K6829" s="28"/>
      <c r="L6829" s="28"/>
      <c r="M6829" s="1"/>
      <c r="N6829" s="1"/>
      <c r="O6829" s="1"/>
      <c r="P6829" s="51"/>
    </row>
    <row r="6830" spans="1:16" ht="16.5" customHeight="1" x14ac:dyDescent="0.25">
      <c r="A6830" s="47"/>
      <c r="B6830" s="1"/>
      <c r="C6830" s="1"/>
      <c r="D6830" s="1"/>
      <c r="E6830" s="1"/>
      <c r="F6830" s="1"/>
      <c r="G6830" s="1"/>
      <c r="H6830" s="1"/>
      <c r="I6830" s="1"/>
      <c r="J6830" s="1"/>
      <c r="K6830" s="28"/>
      <c r="L6830" s="28"/>
      <c r="M6830" s="1"/>
      <c r="N6830" s="1"/>
      <c r="O6830" s="1"/>
      <c r="P6830" s="51"/>
    </row>
    <row r="6831" spans="1:16" ht="16.5" customHeight="1" x14ac:dyDescent="0.25">
      <c r="A6831" s="47"/>
      <c r="B6831" s="1"/>
      <c r="C6831" s="1"/>
      <c r="D6831" s="1"/>
      <c r="E6831" s="1"/>
      <c r="F6831" s="1"/>
      <c r="G6831" s="1"/>
      <c r="H6831" s="1"/>
      <c r="I6831" s="1"/>
      <c r="J6831" s="1"/>
      <c r="K6831" s="28"/>
      <c r="L6831" s="28"/>
      <c r="M6831" s="1"/>
      <c r="N6831" s="1"/>
      <c r="O6831" s="1"/>
      <c r="P6831" s="51"/>
    </row>
    <row r="6832" spans="1:16" ht="16.5" customHeight="1" x14ac:dyDescent="0.25">
      <c r="A6832" s="47"/>
      <c r="B6832" s="1"/>
      <c r="C6832" s="1"/>
      <c r="D6832" s="1"/>
      <c r="E6832" s="1"/>
      <c r="F6832" s="1"/>
      <c r="G6832" s="1"/>
      <c r="H6832" s="1"/>
      <c r="I6832" s="1"/>
      <c r="J6832" s="1"/>
      <c r="K6832" s="28"/>
      <c r="L6832" s="28"/>
      <c r="M6832" s="1"/>
      <c r="N6832" s="1"/>
      <c r="O6832" s="1"/>
      <c r="P6832" s="51"/>
    </row>
    <row r="6833" spans="1:16" ht="16.5" customHeight="1" x14ac:dyDescent="0.25">
      <c r="A6833" s="47"/>
      <c r="B6833" s="1"/>
      <c r="C6833" s="1"/>
      <c r="D6833" s="1"/>
      <c r="E6833" s="1"/>
      <c r="F6833" s="1"/>
      <c r="G6833" s="1"/>
      <c r="H6833" s="1"/>
      <c r="I6833" s="1"/>
      <c r="J6833" s="1"/>
      <c r="K6833" s="28"/>
      <c r="L6833" s="28"/>
      <c r="M6833" s="1"/>
      <c r="N6833" s="1"/>
      <c r="O6833" s="1"/>
      <c r="P6833" s="51"/>
    </row>
    <row r="6834" spans="1:16" ht="16.5" customHeight="1" x14ac:dyDescent="0.25">
      <c r="A6834" s="47"/>
      <c r="B6834" s="1"/>
      <c r="C6834" s="1"/>
      <c r="D6834" s="1"/>
      <c r="E6834" s="1"/>
      <c r="F6834" s="1"/>
      <c r="G6834" s="1"/>
      <c r="H6834" s="1"/>
      <c r="I6834" s="1"/>
      <c r="J6834" s="1"/>
      <c r="K6834" s="28"/>
      <c r="L6834" s="28"/>
      <c r="M6834" s="1"/>
      <c r="N6834" s="1"/>
      <c r="O6834" s="1"/>
      <c r="P6834" s="51"/>
    </row>
    <row r="6835" spans="1:16" ht="16.5" customHeight="1" x14ac:dyDescent="0.25">
      <c r="A6835" s="47"/>
      <c r="B6835" s="1"/>
      <c r="C6835" s="1"/>
      <c r="D6835" s="1"/>
      <c r="E6835" s="1"/>
      <c r="F6835" s="1"/>
      <c r="G6835" s="1"/>
      <c r="H6835" s="1"/>
      <c r="I6835" s="1"/>
      <c r="J6835" s="1"/>
      <c r="K6835" s="28"/>
      <c r="L6835" s="28"/>
      <c r="M6835" s="1"/>
      <c r="N6835" s="1"/>
      <c r="O6835" s="1"/>
      <c r="P6835" s="51"/>
    </row>
    <row r="6836" spans="1:16" ht="16.5" customHeight="1" x14ac:dyDescent="0.25">
      <c r="A6836" s="47"/>
      <c r="B6836" s="1"/>
      <c r="C6836" s="1"/>
      <c r="D6836" s="1"/>
      <c r="E6836" s="1"/>
      <c r="F6836" s="1"/>
      <c r="G6836" s="1"/>
      <c r="H6836" s="1"/>
      <c r="I6836" s="1"/>
      <c r="J6836" s="1"/>
      <c r="K6836" s="28"/>
      <c r="L6836" s="28"/>
      <c r="M6836" s="1"/>
      <c r="N6836" s="1"/>
      <c r="O6836" s="1"/>
      <c r="P6836" s="51"/>
    </row>
    <row r="6837" spans="1:16" ht="16.5" customHeight="1" x14ac:dyDescent="0.25">
      <c r="A6837" s="47"/>
      <c r="B6837" s="1"/>
      <c r="C6837" s="1"/>
      <c r="D6837" s="1"/>
      <c r="E6837" s="1"/>
      <c r="F6837" s="1"/>
      <c r="G6837" s="1"/>
      <c r="H6837" s="1"/>
      <c r="I6837" s="1"/>
      <c r="J6837" s="1"/>
      <c r="K6837" s="28"/>
      <c r="L6837" s="28"/>
      <c r="M6837" s="1"/>
      <c r="N6837" s="1"/>
      <c r="O6837" s="1"/>
      <c r="P6837" s="51"/>
    </row>
    <row r="6838" spans="1:16" ht="16.5" customHeight="1" x14ac:dyDescent="0.25">
      <c r="A6838" s="47"/>
      <c r="B6838" s="1"/>
      <c r="C6838" s="1"/>
      <c r="D6838" s="1"/>
      <c r="E6838" s="1"/>
      <c r="F6838" s="1"/>
      <c r="G6838" s="1"/>
      <c r="H6838" s="1"/>
      <c r="I6838" s="1"/>
      <c r="J6838" s="1"/>
      <c r="K6838" s="28"/>
      <c r="L6838" s="28"/>
      <c r="M6838" s="1"/>
      <c r="N6838" s="1"/>
      <c r="O6838" s="1"/>
      <c r="P6838" s="51"/>
    </row>
    <row r="6839" spans="1:16" ht="16.5" customHeight="1" x14ac:dyDescent="0.25">
      <c r="A6839" s="47"/>
      <c r="B6839" s="1"/>
      <c r="C6839" s="1"/>
      <c r="D6839" s="1"/>
      <c r="E6839" s="1"/>
      <c r="F6839" s="1"/>
      <c r="G6839" s="1"/>
      <c r="H6839" s="1"/>
      <c r="I6839" s="1"/>
      <c r="J6839" s="1"/>
      <c r="K6839" s="28"/>
      <c r="L6839" s="28"/>
      <c r="M6839" s="1"/>
      <c r="N6839" s="1"/>
      <c r="O6839" s="1"/>
      <c r="P6839" s="51"/>
    </row>
    <row r="6840" spans="1:16" ht="16.5" customHeight="1" x14ac:dyDescent="0.25">
      <c r="A6840" s="47"/>
      <c r="B6840" s="1"/>
      <c r="C6840" s="1"/>
      <c r="D6840" s="1"/>
      <c r="E6840" s="1"/>
      <c r="F6840" s="1"/>
      <c r="G6840" s="1"/>
      <c r="H6840" s="1"/>
      <c r="I6840" s="1"/>
      <c r="J6840" s="1"/>
      <c r="K6840" s="28"/>
      <c r="L6840" s="28"/>
      <c r="M6840" s="1"/>
      <c r="N6840" s="1"/>
      <c r="O6840" s="1"/>
      <c r="P6840" s="51"/>
    </row>
    <row r="6841" spans="1:16" ht="16.5" customHeight="1" x14ac:dyDescent="0.25">
      <c r="A6841" s="47"/>
      <c r="B6841" s="1"/>
      <c r="C6841" s="1"/>
      <c r="D6841" s="1"/>
      <c r="E6841" s="1"/>
      <c r="F6841" s="1"/>
      <c r="G6841" s="1"/>
      <c r="H6841" s="1"/>
      <c r="I6841" s="1"/>
      <c r="J6841" s="1"/>
      <c r="K6841" s="28"/>
      <c r="L6841" s="28"/>
      <c r="M6841" s="1"/>
      <c r="N6841" s="1"/>
      <c r="O6841" s="1"/>
      <c r="P6841" s="51"/>
    </row>
    <row r="6842" spans="1:16" ht="16.5" customHeight="1" x14ac:dyDescent="0.25">
      <c r="A6842" s="47"/>
      <c r="B6842" s="1"/>
      <c r="C6842" s="1"/>
      <c r="D6842" s="1"/>
      <c r="E6842" s="1"/>
      <c r="F6842" s="1"/>
      <c r="G6842" s="1"/>
      <c r="H6842" s="1"/>
      <c r="I6842" s="1"/>
      <c r="J6842" s="1"/>
      <c r="K6842" s="28"/>
      <c r="L6842" s="28"/>
      <c r="M6842" s="1"/>
      <c r="N6842" s="1"/>
      <c r="O6842" s="1"/>
      <c r="P6842" s="51"/>
    </row>
    <row r="6843" spans="1:16" ht="16.5" customHeight="1" x14ac:dyDescent="0.25">
      <c r="A6843" s="47"/>
      <c r="B6843" s="1"/>
      <c r="C6843" s="1"/>
      <c r="D6843" s="1"/>
      <c r="E6843" s="1"/>
      <c r="F6843" s="1"/>
      <c r="G6843" s="1"/>
      <c r="H6843" s="1"/>
      <c r="I6843" s="1"/>
      <c r="J6843" s="1"/>
      <c r="K6843" s="28"/>
      <c r="L6843" s="28"/>
      <c r="M6843" s="1"/>
      <c r="N6843" s="1"/>
      <c r="O6843" s="1"/>
      <c r="P6843" s="51"/>
    </row>
    <row r="6844" spans="1:16" ht="16.5" customHeight="1" x14ac:dyDescent="0.25">
      <c r="A6844" s="47"/>
      <c r="B6844" s="1"/>
      <c r="C6844" s="1"/>
      <c r="D6844" s="1"/>
      <c r="E6844" s="1"/>
      <c r="F6844" s="1"/>
      <c r="G6844" s="1"/>
      <c r="H6844" s="1"/>
      <c r="I6844" s="1"/>
      <c r="J6844" s="1"/>
      <c r="K6844" s="28"/>
      <c r="L6844" s="28"/>
      <c r="M6844" s="1"/>
      <c r="N6844" s="1"/>
      <c r="O6844" s="1"/>
      <c r="P6844" s="51"/>
    </row>
    <row r="6845" spans="1:16" ht="16.5" customHeight="1" x14ac:dyDescent="0.25">
      <c r="A6845" s="47"/>
      <c r="B6845" s="1"/>
      <c r="C6845" s="1"/>
      <c r="D6845" s="1"/>
      <c r="E6845" s="1"/>
      <c r="F6845" s="1"/>
      <c r="G6845" s="1"/>
      <c r="H6845" s="1"/>
      <c r="I6845" s="1"/>
      <c r="J6845" s="1"/>
      <c r="K6845" s="28"/>
      <c r="L6845" s="28"/>
      <c r="M6845" s="1"/>
      <c r="N6845" s="1"/>
      <c r="O6845" s="1"/>
      <c r="P6845" s="51"/>
    </row>
    <row r="6846" spans="1:16" ht="16.5" customHeight="1" x14ac:dyDescent="0.25">
      <c r="A6846" s="47"/>
      <c r="B6846" s="1"/>
      <c r="C6846" s="1"/>
      <c r="D6846" s="1"/>
      <c r="E6846" s="1"/>
      <c r="F6846" s="1"/>
      <c r="G6846" s="1"/>
      <c r="H6846" s="1"/>
      <c r="I6846" s="1"/>
      <c r="J6846" s="1"/>
      <c r="K6846" s="28"/>
      <c r="L6846" s="28"/>
      <c r="M6846" s="1"/>
      <c r="N6846" s="1"/>
      <c r="O6846" s="1"/>
      <c r="P6846" s="51"/>
    </row>
    <row r="6847" spans="1:16" ht="16.5" customHeight="1" x14ac:dyDescent="0.25">
      <c r="A6847" s="47"/>
      <c r="B6847" s="1"/>
      <c r="C6847" s="1"/>
      <c r="D6847" s="1"/>
      <c r="E6847" s="1"/>
      <c r="F6847" s="1"/>
      <c r="G6847" s="1"/>
      <c r="H6847" s="1"/>
      <c r="I6847" s="1"/>
      <c r="J6847" s="1"/>
      <c r="K6847" s="28"/>
      <c r="L6847" s="28"/>
      <c r="M6847" s="1"/>
      <c r="N6847" s="1"/>
      <c r="O6847" s="1"/>
      <c r="P6847" s="51"/>
    </row>
    <row r="6848" spans="1:16" ht="16.5" customHeight="1" x14ac:dyDescent="0.25">
      <c r="A6848" s="47"/>
      <c r="B6848" s="1"/>
      <c r="C6848" s="1"/>
      <c r="D6848" s="1"/>
      <c r="E6848" s="1"/>
      <c r="F6848" s="1"/>
      <c r="G6848" s="1"/>
      <c r="H6848" s="1"/>
      <c r="I6848" s="1"/>
      <c r="J6848" s="1"/>
      <c r="K6848" s="28"/>
      <c r="L6848" s="28"/>
      <c r="M6848" s="1"/>
      <c r="N6848" s="1"/>
      <c r="O6848" s="1"/>
      <c r="P6848" s="51"/>
    </row>
    <row r="6849" spans="1:16" ht="16.5" customHeight="1" x14ac:dyDescent="0.25">
      <c r="A6849" s="47"/>
      <c r="B6849" s="1"/>
      <c r="C6849" s="1"/>
      <c r="D6849" s="1"/>
      <c r="E6849" s="1"/>
      <c r="F6849" s="1"/>
      <c r="G6849" s="1"/>
      <c r="H6849" s="1"/>
      <c r="I6849" s="1"/>
      <c r="J6849" s="1"/>
      <c r="K6849" s="28"/>
      <c r="L6849" s="28"/>
      <c r="M6849" s="1"/>
      <c r="N6849" s="1"/>
      <c r="O6849" s="1"/>
      <c r="P6849" s="51"/>
    </row>
    <row r="6850" spans="1:16" ht="16.5" customHeight="1" x14ac:dyDescent="0.25">
      <c r="A6850" s="47"/>
      <c r="B6850" s="1"/>
      <c r="C6850" s="1"/>
      <c r="D6850" s="1"/>
      <c r="E6850" s="1"/>
      <c r="F6850" s="1"/>
      <c r="G6850" s="1"/>
      <c r="H6850" s="1"/>
      <c r="I6850" s="1"/>
      <c r="J6850" s="1"/>
      <c r="K6850" s="28"/>
      <c r="L6850" s="28"/>
      <c r="M6850" s="1"/>
      <c r="N6850" s="1"/>
      <c r="O6850" s="1"/>
      <c r="P6850" s="51"/>
    </row>
    <row r="6851" spans="1:16" ht="16.5" customHeight="1" x14ac:dyDescent="0.25">
      <c r="A6851" s="47"/>
      <c r="B6851" s="1"/>
      <c r="C6851" s="1"/>
      <c r="D6851" s="1"/>
      <c r="E6851" s="1"/>
      <c r="F6851" s="1"/>
      <c r="G6851" s="1"/>
      <c r="H6851" s="1"/>
      <c r="I6851" s="1"/>
      <c r="J6851" s="1"/>
      <c r="K6851" s="28"/>
      <c r="L6851" s="28"/>
      <c r="M6851" s="1"/>
      <c r="N6851" s="1"/>
      <c r="O6851" s="1"/>
      <c r="P6851" s="51"/>
    </row>
    <row r="6852" spans="1:16" ht="16.5" customHeight="1" x14ac:dyDescent="0.25">
      <c r="A6852" s="47"/>
      <c r="B6852" s="1"/>
      <c r="C6852" s="1"/>
      <c r="D6852" s="1"/>
      <c r="E6852" s="1"/>
      <c r="F6852" s="1"/>
      <c r="G6852" s="1"/>
      <c r="H6852" s="1"/>
      <c r="I6852" s="1"/>
      <c r="J6852" s="1"/>
      <c r="K6852" s="28"/>
      <c r="L6852" s="28"/>
      <c r="M6852" s="1"/>
      <c r="N6852" s="1"/>
      <c r="O6852" s="1"/>
      <c r="P6852" s="51"/>
    </row>
    <row r="6853" spans="1:16" ht="16.5" customHeight="1" x14ac:dyDescent="0.25">
      <c r="A6853" s="47"/>
      <c r="B6853" s="1"/>
      <c r="C6853" s="1"/>
      <c r="D6853" s="1"/>
      <c r="E6853" s="1"/>
      <c r="F6853" s="1"/>
      <c r="G6853" s="1"/>
      <c r="H6853" s="1"/>
      <c r="I6853" s="1"/>
      <c r="J6853" s="1"/>
      <c r="K6853" s="28"/>
      <c r="L6853" s="28"/>
      <c r="M6853" s="1"/>
      <c r="N6853" s="1"/>
      <c r="O6853" s="1"/>
      <c r="P6853" s="51"/>
    </row>
    <row r="6854" spans="1:16" ht="16.5" customHeight="1" x14ac:dyDescent="0.25">
      <c r="A6854" s="47"/>
      <c r="B6854" s="1"/>
      <c r="C6854" s="1"/>
      <c r="D6854" s="1"/>
      <c r="E6854" s="1"/>
      <c r="F6854" s="1"/>
      <c r="G6854" s="1"/>
      <c r="H6854" s="1"/>
      <c r="I6854" s="1"/>
      <c r="J6854" s="1"/>
      <c r="K6854" s="28"/>
      <c r="L6854" s="28"/>
      <c r="M6854" s="1"/>
      <c r="N6854" s="1"/>
      <c r="O6854" s="1"/>
      <c r="P6854" s="51"/>
    </row>
    <row r="6855" spans="1:16" ht="16.5" customHeight="1" x14ac:dyDescent="0.25">
      <c r="A6855" s="47"/>
      <c r="B6855" s="1"/>
      <c r="C6855" s="1"/>
      <c r="D6855" s="1"/>
      <c r="E6855" s="1"/>
      <c r="F6855" s="1"/>
      <c r="G6855" s="1"/>
      <c r="H6855" s="1"/>
      <c r="I6855" s="1"/>
      <c r="J6855" s="1"/>
      <c r="K6855" s="28"/>
      <c r="L6855" s="28"/>
      <c r="M6855" s="1"/>
      <c r="N6855" s="1"/>
      <c r="O6855" s="1"/>
      <c r="P6855" s="51"/>
    </row>
    <row r="6856" spans="1:16" ht="16.5" customHeight="1" x14ac:dyDescent="0.25">
      <c r="A6856" s="47"/>
      <c r="B6856" s="1"/>
      <c r="C6856" s="1"/>
      <c r="D6856" s="1"/>
      <c r="E6856" s="1"/>
      <c r="F6856" s="1"/>
      <c r="G6856" s="1"/>
      <c r="H6856" s="1"/>
      <c r="I6856" s="1"/>
      <c r="J6856" s="1"/>
      <c r="K6856" s="28"/>
      <c r="L6856" s="28"/>
      <c r="M6856" s="1"/>
      <c r="N6856" s="1"/>
      <c r="O6856" s="1"/>
      <c r="P6856" s="51"/>
    </row>
    <row r="6857" spans="1:16" ht="16.5" customHeight="1" x14ac:dyDescent="0.25">
      <c r="A6857" s="47"/>
      <c r="B6857" s="1"/>
      <c r="C6857" s="1"/>
      <c r="D6857" s="1"/>
      <c r="E6857" s="1"/>
      <c r="F6857" s="1"/>
      <c r="G6857" s="1"/>
      <c r="H6857" s="1"/>
      <c r="I6857" s="1"/>
      <c r="J6857" s="1"/>
      <c r="K6857" s="28"/>
      <c r="L6857" s="28"/>
      <c r="M6857" s="1"/>
      <c r="N6857" s="1"/>
      <c r="O6857" s="1"/>
      <c r="P6857" s="51"/>
    </row>
    <row r="6858" spans="1:16" ht="16.5" customHeight="1" x14ac:dyDescent="0.25">
      <c r="A6858" s="47"/>
      <c r="B6858" s="1"/>
      <c r="C6858" s="1"/>
      <c r="D6858" s="1"/>
      <c r="E6858" s="1"/>
      <c r="F6858" s="1"/>
      <c r="G6858" s="1"/>
      <c r="H6858" s="1"/>
      <c r="I6858" s="1"/>
      <c r="J6858" s="1"/>
      <c r="K6858" s="28"/>
      <c r="L6858" s="28"/>
      <c r="M6858" s="1"/>
      <c r="N6858" s="1"/>
      <c r="O6858" s="1"/>
      <c r="P6858" s="51"/>
    </row>
    <row r="6859" spans="1:16" ht="16.5" customHeight="1" x14ac:dyDescent="0.25">
      <c r="A6859" s="47"/>
      <c r="B6859" s="1"/>
      <c r="C6859" s="1"/>
      <c r="D6859" s="1"/>
      <c r="E6859" s="1"/>
      <c r="F6859" s="1"/>
      <c r="G6859" s="1"/>
      <c r="H6859" s="1"/>
      <c r="I6859" s="1"/>
      <c r="J6859" s="1"/>
      <c r="K6859" s="28"/>
      <c r="L6859" s="28"/>
      <c r="M6859" s="1"/>
      <c r="N6859" s="1"/>
      <c r="O6859" s="1"/>
      <c r="P6859" s="51"/>
    </row>
    <row r="6860" spans="1:16" ht="16.5" customHeight="1" x14ac:dyDescent="0.25">
      <c r="A6860" s="47"/>
      <c r="B6860" s="1"/>
      <c r="C6860" s="1"/>
      <c r="D6860" s="1"/>
      <c r="E6860" s="1"/>
      <c r="F6860" s="1"/>
      <c r="G6860" s="1"/>
      <c r="H6860" s="1"/>
      <c r="I6860" s="1"/>
      <c r="J6860" s="1"/>
      <c r="K6860" s="28"/>
      <c r="L6860" s="28"/>
      <c r="M6860" s="1"/>
      <c r="N6860" s="1"/>
      <c r="O6860" s="1"/>
      <c r="P6860" s="51"/>
    </row>
    <row r="6861" spans="1:16" ht="16.5" customHeight="1" x14ac:dyDescent="0.25">
      <c r="A6861" s="47"/>
      <c r="B6861" s="1"/>
      <c r="C6861" s="1"/>
      <c r="D6861" s="1"/>
      <c r="E6861" s="1"/>
      <c r="F6861" s="1"/>
      <c r="G6861" s="1"/>
      <c r="H6861" s="1"/>
      <c r="I6861" s="1"/>
      <c r="J6861" s="1"/>
      <c r="K6861" s="28"/>
      <c r="L6861" s="28"/>
      <c r="M6861" s="1"/>
      <c r="N6861" s="1"/>
      <c r="O6861" s="1"/>
      <c r="P6861" s="51"/>
    </row>
    <row r="6862" spans="1:16" ht="16.5" customHeight="1" x14ac:dyDescent="0.25">
      <c r="A6862" s="47"/>
      <c r="B6862" s="1"/>
      <c r="C6862" s="1"/>
      <c r="D6862" s="1"/>
      <c r="E6862" s="1"/>
      <c r="F6862" s="1"/>
      <c r="G6862" s="1"/>
      <c r="H6862" s="1"/>
      <c r="I6862" s="1"/>
      <c r="J6862" s="1"/>
      <c r="K6862" s="28"/>
      <c r="L6862" s="28"/>
      <c r="M6862" s="1"/>
      <c r="N6862" s="1"/>
      <c r="O6862" s="1"/>
      <c r="P6862" s="51"/>
    </row>
    <row r="6863" spans="1:16" ht="16.5" customHeight="1" x14ac:dyDescent="0.25">
      <c r="A6863" s="47"/>
      <c r="B6863" s="1"/>
      <c r="C6863" s="1"/>
      <c r="D6863" s="1"/>
      <c r="E6863" s="1"/>
      <c r="F6863" s="1"/>
      <c r="G6863" s="1"/>
      <c r="H6863" s="1"/>
      <c r="I6863" s="1"/>
      <c r="J6863" s="1"/>
      <c r="K6863" s="28"/>
      <c r="L6863" s="28"/>
      <c r="M6863" s="1"/>
      <c r="N6863" s="1"/>
      <c r="O6863" s="1"/>
      <c r="P6863" s="51"/>
    </row>
    <row r="6864" spans="1:16" ht="16.5" customHeight="1" x14ac:dyDescent="0.25">
      <c r="A6864" s="47"/>
      <c r="B6864" s="1"/>
      <c r="C6864" s="1"/>
      <c r="D6864" s="1"/>
      <c r="E6864" s="1"/>
      <c r="F6864" s="1"/>
      <c r="G6864" s="1"/>
      <c r="H6864" s="1"/>
      <c r="I6864" s="1"/>
      <c r="J6864" s="1"/>
      <c r="K6864" s="28"/>
      <c r="L6864" s="28"/>
      <c r="M6864" s="1"/>
      <c r="N6864" s="1"/>
      <c r="O6864" s="1"/>
      <c r="P6864" s="51"/>
    </row>
    <row r="6865" spans="1:16" ht="16.5" customHeight="1" x14ac:dyDescent="0.25">
      <c r="A6865" s="47"/>
      <c r="B6865" s="1"/>
      <c r="C6865" s="1"/>
      <c r="D6865" s="1"/>
      <c r="E6865" s="1"/>
      <c r="F6865" s="1"/>
      <c r="G6865" s="1"/>
      <c r="H6865" s="1"/>
      <c r="I6865" s="1"/>
      <c r="J6865" s="1"/>
      <c r="K6865" s="28"/>
      <c r="L6865" s="28"/>
      <c r="M6865" s="1"/>
      <c r="N6865" s="1"/>
      <c r="O6865" s="1"/>
      <c r="P6865" s="51"/>
    </row>
    <row r="6866" spans="1:16" ht="16.5" customHeight="1" x14ac:dyDescent="0.25">
      <c r="A6866" s="47"/>
      <c r="B6866" s="1"/>
      <c r="C6866" s="1"/>
      <c r="D6866" s="1"/>
      <c r="E6866" s="1"/>
      <c r="F6866" s="1"/>
      <c r="G6866" s="1"/>
      <c r="H6866" s="1"/>
      <c r="I6866" s="1"/>
      <c r="J6866" s="1"/>
      <c r="K6866" s="28"/>
      <c r="L6866" s="28"/>
      <c r="M6866" s="1"/>
      <c r="N6866" s="1"/>
      <c r="O6866" s="1"/>
      <c r="P6866" s="51"/>
    </row>
    <row r="6867" spans="1:16" ht="16.5" customHeight="1" x14ac:dyDescent="0.25">
      <c r="A6867" s="47"/>
      <c r="B6867" s="1"/>
      <c r="C6867" s="1"/>
      <c r="D6867" s="1"/>
      <c r="E6867" s="1"/>
      <c r="F6867" s="1"/>
      <c r="G6867" s="1"/>
      <c r="H6867" s="1"/>
      <c r="I6867" s="1"/>
      <c r="J6867" s="1"/>
      <c r="K6867" s="28"/>
      <c r="L6867" s="28"/>
      <c r="M6867" s="1"/>
      <c r="N6867" s="1"/>
      <c r="O6867" s="1"/>
      <c r="P6867" s="51"/>
    </row>
    <row r="6868" spans="1:16" ht="16.5" customHeight="1" x14ac:dyDescent="0.25">
      <c r="A6868" s="47"/>
      <c r="B6868" s="1"/>
      <c r="C6868" s="1"/>
      <c r="D6868" s="1"/>
      <c r="E6868" s="1"/>
      <c r="F6868" s="1"/>
      <c r="G6868" s="1"/>
      <c r="H6868" s="1"/>
      <c r="I6868" s="1"/>
      <c r="J6868" s="1"/>
      <c r="K6868" s="28"/>
      <c r="L6868" s="28"/>
      <c r="M6868" s="1"/>
      <c r="N6868" s="1"/>
      <c r="O6868" s="1"/>
      <c r="P6868" s="51"/>
    </row>
    <row r="6869" spans="1:16" ht="16.5" customHeight="1" x14ac:dyDescent="0.25">
      <c r="A6869" s="47"/>
      <c r="B6869" s="1"/>
      <c r="C6869" s="1"/>
      <c r="D6869" s="1"/>
      <c r="E6869" s="1"/>
      <c r="F6869" s="1"/>
      <c r="G6869" s="1"/>
      <c r="H6869" s="1"/>
      <c r="I6869" s="1"/>
      <c r="J6869" s="1"/>
      <c r="K6869" s="28"/>
      <c r="L6869" s="28"/>
      <c r="M6869" s="1"/>
      <c r="N6869" s="1"/>
      <c r="O6869" s="1"/>
      <c r="P6869" s="51"/>
    </row>
    <row r="6870" spans="1:16" ht="16.5" customHeight="1" x14ac:dyDescent="0.25">
      <c r="A6870" s="47"/>
      <c r="B6870" s="1"/>
      <c r="C6870" s="1"/>
      <c r="D6870" s="1"/>
      <c r="E6870" s="1"/>
      <c r="F6870" s="1"/>
      <c r="G6870" s="1"/>
      <c r="H6870" s="1"/>
      <c r="I6870" s="1"/>
      <c r="J6870" s="1"/>
      <c r="K6870" s="28"/>
      <c r="L6870" s="28"/>
      <c r="M6870" s="1"/>
      <c r="N6870" s="1"/>
      <c r="O6870" s="1"/>
      <c r="P6870" s="51"/>
    </row>
    <row r="6871" spans="1:16" ht="16.5" customHeight="1" x14ac:dyDescent="0.25">
      <c r="A6871" s="47"/>
      <c r="B6871" s="1"/>
      <c r="C6871" s="1"/>
      <c r="D6871" s="1"/>
      <c r="E6871" s="1"/>
      <c r="F6871" s="1"/>
      <c r="G6871" s="1"/>
      <c r="H6871" s="1"/>
      <c r="I6871" s="1"/>
      <c r="J6871" s="1"/>
      <c r="K6871" s="28"/>
      <c r="L6871" s="28"/>
      <c r="M6871" s="1"/>
      <c r="N6871" s="1"/>
      <c r="O6871" s="1"/>
      <c r="P6871" s="51"/>
    </row>
    <row r="6872" spans="1:16" ht="16.5" customHeight="1" x14ac:dyDescent="0.25">
      <c r="A6872" s="47"/>
      <c r="B6872" s="1"/>
      <c r="C6872" s="1"/>
      <c r="D6872" s="1"/>
      <c r="E6872" s="1"/>
      <c r="F6872" s="1"/>
      <c r="G6872" s="1"/>
      <c r="H6872" s="1"/>
      <c r="I6872" s="1"/>
      <c r="J6872" s="1"/>
      <c r="K6872" s="28"/>
      <c r="L6872" s="28"/>
      <c r="M6872" s="1"/>
      <c r="N6872" s="1"/>
      <c r="O6872" s="1"/>
      <c r="P6872" s="51"/>
    </row>
    <row r="6873" spans="1:16" ht="16.5" customHeight="1" x14ac:dyDescent="0.25">
      <c r="A6873" s="47"/>
      <c r="B6873" s="1"/>
      <c r="C6873" s="1"/>
      <c r="D6873" s="1"/>
      <c r="E6873" s="1"/>
      <c r="F6873" s="1"/>
      <c r="G6873" s="1"/>
      <c r="H6873" s="1"/>
      <c r="I6873" s="1"/>
      <c r="J6873" s="1"/>
      <c r="K6873" s="28"/>
      <c r="L6873" s="28"/>
      <c r="M6873" s="1"/>
      <c r="N6873" s="1"/>
      <c r="O6873" s="1"/>
      <c r="P6873" s="51"/>
    </row>
    <row r="6874" spans="1:16" ht="16.5" customHeight="1" x14ac:dyDescent="0.25">
      <c r="A6874" s="47"/>
      <c r="B6874" s="1"/>
      <c r="C6874" s="1"/>
      <c r="D6874" s="1"/>
      <c r="E6874" s="1"/>
      <c r="F6874" s="1"/>
      <c r="G6874" s="1"/>
      <c r="H6874" s="1"/>
      <c r="I6874" s="1"/>
      <c r="J6874" s="1"/>
      <c r="K6874" s="28"/>
      <c r="L6874" s="28"/>
      <c r="M6874" s="1"/>
      <c r="N6874" s="1"/>
      <c r="O6874" s="1"/>
      <c r="P6874" s="51"/>
    </row>
    <row r="6875" spans="1:16" ht="16.5" customHeight="1" x14ac:dyDescent="0.25">
      <c r="A6875" s="47"/>
      <c r="B6875" s="1"/>
      <c r="C6875" s="1"/>
      <c r="D6875" s="1"/>
      <c r="E6875" s="1"/>
      <c r="F6875" s="1"/>
      <c r="G6875" s="1"/>
      <c r="H6875" s="1"/>
      <c r="I6875" s="1"/>
      <c r="J6875" s="1"/>
      <c r="K6875" s="28"/>
      <c r="L6875" s="28"/>
      <c r="M6875" s="1"/>
      <c r="N6875" s="1"/>
      <c r="O6875" s="1"/>
      <c r="P6875" s="51"/>
    </row>
    <row r="6876" spans="1:16" ht="16.5" customHeight="1" x14ac:dyDescent="0.25">
      <c r="A6876" s="47"/>
      <c r="B6876" s="1"/>
      <c r="C6876" s="1"/>
      <c r="D6876" s="1"/>
      <c r="E6876" s="1"/>
      <c r="F6876" s="1"/>
      <c r="G6876" s="1"/>
      <c r="H6876" s="1"/>
      <c r="I6876" s="1"/>
      <c r="J6876" s="1"/>
      <c r="K6876" s="28"/>
      <c r="L6876" s="28"/>
      <c r="M6876" s="1"/>
      <c r="N6876" s="1"/>
      <c r="O6876" s="1"/>
      <c r="P6876" s="51"/>
    </row>
    <row r="6877" spans="1:16" ht="16.5" customHeight="1" x14ac:dyDescent="0.25">
      <c r="A6877" s="47"/>
      <c r="B6877" s="1"/>
      <c r="C6877" s="1"/>
      <c r="D6877" s="1"/>
      <c r="E6877" s="1"/>
      <c r="F6877" s="1"/>
      <c r="G6877" s="1"/>
      <c r="H6877" s="1"/>
      <c r="I6877" s="1"/>
      <c r="J6877" s="1"/>
      <c r="K6877" s="28"/>
      <c r="L6877" s="28"/>
      <c r="M6877" s="1"/>
      <c r="N6877" s="1"/>
      <c r="O6877" s="1"/>
      <c r="P6877" s="51"/>
    </row>
    <row r="6878" spans="1:16" ht="16.5" customHeight="1" x14ac:dyDescent="0.25">
      <c r="A6878" s="47"/>
      <c r="B6878" s="1"/>
      <c r="C6878" s="1"/>
      <c r="D6878" s="1"/>
      <c r="E6878" s="1"/>
      <c r="F6878" s="1"/>
      <c r="G6878" s="1"/>
      <c r="H6878" s="1"/>
      <c r="I6878" s="1"/>
      <c r="J6878" s="1"/>
      <c r="K6878" s="28"/>
      <c r="L6878" s="28"/>
      <c r="M6878" s="1"/>
      <c r="N6878" s="1"/>
      <c r="O6878" s="1"/>
      <c r="P6878" s="51"/>
    </row>
    <row r="6879" spans="1:16" ht="16.5" customHeight="1" x14ac:dyDescent="0.25">
      <c r="A6879" s="47"/>
      <c r="B6879" s="1"/>
      <c r="C6879" s="1"/>
      <c r="D6879" s="1"/>
      <c r="E6879" s="1"/>
      <c r="F6879" s="1"/>
      <c r="G6879" s="1"/>
      <c r="H6879" s="1"/>
      <c r="I6879" s="1"/>
      <c r="J6879" s="1"/>
      <c r="K6879" s="28"/>
      <c r="L6879" s="28"/>
      <c r="M6879" s="1"/>
      <c r="N6879" s="1"/>
      <c r="O6879" s="1"/>
      <c r="P6879" s="51"/>
    </row>
    <row r="6880" spans="1:16" ht="16.5" customHeight="1" x14ac:dyDescent="0.25">
      <c r="A6880" s="47"/>
      <c r="B6880" s="1"/>
      <c r="C6880" s="1"/>
      <c r="D6880" s="1"/>
      <c r="E6880" s="1"/>
      <c r="F6880" s="1"/>
      <c r="G6880" s="1"/>
      <c r="H6880" s="1"/>
      <c r="I6880" s="1"/>
      <c r="J6880" s="1"/>
      <c r="K6880" s="28"/>
      <c r="L6880" s="28"/>
      <c r="M6880" s="1"/>
      <c r="N6880" s="1"/>
      <c r="O6880" s="1"/>
      <c r="P6880" s="51"/>
    </row>
    <row r="6881" spans="1:16" ht="16.5" customHeight="1" x14ac:dyDescent="0.25">
      <c r="A6881" s="47"/>
      <c r="B6881" s="1"/>
      <c r="C6881" s="1"/>
      <c r="D6881" s="1"/>
      <c r="E6881" s="1"/>
      <c r="F6881" s="1"/>
      <c r="G6881" s="1"/>
      <c r="H6881" s="1"/>
      <c r="I6881" s="1"/>
      <c r="J6881" s="1"/>
      <c r="K6881" s="28"/>
      <c r="L6881" s="28"/>
      <c r="M6881" s="1"/>
      <c r="N6881" s="1"/>
      <c r="O6881" s="1"/>
      <c r="P6881" s="51"/>
    </row>
    <row r="6882" spans="1:16" ht="16.5" customHeight="1" x14ac:dyDescent="0.25">
      <c r="A6882" s="47"/>
      <c r="B6882" s="1"/>
      <c r="C6882" s="1"/>
      <c r="D6882" s="1"/>
      <c r="E6882" s="1"/>
      <c r="F6882" s="1"/>
      <c r="G6882" s="1"/>
      <c r="H6882" s="1"/>
      <c r="I6882" s="1"/>
      <c r="J6882" s="1"/>
      <c r="K6882" s="28"/>
      <c r="L6882" s="28"/>
      <c r="M6882" s="1"/>
      <c r="N6882" s="1"/>
      <c r="O6882" s="1"/>
      <c r="P6882" s="51"/>
    </row>
    <row r="6883" spans="1:16" ht="16.5" customHeight="1" x14ac:dyDescent="0.25">
      <c r="A6883" s="47"/>
      <c r="B6883" s="1"/>
      <c r="C6883" s="1"/>
      <c r="D6883" s="1"/>
      <c r="E6883" s="1"/>
      <c r="F6883" s="1"/>
      <c r="G6883" s="1"/>
      <c r="H6883" s="1"/>
      <c r="I6883" s="1"/>
      <c r="J6883" s="1"/>
      <c r="K6883" s="28"/>
      <c r="L6883" s="28"/>
      <c r="M6883" s="1"/>
      <c r="N6883" s="1"/>
      <c r="O6883" s="1"/>
      <c r="P6883" s="51"/>
    </row>
    <row r="6884" spans="1:16" ht="16.5" customHeight="1" x14ac:dyDescent="0.25">
      <c r="A6884" s="47"/>
      <c r="B6884" s="1"/>
      <c r="C6884" s="1"/>
      <c r="D6884" s="1"/>
      <c r="E6884" s="1"/>
      <c r="F6884" s="1"/>
      <c r="G6884" s="1"/>
      <c r="H6884" s="1"/>
      <c r="I6884" s="1"/>
      <c r="J6884" s="1"/>
      <c r="K6884" s="28"/>
      <c r="L6884" s="28"/>
      <c r="M6884" s="1"/>
      <c r="N6884" s="1"/>
      <c r="O6884" s="1"/>
      <c r="P6884" s="51"/>
    </row>
    <row r="6885" spans="1:16" ht="16.5" customHeight="1" x14ac:dyDescent="0.25">
      <c r="A6885" s="47"/>
      <c r="B6885" s="1"/>
      <c r="C6885" s="1"/>
      <c r="D6885" s="1"/>
      <c r="E6885" s="1"/>
      <c r="F6885" s="1"/>
      <c r="G6885" s="1"/>
      <c r="H6885" s="1"/>
      <c r="I6885" s="1"/>
      <c r="J6885" s="1"/>
      <c r="K6885" s="28"/>
      <c r="L6885" s="28"/>
      <c r="M6885" s="1"/>
      <c r="N6885" s="1"/>
      <c r="O6885" s="1"/>
      <c r="P6885" s="51"/>
    </row>
    <row r="6886" spans="1:16" ht="16.5" customHeight="1" x14ac:dyDescent="0.25">
      <c r="A6886" s="47"/>
      <c r="B6886" s="1"/>
      <c r="C6886" s="1"/>
      <c r="D6886" s="1"/>
      <c r="E6886" s="1"/>
      <c r="F6886" s="1"/>
      <c r="G6886" s="1"/>
      <c r="H6886" s="1"/>
      <c r="I6886" s="1"/>
      <c r="J6886" s="1"/>
      <c r="K6886" s="28"/>
      <c r="L6886" s="28"/>
      <c r="M6886" s="1"/>
      <c r="N6886" s="1"/>
      <c r="O6886" s="1"/>
      <c r="P6886" s="51"/>
    </row>
    <row r="6887" spans="1:16" ht="16.5" customHeight="1" x14ac:dyDescent="0.25">
      <c r="A6887" s="47"/>
      <c r="B6887" s="1"/>
      <c r="C6887" s="1"/>
      <c r="D6887" s="1"/>
      <c r="E6887" s="1"/>
      <c r="F6887" s="1"/>
      <c r="G6887" s="1"/>
      <c r="H6887" s="1"/>
      <c r="I6887" s="1"/>
      <c r="J6887" s="1"/>
      <c r="K6887" s="28"/>
      <c r="L6887" s="28"/>
      <c r="M6887" s="1"/>
      <c r="N6887" s="1"/>
      <c r="O6887" s="1"/>
      <c r="P6887" s="51"/>
    </row>
    <row r="6888" spans="1:16" ht="16.5" customHeight="1" x14ac:dyDescent="0.25">
      <c r="A6888" s="47"/>
      <c r="B6888" s="1"/>
      <c r="C6888" s="1"/>
      <c r="D6888" s="1"/>
      <c r="E6888" s="1"/>
      <c r="F6888" s="1"/>
      <c r="G6888" s="1"/>
      <c r="H6888" s="1"/>
      <c r="I6888" s="1"/>
      <c r="J6888" s="1"/>
      <c r="K6888" s="28"/>
      <c r="L6888" s="28"/>
      <c r="M6888" s="1"/>
      <c r="N6888" s="1"/>
      <c r="O6888" s="1"/>
      <c r="P6888" s="51"/>
    </row>
    <row r="6889" spans="1:16" ht="16.5" customHeight="1" x14ac:dyDescent="0.25">
      <c r="A6889" s="47"/>
      <c r="B6889" s="1"/>
      <c r="C6889" s="1"/>
      <c r="D6889" s="1"/>
      <c r="E6889" s="1"/>
      <c r="F6889" s="1"/>
      <c r="G6889" s="1"/>
      <c r="H6889" s="1"/>
      <c r="I6889" s="1"/>
      <c r="J6889" s="1"/>
      <c r="K6889" s="28"/>
      <c r="L6889" s="28"/>
      <c r="M6889" s="1"/>
      <c r="N6889" s="1"/>
      <c r="O6889" s="1"/>
      <c r="P6889" s="51"/>
    </row>
    <row r="6890" spans="1:16" ht="16.5" customHeight="1" x14ac:dyDescent="0.25">
      <c r="A6890" s="47"/>
      <c r="B6890" s="1"/>
      <c r="C6890" s="1"/>
      <c r="D6890" s="1"/>
      <c r="E6890" s="1"/>
      <c r="F6890" s="1"/>
      <c r="G6890" s="1"/>
      <c r="H6890" s="1"/>
      <c r="I6890" s="1"/>
      <c r="J6890" s="1"/>
      <c r="K6890" s="28"/>
      <c r="L6890" s="28"/>
      <c r="M6890" s="1"/>
      <c r="N6890" s="1"/>
      <c r="O6890" s="1"/>
      <c r="P6890" s="51"/>
    </row>
    <row r="6891" spans="1:16" ht="16.5" customHeight="1" x14ac:dyDescent="0.25">
      <c r="A6891" s="47"/>
      <c r="B6891" s="1"/>
      <c r="C6891" s="1"/>
      <c r="D6891" s="1"/>
      <c r="E6891" s="1"/>
      <c r="F6891" s="1"/>
      <c r="G6891" s="1"/>
      <c r="H6891" s="1"/>
      <c r="I6891" s="1"/>
      <c r="J6891" s="1"/>
      <c r="K6891" s="28"/>
      <c r="L6891" s="28"/>
      <c r="M6891" s="1"/>
      <c r="N6891" s="1"/>
      <c r="O6891" s="1"/>
      <c r="P6891" s="51"/>
    </row>
    <row r="6892" spans="1:16" ht="16.5" customHeight="1" x14ac:dyDescent="0.25">
      <c r="A6892" s="47"/>
      <c r="B6892" s="1"/>
      <c r="C6892" s="1"/>
      <c r="D6892" s="1"/>
      <c r="E6892" s="1"/>
      <c r="F6892" s="1"/>
      <c r="G6892" s="1"/>
      <c r="H6892" s="1"/>
      <c r="I6892" s="1"/>
      <c r="J6892" s="1"/>
      <c r="K6892" s="28"/>
      <c r="L6892" s="28"/>
      <c r="M6892" s="1"/>
      <c r="N6892" s="1"/>
      <c r="O6892" s="1"/>
      <c r="P6892" s="51"/>
    </row>
    <row r="6893" spans="1:16" ht="16.5" customHeight="1" x14ac:dyDescent="0.25">
      <c r="A6893" s="47"/>
      <c r="B6893" s="1"/>
      <c r="C6893" s="1"/>
      <c r="D6893" s="1"/>
      <c r="E6893" s="1"/>
      <c r="F6893" s="1"/>
      <c r="G6893" s="1"/>
      <c r="H6893" s="1"/>
      <c r="I6893" s="1"/>
      <c r="J6893" s="1"/>
      <c r="K6893" s="28"/>
      <c r="L6893" s="28"/>
      <c r="M6893" s="1"/>
      <c r="N6893" s="1"/>
      <c r="O6893" s="1"/>
      <c r="P6893" s="51"/>
    </row>
    <row r="6894" spans="1:16" ht="16.5" customHeight="1" x14ac:dyDescent="0.25">
      <c r="A6894" s="47"/>
      <c r="B6894" s="1"/>
      <c r="C6894" s="1"/>
      <c r="D6894" s="1"/>
      <c r="E6894" s="1"/>
      <c r="F6894" s="1"/>
      <c r="G6894" s="1"/>
      <c r="H6894" s="1"/>
      <c r="I6894" s="1"/>
      <c r="J6894" s="1"/>
      <c r="K6894" s="28"/>
      <c r="L6894" s="28"/>
      <c r="M6894" s="1"/>
      <c r="N6894" s="1"/>
      <c r="O6894" s="1"/>
      <c r="P6894" s="51"/>
    </row>
    <row r="6895" spans="1:16" ht="16.5" customHeight="1" x14ac:dyDescent="0.25">
      <c r="A6895" s="47"/>
      <c r="B6895" s="1"/>
      <c r="C6895" s="1"/>
      <c r="D6895" s="1"/>
      <c r="E6895" s="1"/>
      <c r="F6895" s="1"/>
      <c r="G6895" s="1"/>
      <c r="H6895" s="1"/>
      <c r="I6895" s="1"/>
      <c r="J6895" s="1"/>
      <c r="K6895" s="28"/>
      <c r="L6895" s="28"/>
      <c r="M6895" s="1"/>
      <c r="N6895" s="1"/>
      <c r="O6895" s="1"/>
      <c r="P6895" s="51"/>
    </row>
    <row r="6896" spans="1:16" ht="16.5" customHeight="1" x14ac:dyDescent="0.25">
      <c r="A6896" s="47"/>
      <c r="B6896" s="1"/>
      <c r="C6896" s="1"/>
      <c r="D6896" s="1"/>
      <c r="E6896" s="1"/>
      <c r="F6896" s="1"/>
      <c r="G6896" s="1"/>
      <c r="H6896" s="1"/>
      <c r="I6896" s="1"/>
      <c r="J6896" s="1"/>
      <c r="K6896" s="28"/>
      <c r="L6896" s="28"/>
      <c r="M6896" s="1"/>
      <c r="N6896" s="1"/>
      <c r="O6896" s="1"/>
      <c r="P6896" s="51"/>
    </row>
    <row r="6897" spans="1:16" ht="16.5" customHeight="1" x14ac:dyDescent="0.25">
      <c r="A6897" s="47"/>
      <c r="B6897" s="1"/>
      <c r="C6897" s="1"/>
      <c r="D6897" s="1"/>
      <c r="E6897" s="1"/>
      <c r="F6897" s="1"/>
      <c r="G6897" s="1"/>
      <c r="H6897" s="1"/>
      <c r="I6897" s="1"/>
      <c r="J6897" s="1"/>
      <c r="K6897" s="28"/>
      <c r="L6897" s="28"/>
      <c r="M6897" s="1"/>
      <c r="N6897" s="1"/>
      <c r="O6897" s="1"/>
      <c r="P6897" s="51"/>
    </row>
    <row r="6898" spans="1:16" ht="16.5" customHeight="1" x14ac:dyDescent="0.25">
      <c r="A6898" s="47"/>
      <c r="B6898" s="1"/>
      <c r="C6898" s="1"/>
      <c r="D6898" s="1"/>
      <c r="E6898" s="1"/>
      <c r="F6898" s="1"/>
      <c r="G6898" s="1"/>
      <c r="H6898" s="1"/>
      <c r="I6898" s="1"/>
      <c r="J6898" s="1"/>
      <c r="K6898" s="28"/>
      <c r="L6898" s="28"/>
      <c r="M6898" s="1"/>
      <c r="N6898" s="1"/>
      <c r="O6898" s="1"/>
      <c r="P6898" s="51"/>
    </row>
    <row r="6899" spans="1:16" ht="16.5" customHeight="1" x14ac:dyDescent="0.25">
      <c r="A6899" s="47"/>
      <c r="B6899" s="1"/>
      <c r="C6899" s="1"/>
      <c r="D6899" s="1"/>
      <c r="E6899" s="1"/>
      <c r="F6899" s="1"/>
      <c r="G6899" s="1"/>
      <c r="H6899" s="1"/>
      <c r="I6899" s="1"/>
      <c r="J6899" s="1"/>
      <c r="K6899" s="28"/>
      <c r="L6899" s="28"/>
      <c r="M6899" s="1"/>
      <c r="N6899" s="1"/>
      <c r="O6899" s="1"/>
      <c r="P6899" s="51"/>
    </row>
    <row r="6900" spans="1:16" ht="16.5" customHeight="1" x14ac:dyDescent="0.25">
      <c r="A6900" s="47"/>
      <c r="B6900" s="1"/>
      <c r="C6900" s="1"/>
      <c r="D6900" s="1"/>
      <c r="E6900" s="1"/>
      <c r="F6900" s="1"/>
      <c r="G6900" s="1"/>
      <c r="H6900" s="1"/>
      <c r="I6900" s="1"/>
      <c r="J6900" s="1"/>
      <c r="K6900" s="28"/>
      <c r="L6900" s="28"/>
      <c r="M6900" s="1"/>
      <c r="N6900" s="1"/>
      <c r="O6900" s="1"/>
      <c r="P6900" s="51"/>
    </row>
    <row r="6901" spans="1:16" ht="16.5" customHeight="1" x14ac:dyDescent="0.25">
      <c r="A6901" s="47"/>
      <c r="B6901" s="1"/>
      <c r="C6901" s="1"/>
      <c r="D6901" s="1"/>
      <c r="E6901" s="1"/>
      <c r="F6901" s="1"/>
      <c r="G6901" s="1"/>
      <c r="H6901" s="1"/>
      <c r="I6901" s="1"/>
      <c r="J6901" s="1"/>
      <c r="K6901" s="28"/>
      <c r="L6901" s="28"/>
      <c r="M6901" s="1"/>
      <c r="N6901" s="1"/>
      <c r="O6901" s="1"/>
      <c r="P6901" s="51"/>
    </row>
    <row r="6902" spans="1:16" ht="16.5" customHeight="1" x14ac:dyDescent="0.25">
      <c r="A6902" s="47"/>
      <c r="B6902" s="1"/>
      <c r="C6902" s="1"/>
      <c r="D6902" s="1"/>
      <c r="E6902" s="1"/>
      <c r="F6902" s="1"/>
      <c r="G6902" s="1"/>
      <c r="H6902" s="1"/>
      <c r="I6902" s="1"/>
      <c r="J6902" s="1"/>
      <c r="K6902" s="28"/>
      <c r="L6902" s="28"/>
      <c r="M6902" s="1"/>
      <c r="N6902" s="1"/>
      <c r="O6902" s="1"/>
      <c r="P6902" s="51"/>
    </row>
    <row r="6903" spans="1:16" ht="16.5" customHeight="1" x14ac:dyDescent="0.25">
      <c r="A6903" s="47"/>
      <c r="B6903" s="1"/>
      <c r="C6903" s="1"/>
      <c r="D6903" s="1"/>
      <c r="E6903" s="1"/>
      <c r="F6903" s="1"/>
      <c r="G6903" s="1"/>
      <c r="H6903" s="1"/>
      <c r="I6903" s="1"/>
      <c r="J6903" s="1"/>
      <c r="K6903" s="28"/>
      <c r="L6903" s="28"/>
      <c r="M6903" s="1"/>
      <c r="N6903" s="1"/>
      <c r="O6903" s="1"/>
      <c r="P6903" s="51"/>
    </row>
    <row r="6904" spans="1:16" ht="16.5" customHeight="1" x14ac:dyDescent="0.25">
      <c r="A6904" s="47"/>
      <c r="B6904" s="1"/>
      <c r="C6904" s="1"/>
      <c r="D6904" s="1"/>
      <c r="E6904" s="1"/>
      <c r="F6904" s="1"/>
      <c r="G6904" s="1"/>
      <c r="H6904" s="1"/>
      <c r="I6904" s="1"/>
      <c r="J6904" s="1"/>
      <c r="K6904" s="28"/>
      <c r="L6904" s="28"/>
      <c r="M6904" s="1"/>
      <c r="N6904" s="1"/>
      <c r="O6904" s="1"/>
      <c r="P6904" s="51"/>
    </row>
    <row r="6905" spans="1:16" ht="16.5" customHeight="1" x14ac:dyDescent="0.25">
      <c r="A6905" s="47"/>
      <c r="B6905" s="1"/>
      <c r="C6905" s="1"/>
      <c r="D6905" s="1"/>
      <c r="E6905" s="1"/>
      <c r="F6905" s="1"/>
      <c r="G6905" s="1"/>
      <c r="H6905" s="1"/>
      <c r="I6905" s="1"/>
      <c r="J6905" s="1"/>
      <c r="K6905" s="28"/>
      <c r="L6905" s="28"/>
      <c r="M6905" s="1"/>
      <c r="N6905" s="1"/>
      <c r="O6905" s="1"/>
      <c r="P6905" s="51"/>
    </row>
    <row r="6906" spans="1:16" ht="16.5" customHeight="1" x14ac:dyDescent="0.25">
      <c r="A6906" s="47"/>
      <c r="B6906" s="1"/>
      <c r="C6906" s="1"/>
      <c r="D6906" s="1"/>
      <c r="E6906" s="1"/>
      <c r="F6906" s="1"/>
      <c r="G6906" s="1"/>
      <c r="H6906" s="1"/>
      <c r="I6906" s="1"/>
      <c r="J6906" s="1"/>
      <c r="K6906" s="28"/>
      <c r="L6906" s="28"/>
      <c r="M6906" s="1"/>
      <c r="N6906" s="1"/>
      <c r="O6906" s="1"/>
      <c r="P6906" s="51"/>
    </row>
    <row r="6907" spans="1:16" ht="16.5" customHeight="1" x14ac:dyDescent="0.25">
      <c r="A6907" s="47"/>
      <c r="B6907" s="1"/>
      <c r="C6907" s="1"/>
      <c r="D6907" s="1"/>
      <c r="E6907" s="1"/>
      <c r="F6907" s="1"/>
      <c r="G6907" s="1"/>
      <c r="H6907" s="1"/>
      <c r="I6907" s="1"/>
      <c r="J6907" s="1"/>
      <c r="K6907" s="28"/>
      <c r="L6907" s="28"/>
      <c r="M6907" s="1"/>
      <c r="N6907" s="1"/>
      <c r="O6907" s="1"/>
      <c r="P6907" s="51"/>
    </row>
    <row r="6908" spans="1:16" ht="16.5" customHeight="1" x14ac:dyDescent="0.25">
      <c r="A6908" s="47"/>
      <c r="B6908" s="1"/>
      <c r="C6908" s="1"/>
      <c r="D6908" s="1"/>
      <c r="E6908" s="1"/>
      <c r="F6908" s="1"/>
      <c r="G6908" s="1"/>
      <c r="H6908" s="1"/>
      <c r="I6908" s="1"/>
      <c r="J6908" s="1"/>
      <c r="K6908" s="28"/>
      <c r="L6908" s="28"/>
      <c r="M6908" s="1"/>
      <c r="N6908" s="1"/>
      <c r="O6908" s="1"/>
      <c r="P6908" s="51"/>
    </row>
    <row r="6909" spans="1:16" ht="16.5" customHeight="1" x14ac:dyDescent="0.25">
      <c r="A6909" s="47"/>
      <c r="B6909" s="1"/>
      <c r="C6909" s="1"/>
      <c r="D6909" s="1"/>
      <c r="E6909" s="1"/>
      <c r="F6909" s="1"/>
      <c r="G6909" s="1"/>
      <c r="H6909" s="1"/>
      <c r="I6909" s="1"/>
      <c r="J6909" s="1"/>
      <c r="K6909" s="28"/>
      <c r="L6909" s="28"/>
      <c r="M6909" s="1"/>
      <c r="N6909" s="1"/>
      <c r="O6909" s="1"/>
      <c r="P6909" s="51"/>
    </row>
    <row r="6910" spans="1:16" ht="16.5" customHeight="1" x14ac:dyDescent="0.25">
      <c r="A6910" s="47"/>
      <c r="B6910" s="1"/>
      <c r="C6910" s="1"/>
      <c r="D6910" s="1"/>
      <c r="E6910" s="1"/>
      <c r="F6910" s="1"/>
      <c r="G6910" s="1"/>
      <c r="H6910" s="1"/>
      <c r="I6910" s="1"/>
      <c r="J6910" s="1"/>
      <c r="K6910" s="28"/>
      <c r="L6910" s="28"/>
      <c r="M6910" s="1"/>
      <c r="N6910" s="1"/>
      <c r="O6910" s="1"/>
      <c r="P6910" s="51"/>
    </row>
    <row r="6911" spans="1:16" ht="16.5" customHeight="1" x14ac:dyDescent="0.25">
      <c r="A6911" s="47"/>
      <c r="B6911" s="1"/>
      <c r="C6911" s="1"/>
      <c r="D6911" s="1"/>
      <c r="E6911" s="1"/>
      <c r="F6911" s="1"/>
      <c r="G6911" s="1"/>
      <c r="H6911" s="1"/>
      <c r="I6911" s="1"/>
      <c r="J6911" s="1"/>
      <c r="K6911" s="28"/>
      <c r="L6911" s="28"/>
      <c r="M6911" s="1"/>
      <c r="N6911" s="1"/>
      <c r="O6911" s="1"/>
      <c r="P6911" s="51"/>
    </row>
    <row r="6912" spans="1:16" ht="16.5" customHeight="1" x14ac:dyDescent="0.25">
      <c r="A6912" s="47"/>
      <c r="B6912" s="1"/>
      <c r="C6912" s="1"/>
      <c r="D6912" s="1"/>
      <c r="E6912" s="1"/>
      <c r="F6912" s="1"/>
      <c r="G6912" s="1"/>
      <c r="H6912" s="1"/>
      <c r="I6912" s="1"/>
      <c r="J6912" s="1"/>
      <c r="K6912" s="28"/>
      <c r="L6912" s="28"/>
      <c r="M6912" s="1"/>
      <c r="N6912" s="1"/>
      <c r="O6912" s="1"/>
      <c r="P6912" s="51"/>
    </row>
    <row r="6913" spans="1:16" ht="16.5" customHeight="1" x14ac:dyDescent="0.25">
      <c r="A6913" s="47"/>
      <c r="B6913" s="1"/>
      <c r="C6913" s="1"/>
      <c r="D6913" s="1"/>
      <c r="E6913" s="1"/>
      <c r="F6913" s="1"/>
      <c r="G6913" s="1"/>
      <c r="H6913" s="1"/>
      <c r="I6913" s="1"/>
      <c r="J6913" s="1"/>
      <c r="K6913" s="28"/>
      <c r="L6913" s="28"/>
      <c r="M6913" s="1"/>
      <c r="N6913" s="1"/>
      <c r="O6913" s="1"/>
      <c r="P6913" s="51"/>
    </row>
    <row r="6914" spans="1:16" ht="16.5" customHeight="1" x14ac:dyDescent="0.25">
      <c r="A6914" s="47"/>
      <c r="B6914" s="1"/>
      <c r="C6914" s="1"/>
      <c r="D6914" s="1"/>
      <c r="E6914" s="1"/>
      <c r="F6914" s="1"/>
      <c r="G6914" s="1"/>
      <c r="H6914" s="1"/>
      <c r="I6914" s="1"/>
      <c r="J6914" s="1"/>
      <c r="K6914" s="28"/>
      <c r="L6914" s="28"/>
      <c r="M6914" s="1"/>
      <c r="N6914" s="1"/>
      <c r="O6914" s="1"/>
      <c r="P6914" s="51"/>
    </row>
    <row r="6915" spans="1:16" ht="16.5" customHeight="1" x14ac:dyDescent="0.25">
      <c r="A6915" s="47"/>
      <c r="B6915" s="1"/>
      <c r="C6915" s="1"/>
      <c r="D6915" s="1"/>
      <c r="E6915" s="1"/>
      <c r="F6915" s="1"/>
      <c r="G6915" s="1"/>
      <c r="H6915" s="1"/>
      <c r="I6915" s="1"/>
      <c r="J6915" s="1"/>
      <c r="K6915" s="28"/>
      <c r="L6915" s="28"/>
      <c r="M6915" s="1"/>
      <c r="N6915" s="1"/>
      <c r="O6915" s="1"/>
      <c r="P6915" s="51"/>
    </row>
    <row r="6916" spans="1:16" ht="16.5" customHeight="1" x14ac:dyDescent="0.25">
      <c r="A6916" s="47"/>
      <c r="B6916" s="1"/>
      <c r="C6916" s="1"/>
      <c r="D6916" s="1"/>
      <c r="E6916" s="1"/>
      <c r="F6916" s="1"/>
      <c r="G6916" s="1"/>
      <c r="H6916" s="1"/>
      <c r="I6916" s="1"/>
      <c r="J6916" s="1"/>
      <c r="K6916" s="28"/>
      <c r="L6916" s="28"/>
      <c r="M6916" s="1"/>
      <c r="N6916" s="1"/>
      <c r="O6916" s="1"/>
      <c r="P6916" s="51"/>
    </row>
    <row r="6917" spans="1:16" ht="16.5" customHeight="1" x14ac:dyDescent="0.25">
      <c r="A6917" s="47"/>
      <c r="B6917" s="1"/>
      <c r="C6917" s="1"/>
      <c r="D6917" s="1"/>
      <c r="E6917" s="1"/>
      <c r="F6917" s="1"/>
      <c r="G6917" s="1"/>
      <c r="H6917" s="1"/>
      <c r="I6917" s="1"/>
      <c r="J6917" s="1"/>
      <c r="K6917" s="28"/>
      <c r="L6917" s="28"/>
      <c r="M6917" s="1"/>
      <c r="N6917" s="1"/>
      <c r="O6917" s="1"/>
      <c r="P6917" s="51"/>
    </row>
    <row r="6918" spans="1:16" ht="16.5" customHeight="1" x14ac:dyDescent="0.25">
      <c r="A6918" s="47"/>
      <c r="B6918" s="1"/>
      <c r="C6918" s="1"/>
      <c r="D6918" s="1"/>
      <c r="E6918" s="1"/>
      <c r="F6918" s="1"/>
      <c r="G6918" s="1"/>
      <c r="H6918" s="1"/>
      <c r="I6918" s="1"/>
      <c r="J6918" s="1"/>
      <c r="K6918" s="28"/>
      <c r="L6918" s="28"/>
      <c r="M6918" s="1"/>
      <c r="N6918" s="1"/>
      <c r="O6918" s="1"/>
      <c r="P6918" s="51"/>
    </row>
    <row r="6919" spans="1:16" ht="16.5" customHeight="1" x14ac:dyDescent="0.25">
      <c r="A6919" s="47"/>
      <c r="B6919" s="1"/>
      <c r="C6919" s="1"/>
      <c r="D6919" s="1"/>
      <c r="E6919" s="1"/>
      <c r="F6919" s="1"/>
      <c r="G6919" s="1"/>
      <c r="H6919" s="1"/>
      <c r="I6919" s="1"/>
      <c r="J6919" s="1"/>
      <c r="K6919" s="28"/>
      <c r="L6919" s="28"/>
      <c r="M6919" s="1"/>
      <c r="N6919" s="1"/>
      <c r="O6919" s="1"/>
      <c r="P6919" s="51"/>
    </row>
    <row r="6920" spans="1:16" ht="16.5" customHeight="1" x14ac:dyDescent="0.25">
      <c r="A6920" s="47"/>
      <c r="B6920" s="1"/>
      <c r="C6920" s="1"/>
      <c r="D6920" s="1"/>
      <c r="E6920" s="1"/>
      <c r="F6920" s="1"/>
      <c r="G6920" s="1"/>
      <c r="H6920" s="1"/>
      <c r="I6920" s="1"/>
      <c r="J6920" s="1"/>
      <c r="K6920" s="28"/>
      <c r="L6920" s="28"/>
      <c r="M6920" s="1"/>
      <c r="N6920" s="1"/>
      <c r="O6920" s="1"/>
      <c r="P6920" s="51"/>
    </row>
    <row r="6921" spans="1:16" ht="16.5" customHeight="1" x14ac:dyDescent="0.25">
      <c r="A6921" s="47"/>
      <c r="B6921" s="1"/>
      <c r="C6921" s="1"/>
      <c r="D6921" s="1"/>
      <c r="E6921" s="1"/>
      <c r="F6921" s="1"/>
      <c r="G6921" s="1"/>
      <c r="H6921" s="1"/>
      <c r="I6921" s="1"/>
      <c r="J6921" s="1"/>
      <c r="K6921" s="28"/>
      <c r="L6921" s="28"/>
      <c r="M6921" s="1"/>
      <c r="N6921" s="1"/>
      <c r="O6921" s="1"/>
      <c r="P6921" s="51"/>
    </row>
    <row r="6922" spans="1:16" ht="16.5" customHeight="1" x14ac:dyDescent="0.25">
      <c r="A6922" s="47"/>
      <c r="B6922" s="1"/>
      <c r="C6922" s="1"/>
      <c r="D6922" s="1"/>
      <c r="E6922" s="1"/>
      <c r="F6922" s="1"/>
      <c r="G6922" s="1"/>
      <c r="H6922" s="1"/>
      <c r="I6922" s="1"/>
      <c r="J6922" s="1"/>
      <c r="K6922" s="28"/>
      <c r="L6922" s="28"/>
      <c r="M6922" s="1"/>
      <c r="N6922" s="1"/>
      <c r="O6922" s="1"/>
      <c r="P6922" s="51"/>
    </row>
    <row r="6923" spans="1:16" ht="16.5" customHeight="1" x14ac:dyDescent="0.25">
      <c r="A6923" s="47"/>
      <c r="B6923" s="1"/>
      <c r="C6923" s="1"/>
      <c r="D6923" s="1"/>
      <c r="E6923" s="1"/>
      <c r="F6923" s="1"/>
      <c r="G6923" s="1"/>
      <c r="H6923" s="1"/>
      <c r="I6923" s="1"/>
      <c r="J6923" s="1"/>
      <c r="K6923" s="28"/>
      <c r="L6923" s="28"/>
      <c r="M6923" s="1"/>
      <c r="N6923" s="1"/>
      <c r="O6923" s="1"/>
      <c r="P6923" s="51"/>
    </row>
    <row r="6924" spans="1:16" ht="16.5" customHeight="1" x14ac:dyDescent="0.25">
      <c r="A6924" s="47"/>
      <c r="B6924" s="1"/>
      <c r="C6924" s="1"/>
      <c r="D6924" s="1"/>
      <c r="E6924" s="1"/>
      <c r="F6924" s="1"/>
      <c r="G6924" s="1"/>
      <c r="H6924" s="1"/>
      <c r="I6924" s="1"/>
      <c r="J6924" s="1"/>
      <c r="K6924" s="28"/>
      <c r="L6924" s="28"/>
      <c r="M6924" s="1"/>
      <c r="N6924" s="1"/>
      <c r="O6924" s="1"/>
      <c r="P6924" s="51"/>
    </row>
    <row r="6925" spans="1:16" ht="16.5" customHeight="1" x14ac:dyDescent="0.25">
      <c r="A6925" s="47"/>
      <c r="B6925" s="1"/>
      <c r="C6925" s="1"/>
      <c r="D6925" s="1"/>
      <c r="E6925" s="1"/>
      <c r="F6925" s="1"/>
      <c r="G6925" s="1"/>
      <c r="H6925" s="1"/>
      <c r="I6925" s="1"/>
      <c r="J6925" s="1"/>
      <c r="K6925" s="28"/>
      <c r="L6925" s="28"/>
      <c r="M6925" s="1"/>
      <c r="N6925" s="1"/>
      <c r="O6925" s="1"/>
      <c r="P6925" s="51"/>
    </row>
    <row r="6926" spans="1:16" ht="16.5" customHeight="1" x14ac:dyDescent="0.25">
      <c r="A6926" s="47"/>
      <c r="B6926" s="1"/>
      <c r="C6926" s="1"/>
      <c r="D6926" s="1"/>
      <c r="E6926" s="1"/>
      <c r="F6926" s="1"/>
      <c r="G6926" s="1"/>
      <c r="H6926" s="1"/>
      <c r="I6926" s="1"/>
      <c r="J6926" s="1"/>
      <c r="K6926" s="28"/>
      <c r="L6926" s="28"/>
      <c r="M6926" s="1"/>
      <c r="N6926" s="1"/>
      <c r="O6926" s="1"/>
      <c r="P6926" s="51"/>
    </row>
    <row r="6927" spans="1:16" ht="16.5" customHeight="1" x14ac:dyDescent="0.25">
      <c r="A6927" s="47"/>
      <c r="B6927" s="1"/>
      <c r="C6927" s="1"/>
      <c r="D6927" s="1"/>
      <c r="E6927" s="1"/>
      <c r="F6927" s="1"/>
      <c r="G6927" s="1"/>
      <c r="H6927" s="1"/>
      <c r="I6927" s="1"/>
      <c r="J6927" s="1"/>
      <c r="K6927" s="28"/>
      <c r="L6927" s="28"/>
      <c r="M6927" s="1"/>
      <c r="N6927" s="1"/>
      <c r="O6927" s="1"/>
      <c r="P6927" s="51"/>
    </row>
    <row r="6928" spans="1:16" ht="16.5" customHeight="1" x14ac:dyDescent="0.25">
      <c r="A6928" s="47"/>
      <c r="B6928" s="1"/>
      <c r="C6928" s="1"/>
      <c r="D6928" s="1"/>
      <c r="E6928" s="1"/>
      <c r="F6928" s="1"/>
      <c r="G6928" s="1"/>
      <c r="H6928" s="1"/>
      <c r="I6928" s="1"/>
      <c r="J6928" s="1"/>
      <c r="K6928" s="28"/>
      <c r="L6928" s="28"/>
      <c r="M6928" s="1"/>
      <c r="N6928" s="1"/>
      <c r="O6928" s="1"/>
      <c r="P6928" s="51"/>
    </row>
    <row r="6929" spans="1:16" ht="16.5" customHeight="1" x14ac:dyDescent="0.25">
      <c r="A6929" s="47"/>
      <c r="B6929" s="1"/>
      <c r="C6929" s="1"/>
      <c r="D6929" s="1"/>
      <c r="E6929" s="1"/>
      <c r="F6929" s="1"/>
      <c r="G6929" s="1"/>
      <c r="H6929" s="1"/>
      <c r="I6929" s="1"/>
      <c r="J6929" s="1"/>
      <c r="K6929" s="28"/>
      <c r="L6929" s="28"/>
      <c r="M6929" s="1"/>
      <c r="N6929" s="1"/>
      <c r="O6929" s="1"/>
      <c r="P6929" s="51"/>
    </row>
    <row r="6930" spans="1:16" ht="16.5" customHeight="1" x14ac:dyDescent="0.25">
      <c r="A6930" s="47"/>
      <c r="B6930" s="1"/>
      <c r="C6930" s="1"/>
      <c r="D6930" s="1"/>
      <c r="E6930" s="1"/>
      <c r="F6930" s="1"/>
      <c r="G6930" s="1"/>
      <c r="H6930" s="1"/>
      <c r="I6930" s="1"/>
      <c r="J6930" s="1"/>
      <c r="K6930" s="28"/>
      <c r="L6930" s="28"/>
      <c r="M6930" s="1"/>
      <c r="N6930" s="1"/>
      <c r="O6930" s="1"/>
      <c r="P6930" s="51"/>
    </row>
    <row r="6931" spans="1:16" ht="16.5" customHeight="1" x14ac:dyDescent="0.25">
      <c r="A6931" s="47"/>
      <c r="B6931" s="1"/>
      <c r="C6931" s="1"/>
      <c r="D6931" s="1"/>
      <c r="E6931" s="1"/>
      <c r="F6931" s="1"/>
      <c r="G6931" s="1"/>
      <c r="H6931" s="1"/>
      <c r="I6931" s="1"/>
      <c r="J6931" s="1"/>
      <c r="K6931" s="28"/>
      <c r="L6931" s="28"/>
      <c r="M6931" s="1"/>
      <c r="N6931" s="1"/>
      <c r="O6931" s="1"/>
      <c r="P6931" s="51"/>
    </row>
    <row r="6932" spans="1:16" ht="16.5" customHeight="1" x14ac:dyDescent="0.25">
      <c r="A6932" s="47"/>
      <c r="B6932" s="1"/>
      <c r="C6932" s="1"/>
      <c r="D6932" s="1"/>
      <c r="E6932" s="1"/>
      <c r="F6932" s="1"/>
      <c r="G6932" s="1"/>
      <c r="H6932" s="1"/>
      <c r="I6932" s="1"/>
      <c r="J6932" s="1"/>
      <c r="K6932" s="28"/>
      <c r="L6932" s="28"/>
      <c r="M6932" s="1"/>
      <c r="N6932" s="1"/>
      <c r="O6932" s="1"/>
      <c r="P6932" s="51"/>
    </row>
    <row r="6933" spans="1:16" ht="16.5" customHeight="1" x14ac:dyDescent="0.25">
      <c r="A6933" s="47"/>
      <c r="B6933" s="1"/>
      <c r="C6933" s="1"/>
      <c r="D6933" s="1"/>
      <c r="E6933" s="1"/>
      <c r="F6933" s="1"/>
      <c r="G6933" s="1"/>
      <c r="H6933" s="1"/>
      <c r="I6933" s="1"/>
      <c r="J6933" s="1"/>
      <c r="K6933" s="28"/>
      <c r="L6933" s="28"/>
      <c r="M6933" s="1"/>
      <c r="N6933" s="1"/>
      <c r="O6933" s="1"/>
      <c r="P6933" s="51"/>
    </row>
    <row r="6934" spans="1:16" ht="16.5" customHeight="1" x14ac:dyDescent="0.25">
      <c r="A6934" s="47"/>
      <c r="B6934" s="1"/>
      <c r="C6934" s="1"/>
      <c r="D6934" s="1"/>
      <c r="E6934" s="1"/>
      <c r="F6934" s="1"/>
      <c r="G6934" s="1"/>
      <c r="H6934" s="1"/>
      <c r="I6934" s="1"/>
      <c r="J6934" s="1"/>
      <c r="K6934" s="28"/>
      <c r="L6934" s="28"/>
      <c r="M6934" s="1"/>
      <c r="N6934" s="1"/>
      <c r="O6934" s="1"/>
      <c r="P6934" s="51"/>
    </row>
    <row r="6935" spans="1:16" ht="16.5" customHeight="1" x14ac:dyDescent="0.25">
      <c r="A6935" s="47"/>
      <c r="B6935" s="1"/>
      <c r="C6935" s="1"/>
      <c r="D6935" s="1"/>
      <c r="E6935" s="1"/>
      <c r="F6935" s="1"/>
      <c r="G6935" s="1"/>
      <c r="H6935" s="1"/>
      <c r="I6935" s="1"/>
      <c r="J6935" s="1"/>
      <c r="K6935" s="28"/>
      <c r="L6935" s="28"/>
      <c r="M6935" s="1"/>
      <c r="N6935" s="1"/>
      <c r="O6935" s="1"/>
      <c r="P6935" s="51"/>
    </row>
    <row r="6936" spans="1:16" ht="16.5" customHeight="1" x14ac:dyDescent="0.25">
      <c r="A6936" s="47"/>
      <c r="B6936" s="1"/>
      <c r="C6936" s="1"/>
      <c r="D6936" s="1"/>
      <c r="E6936" s="1"/>
      <c r="F6936" s="1"/>
      <c r="G6936" s="1"/>
      <c r="H6936" s="1"/>
      <c r="I6936" s="1"/>
      <c r="J6936" s="1"/>
      <c r="K6936" s="28"/>
      <c r="L6936" s="28"/>
      <c r="M6936" s="1"/>
      <c r="N6936" s="1"/>
      <c r="O6936" s="1"/>
      <c r="P6936" s="51"/>
    </row>
    <row r="6937" spans="1:16" ht="16.5" customHeight="1" x14ac:dyDescent="0.25">
      <c r="A6937" s="47"/>
      <c r="B6937" s="1"/>
      <c r="C6937" s="1"/>
      <c r="D6937" s="1"/>
      <c r="E6937" s="1"/>
      <c r="F6937" s="1"/>
      <c r="G6937" s="1"/>
      <c r="H6937" s="1"/>
      <c r="I6937" s="1"/>
      <c r="J6937" s="1"/>
      <c r="K6937" s="28"/>
      <c r="L6937" s="28"/>
      <c r="M6937" s="1"/>
      <c r="N6937" s="1"/>
      <c r="O6937" s="1"/>
      <c r="P6937" s="51"/>
    </row>
    <row r="6938" spans="1:16" ht="16.5" customHeight="1" x14ac:dyDescent="0.25">
      <c r="A6938" s="47"/>
      <c r="B6938" s="1"/>
      <c r="C6938" s="1"/>
      <c r="D6938" s="1"/>
      <c r="E6938" s="1"/>
      <c r="F6938" s="1"/>
      <c r="G6938" s="1"/>
      <c r="H6938" s="1"/>
      <c r="I6938" s="1"/>
      <c r="J6938" s="1"/>
      <c r="K6938" s="28"/>
      <c r="L6938" s="28"/>
      <c r="M6938" s="1"/>
      <c r="N6938" s="1"/>
      <c r="O6938" s="1"/>
      <c r="P6938" s="51"/>
    </row>
    <row r="6939" spans="1:16" ht="16.5" customHeight="1" x14ac:dyDescent="0.25">
      <c r="A6939" s="47"/>
      <c r="B6939" s="1"/>
      <c r="C6939" s="1"/>
      <c r="D6939" s="1"/>
      <c r="E6939" s="1"/>
      <c r="F6939" s="1"/>
      <c r="G6939" s="1"/>
      <c r="H6939" s="1"/>
      <c r="I6939" s="1"/>
      <c r="J6939" s="1"/>
      <c r="K6939" s="28"/>
      <c r="L6939" s="28"/>
      <c r="M6939" s="1"/>
      <c r="N6939" s="1"/>
      <c r="O6939" s="1"/>
      <c r="P6939" s="51"/>
    </row>
    <row r="6940" spans="1:16" ht="16.5" customHeight="1" x14ac:dyDescent="0.25">
      <c r="A6940" s="47"/>
      <c r="B6940" s="1"/>
      <c r="C6940" s="1"/>
      <c r="D6940" s="1"/>
      <c r="E6940" s="1"/>
      <c r="F6940" s="1"/>
      <c r="G6940" s="1"/>
      <c r="H6940" s="1"/>
      <c r="I6940" s="1"/>
      <c r="J6940" s="1"/>
      <c r="K6940" s="28"/>
      <c r="L6940" s="28"/>
      <c r="M6940" s="1"/>
      <c r="N6940" s="1"/>
      <c r="O6940" s="1"/>
      <c r="P6940" s="51"/>
    </row>
    <row r="6941" spans="1:16" ht="16.5" customHeight="1" x14ac:dyDescent="0.25">
      <c r="A6941" s="47"/>
      <c r="B6941" s="1"/>
      <c r="C6941" s="1"/>
      <c r="D6941" s="1"/>
      <c r="E6941" s="1"/>
      <c r="F6941" s="1"/>
      <c r="G6941" s="1"/>
      <c r="H6941" s="1"/>
      <c r="I6941" s="1"/>
      <c r="J6941" s="1"/>
      <c r="K6941" s="28"/>
      <c r="L6941" s="28"/>
      <c r="M6941" s="1"/>
      <c r="N6941" s="1"/>
      <c r="O6941" s="1"/>
      <c r="P6941" s="51"/>
    </row>
    <row r="6942" spans="1:16" ht="16.5" customHeight="1" x14ac:dyDescent="0.25">
      <c r="A6942" s="47"/>
      <c r="B6942" s="1"/>
      <c r="C6942" s="1"/>
      <c r="D6942" s="1"/>
      <c r="E6942" s="1"/>
      <c r="F6942" s="1"/>
      <c r="G6942" s="1"/>
      <c r="H6942" s="1"/>
      <c r="I6942" s="1"/>
      <c r="J6942" s="1"/>
      <c r="K6942" s="28"/>
      <c r="L6942" s="28"/>
      <c r="M6942" s="1"/>
      <c r="N6942" s="1"/>
      <c r="O6942" s="1"/>
      <c r="P6942" s="51"/>
    </row>
    <row r="6943" spans="1:16" ht="16.5" customHeight="1" x14ac:dyDescent="0.25">
      <c r="A6943" s="47"/>
      <c r="B6943" s="1"/>
      <c r="C6943" s="1"/>
      <c r="D6943" s="1"/>
      <c r="E6943" s="1"/>
      <c r="F6943" s="1"/>
      <c r="G6943" s="1"/>
      <c r="H6943" s="1"/>
      <c r="I6943" s="1"/>
      <c r="J6943" s="1"/>
      <c r="K6943" s="28"/>
      <c r="L6943" s="28"/>
      <c r="M6943" s="1"/>
      <c r="N6943" s="1"/>
      <c r="O6943" s="1"/>
      <c r="P6943" s="51"/>
    </row>
    <row r="6944" spans="1:16" ht="16.5" customHeight="1" x14ac:dyDescent="0.25">
      <c r="A6944" s="47"/>
      <c r="B6944" s="1"/>
      <c r="C6944" s="1"/>
      <c r="D6944" s="1"/>
      <c r="E6944" s="1"/>
      <c r="F6944" s="1"/>
      <c r="G6944" s="1"/>
      <c r="H6944" s="1"/>
      <c r="I6944" s="1"/>
      <c r="J6944" s="1"/>
      <c r="K6944" s="28"/>
      <c r="L6944" s="28"/>
      <c r="M6944" s="1"/>
      <c r="N6944" s="1"/>
      <c r="O6944" s="1"/>
      <c r="P6944" s="51"/>
    </row>
    <row r="6945" spans="1:16" ht="16.5" customHeight="1" x14ac:dyDescent="0.25">
      <c r="A6945" s="47"/>
      <c r="B6945" s="1"/>
      <c r="C6945" s="1"/>
      <c r="D6945" s="1"/>
      <c r="E6945" s="1"/>
      <c r="F6945" s="1"/>
      <c r="G6945" s="1"/>
      <c r="H6945" s="1"/>
      <c r="I6945" s="1"/>
      <c r="J6945" s="1"/>
      <c r="K6945" s="28"/>
      <c r="L6945" s="28"/>
      <c r="M6945" s="1"/>
      <c r="N6945" s="1"/>
      <c r="O6945" s="1"/>
      <c r="P6945" s="51"/>
    </row>
    <row r="6946" spans="1:16" ht="16.5" customHeight="1" x14ac:dyDescent="0.25">
      <c r="A6946" s="47"/>
      <c r="B6946" s="1"/>
      <c r="C6946" s="1"/>
      <c r="D6946" s="1"/>
      <c r="E6946" s="1"/>
      <c r="F6946" s="1"/>
      <c r="G6946" s="1"/>
      <c r="H6946" s="1"/>
      <c r="I6946" s="1"/>
      <c r="J6946" s="1"/>
      <c r="K6946" s="28"/>
      <c r="L6946" s="28"/>
      <c r="M6946" s="1"/>
      <c r="N6946" s="1"/>
      <c r="O6946" s="1"/>
      <c r="P6946" s="51"/>
    </row>
    <row r="6947" spans="1:16" ht="16.5" customHeight="1" x14ac:dyDescent="0.25">
      <c r="A6947" s="47"/>
      <c r="B6947" s="1"/>
      <c r="C6947" s="1"/>
      <c r="D6947" s="1"/>
      <c r="E6947" s="1"/>
      <c r="F6947" s="1"/>
      <c r="G6947" s="1"/>
      <c r="H6947" s="1"/>
      <c r="I6947" s="1"/>
      <c r="J6947" s="1"/>
      <c r="K6947" s="28"/>
      <c r="L6947" s="28"/>
      <c r="M6947" s="1"/>
      <c r="N6947" s="1"/>
      <c r="O6947" s="1"/>
      <c r="P6947" s="51"/>
    </row>
    <row r="6948" spans="1:16" ht="16.5" customHeight="1" x14ac:dyDescent="0.25">
      <c r="A6948" s="47"/>
      <c r="B6948" s="1"/>
      <c r="C6948" s="1"/>
      <c r="D6948" s="1"/>
      <c r="E6948" s="1"/>
      <c r="F6948" s="1"/>
      <c r="G6948" s="1"/>
      <c r="H6948" s="1"/>
      <c r="I6948" s="1"/>
      <c r="J6948" s="1"/>
      <c r="K6948" s="28"/>
      <c r="L6948" s="28"/>
      <c r="M6948" s="1"/>
      <c r="N6948" s="1"/>
      <c r="O6948" s="1"/>
      <c r="P6948" s="51"/>
    </row>
    <row r="6949" spans="1:16" ht="16.5" customHeight="1" x14ac:dyDescent="0.25">
      <c r="A6949" s="47"/>
      <c r="B6949" s="1"/>
      <c r="C6949" s="1"/>
      <c r="D6949" s="1"/>
      <c r="E6949" s="1"/>
      <c r="F6949" s="1"/>
      <c r="G6949" s="1"/>
      <c r="H6949" s="1"/>
      <c r="I6949" s="1"/>
      <c r="J6949" s="1"/>
      <c r="K6949" s="28"/>
      <c r="L6949" s="28"/>
      <c r="M6949" s="1"/>
      <c r="N6949" s="1"/>
      <c r="O6949" s="1"/>
      <c r="P6949" s="51"/>
    </row>
    <row r="6950" spans="1:16" ht="16.5" customHeight="1" x14ac:dyDescent="0.25">
      <c r="A6950" s="47"/>
      <c r="B6950" s="1"/>
      <c r="C6950" s="1"/>
      <c r="D6950" s="1"/>
      <c r="E6950" s="1"/>
      <c r="F6950" s="1"/>
      <c r="G6950" s="1"/>
      <c r="H6950" s="1"/>
      <c r="I6950" s="1"/>
      <c r="J6950" s="1"/>
      <c r="K6950" s="28"/>
      <c r="L6950" s="28"/>
      <c r="M6950" s="1"/>
      <c r="N6950" s="1"/>
      <c r="O6950" s="1"/>
      <c r="P6950" s="51"/>
    </row>
    <row r="6951" spans="1:16" ht="16.5" customHeight="1" x14ac:dyDescent="0.25">
      <c r="A6951" s="47"/>
      <c r="B6951" s="1"/>
      <c r="C6951" s="1"/>
      <c r="D6951" s="1"/>
      <c r="E6951" s="1"/>
      <c r="F6951" s="1"/>
      <c r="G6951" s="1"/>
      <c r="H6951" s="1"/>
      <c r="I6951" s="1"/>
      <c r="J6951" s="1"/>
      <c r="K6951" s="28"/>
      <c r="L6951" s="28"/>
      <c r="M6951" s="1"/>
      <c r="N6951" s="1"/>
      <c r="O6951" s="1"/>
      <c r="P6951" s="51"/>
    </row>
    <row r="6952" spans="1:16" ht="16.5" customHeight="1" x14ac:dyDescent="0.25">
      <c r="A6952" s="47"/>
      <c r="B6952" s="1"/>
      <c r="C6952" s="1"/>
      <c r="D6952" s="1"/>
      <c r="E6952" s="1"/>
      <c r="F6952" s="1"/>
      <c r="G6952" s="1"/>
      <c r="H6952" s="1"/>
      <c r="I6952" s="1"/>
      <c r="J6952" s="1"/>
      <c r="K6952" s="28"/>
      <c r="L6952" s="28"/>
      <c r="M6952" s="1"/>
      <c r="N6952" s="1"/>
      <c r="O6952" s="1"/>
      <c r="P6952" s="51"/>
    </row>
    <row r="6953" spans="1:16" ht="16.5" customHeight="1" x14ac:dyDescent="0.25">
      <c r="A6953" s="47"/>
      <c r="B6953" s="1"/>
      <c r="C6953" s="1"/>
      <c r="D6953" s="1"/>
      <c r="E6953" s="1"/>
      <c r="F6953" s="1"/>
      <c r="G6953" s="1"/>
      <c r="H6953" s="1"/>
      <c r="I6953" s="1"/>
      <c r="J6953" s="1"/>
      <c r="K6953" s="28"/>
      <c r="L6953" s="28"/>
      <c r="M6953" s="1"/>
      <c r="N6953" s="1"/>
      <c r="O6953" s="1"/>
      <c r="P6953" s="51"/>
    </row>
    <row r="6954" spans="1:16" ht="16.5" customHeight="1" x14ac:dyDescent="0.25">
      <c r="A6954" s="47"/>
      <c r="B6954" s="1"/>
      <c r="C6954" s="1"/>
      <c r="D6954" s="1"/>
      <c r="E6954" s="1"/>
      <c r="F6954" s="1"/>
      <c r="G6954" s="1"/>
      <c r="H6954" s="1"/>
      <c r="I6954" s="1"/>
      <c r="J6954" s="1"/>
      <c r="K6954" s="28"/>
      <c r="L6954" s="28"/>
      <c r="M6954" s="1"/>
      <c r="N6954" s="1"/>
      <c r="O6954" s="1"/>
      <c r="P6954" s="51"/>
    </row>
    <row r="6955" spans="1:16" ht="16.5" customHeight="1" x14ac:dyDescent="0.25">
      <c r="A6955" s="47"/>
      <c r="B6955" s="1"/>
      <c r="C6955" s="1"/>
      <c r="D6955" s="1"/>
      <c r="E6955" s="1"/>
      <c r="F6955" s="1"/>
      <c r="G6955" s="1"/>
      <c r="H6955" s="1"/>
      <c r="I6955" s="1"/>
      <c r="J6955" s="1"/>
      <c r="K6955" s="28"/>
      <c r="L6955" s="28"/>
      <c r="M6955" s="1"/>
      <c r="N6955" s="1"/>
      <c r="O6955" s="1"/>
      <c r="P6955" s="51"/>
    </row>
    <row r="6956" spans="1:16" ht="16.5" customHeight="1" x14ac:dyDescent="0.25">
      <c r="A6956" s="47"/>
      <c r="B6956" s="1"/>
      <c r="C6956" s="1"/>
      <c r="D6956" s="1"/>
      <c r="E6956" s="1"/>
      <c r="F6956" s="1"/>
      <c r="G6956" s="1"/>
      <c r="H6956" s="1"/>
      <c r="I6956" s="1"/>
      <c r="J6956" s="1"/>
      <c r="K6956" s="28"/>
      <c r="L6956" s="28"/>
      <c r="M6956" s="1"/>
      <c r="N6956" s="35"/>
      <c r="O6956" s="1"/>
      <c r="P6956" s="51"/>
    </row>
    <row r="6957" spans="1:16" ht="16.5" customHeight="1" x14ac:dyDescent="0.25">
      <c r="A6957" s="47"/>
      <c r="B6957" s="1"/>
      <c r="C6957" s="1"/>
      <c r="D6957" s="1"/>
      <c r="E6957" s="1"/>
      <c r="F6957" s="1"/>
      <c r="G6957" s="1"/>
      <c r="H6957" s="1"/>
      <c r="I6957" s="1"/>
      <c r="J6957" s="1"/>
      <c r="K6957" s="28"/>
      <c r="L6957" s="28"/>
      <c r="M6957" s="1"/>
      <c r="N6957" s="35"/>
      <c r="O6957" s="1"/>
      <c r="P6957" s="51"/>
    </row>
    <row r="6958" spans="1:16" ht="16.5" customHeight="1" x14ac:dyDescent="0.25">
      <c r="A6958" s="47"/>
      <c r="B6958" s="1"/>
      <c r="C6958" s="1"/>
      <c r="D6958" s="1"/>
      <c r="E6958" s="1"/>
      <c r="F6958" s="1"/>
      <c r="G6958" s="1"/>
      <c r="H6958" s="1"/>
      <c r="I6958" s="1"/>
      <c r="J6958" s="1"/>
      <c r="K6958" s="28"/>
      <c r="L6958" s="28"/>
      <c r="M6958" s="1"/>
      <c r="N6958" s="1"/>
      <c r="O6958" s="1"/>
      <c r="P6958" s="51"/>
    </row>
    <row r="6959" spans="1:16" ht="16.5" customHeight="1" x14ac:dyDescent="0.25">
      <c r="A6959" s="47"/>
      <c r="B6959" s="1"/>
      <c r="C6959" s="1"/>
      <c r="D6959" s="1"/>
      <c r="E6959" s="1"/>
      <c r="F6959" s="1"/>
      <c r="G6959" s="1"/>
      <c r="H6959" s="1"/>
      <c r="I6959" s="1"/>
      <c r="J6959" s="1"/>
      <c r="K6959" s="28"/>
      <c r="L6959" s="28"/>
      <c r="M6959" s="1"/>
      <c r="N6959" s="1"/>
      <c r="O6959" s="1"/>
      <c r="P6959" s="51"/>
    </row>
    <row r="6960" spans="1:16" ht="16.5" customHeight="1" x14ac:dyDescent="0.25">
      <c r="A6960" s="47"/>
      <c r="B6960" s="1"/>
      <c r="C6960" s="1"/>
      <c r="D6960" s="1"/>
      <c r="E6960" s="1"/>
      <c r="F6960" s="1"/>
      <c r="G6960" s="1"/>
      <c r="H6960" s="1"/>
      <c r="I6960" s="1"/>
      <c r="J6960" s="1"/>
      <c r="K6960" s="28"/>
      <c r="L6960" s="28"/>
      <c r="M6960" s="1"/>
      <c r="N6960" s="1"/>
      <c r="O6960" s="1"/>
      <c r="P6960" s="51"/>
    </row>
    <row r="6961" spans="1:16" ht="16.5" customHeight="1" x14ac:dyDescent="0.25">
      <c r="A6961" s="47"/>
      <c r="B6961" s="1"/>
      <c r="C6961" s="1"/>
      <c r="D6961" s="1"/>
      <c r="E6961" s="1"/>
      <c r="F6961" s="1"/>
      <c r="G6961" s="1"/>
      <c r="H6961" s="1"/>
      <c r="I6961" s="1"/>
      <c r="J6961" s="1"/>
      <c r="K6961" s="28"/>
      <c r="L6961" s="28"/>
      <c r="M6961" s="1"/>
      <c r="N6961" s="1"/>
      <c r="O6961" s="1"/>
      <c r="P6961" s="51"/>
    </row>
    <row r="6962" spans="1:16" ht="16.5" customHeight="1" x14ac:dyDescent="0.25">
      <c r="A6962" s="47"/>
      <c r="B6962" s="1"/>
      <c r="C6962" s="1"/>
      <c r="D6962" s="1"/>
      <c r="E6962" s="1"/>
      <c r="F6962" s="1"/>
      <c r="G6962" s="1"/>
      <c r="H6962" s="1"/>
      <c r="I6962" s="1"/>
      <c r="J6962" s="1"/>
      <c r="K6962" s="28"/>
      <c r="L6962" s="28"/>
      <c r="M6962" s="1"/>
      <c r="N6962" s="1"/>
      <c r="O6962" s="1"/>
      <c r="P6962" s="51"/>
    </row>
    <row r="6963" spans="1:16" ht="16.5" customHeight="1" x14ac:dyDescent="0.25">
      <c r="A6963" s="47"/>
      <c r="B6963" s="1"/>
      <c r="C6963" s="1"/>
      <c r="D6963" s="1"/>
      <c r="E6963" s="1"/>
      <c r="F6963" s="1"/>
      <c r="G6963" s="1"/>
      <c r="H6963" s="1"/>
      <c r="I6963" s="1"/>
      <c r="J6963" s="1"/>
      <c r="K6963" s="28"/>
      <c r="L6963" s="28"/>
      <c r="M6963" s="1"/>
      <c r="N6963" s="1"/>
      <c r="O6963" s="1"/>
      <c r="P6963" s="51"/>
    </row>
    <row r="6964" spans="1:16" ht="16.5" customHeight="1" x14ac:dyDescent="0.25">
      <c r="A6964" s="47"/>
      <c r="B6964" s="1"/>
      <c r="C6964" s="1"/>
      <c r="D6964" s="1"/>
      <c r="E6964" s="1"/>
      <c r="F6964" s="1"/>
      <c r="G6964" s="1"/>
      <c r="H6964" s="1"/>
      <c r="I6964" s="1"/>
      <c r="J6964" s="1"/>
      <c r="K6964" s="28"/>
      <c r="L6964" s="28"/>
      <c r="M6964" s="1"/>
      <c r="N6964" s="1"/>
      <c r="O6964" s="1"/>
      <c r="P6964" s="51"/>
    </row>
    <row r="6965" spans="1:16" ht="16.5" customHeight="1" x14ac:dyDescent="0.25">
      <c r="A6965" s="47"/>
      <c r="B6965" s="1"/>
      <c r="C6965" s="1"/>
      <c r="D6965" s="1"/>
      <c r="E6965" s="1"/>
      <c r="F6965" s="1"/>
      <c r="G6965" s="1"/>
      <c r="H6965" s="1"/>
      <c r="I6965" s="1"/>
      <c r="J6965" s="1"/>
      <c r="K6965" s="28"/>
      <c r="L6965" s="28"/>
      <c r="M6965" s="1"/>
      <c r="N6965" s="1"/>
      <c r="O6965" s="1"/>
      <c r="P6965" s="51"/>
    </row>
    <row r="6966" spans="1:16" ht="16.5" customHeight="1" x14ac:dyDescent="0.25">
      <c r="A6966" s="47"/>
      <c r="B6966" s="1"/>
      <c r="C6966" s="1"/>
      <c r="D6966" s="1"/>
      <c r="E6966" s="1"/>
      <c r="F6966" s="1"/>
      <c r="G6966" s="1"/>
      <c r="H6966" s="1"/>
      <c r="I6966" s="1"/>
      <c r="J6966" s="1"/>
      <c r="K6966" s="28"/>
      <c r="L6966" s="28"/>
      <c r="M6966" s="1"/>
      <c r="N6966" s="1"/>
      <c r="O6966" s="1"/>
      <c r="P6966" s="51"/>
    </row>
    <row r="6967" spans="1:16" ht="16.5" customHeight="1" x14ac:dyDescent="0.25">
      <c r="A6967" s="47"/>
      <c r="B6967" s="1"/>
      <c r="C6967" s="1"/>
      <c r="D6967" s="1"/>
      <c r="E6967" s="1"/>
      <c r="F6967" s="1"/>
      <c r="G6967" s="1"/>
      <c r="H6967" s="1"/>
      <c r="I6967" s="1"/>
      <c r="J6967" s="1"/>
      <c r="K6967" s="28"/>
      <c r="L6967" s="28"/>
      <c r="M6967" s="1"/>
      <c r="N6967" s="1"/>
      <c r="O6967" s="1"/>
      <c r="P6967" s="51"/>
    </row>
    <row r="6968" spans="1:16" ht="16.5" customHeight="1" x14ac:dyDescent="0.25">
      <c r="A6968" s="47"/>
      <c r="B6968" s="1"/>
      <c r="C6968" s="1"/>
      <c r="D6968" s="1"/>
      <c r="E6968" s="1"/>
      <c r="F6968" s="1"/>
      <c r="G6968" s="1"/>
      <c r="H6968" s="1"/>
      <c r="I6968" s="1"/>
      <c r="J6968" s="1"/>
      <c r="K6968" s="28"/>
      <c r="L6968" s="28"/>
      <c r="M6968" s="1"/>
      <c r="N6968" s="1"/>
      <c r="O6968" s="1"/>
      <c r="P6968" s="51"/>
    </row>
    <row r="6969" spans="1:16" ht="16.5" customHeight="1" x14ac:dyDescent="0.25">
      <c r="A6969" s="47"/>
      <c r="B6969" s="1"/>
      <c r="C6969" s="1"/>
      <c r="D6969" s="1"/>
      <c r="E6969" s="1"/>
      <c r="F6969" s="1"/>
      <c r="G6969" s="1"/>
      <c r="H6969" s="1"/>
      <c r="I6969" s="1"/>
      <c r="J6969" s="1"/>
      <c r="K6969" s="28"/>
      <c r="L6969" s="28"/>
      <c r="M6969" s="1"/>
      <c r="N6969" s="35"/>
      <c r="O6969" s="1"/>
      <c r="P6969" s="51"/>
    </row>
    <row r="6970" spans="1:16" ht="16.5" customHeight="1" x14ac:dyDescent="0.25">
      <c r="A6970" s="47"/>
      <c r="B6970" s="1"/>
      <c r="C6970" s="1"/>
      <c r="D6970" s="1"/>
      <c r="E6970" s="1"/>
      <c r="F6970" s="1"/>
      <c r="G6970" s="1"/>
      <c r="H6970" s="1"/>
      <c r="I6970" s="1"/>
      <c r="J6970" s="1"/>
      <c r="K6970" s="28"/>
      <c r="L6970" s="28"/>
      <c r="M6970" s="1"/>
      <c r="N6970" s="1"/>
      <c r="O6970" s="1"/>
      <c r="P6970" s="51"/>
    </row>
    <row r="6971" spans="1:16" ht="16.5" customHeight="1" x14ac:dyDescent="0.25">
      <c r="A6971" s="47"/>
      <c r="B6971" s="1"/>
      <c r="C6971" s="1"/>
      <c r="D6971" s="1"/>
      <c r="E6971" s="1"/>
      <c r="F6971" s="1"/>
      <c r="G6971" s="1"/>
      <c r="H6971" s="1"/>
      <c r="I6971" s="1"/>
      <c r="J6971" s="1"/>
      <c r="K6971" s="28"/>
      <c r="L6971" s="28"/>
      <c r="M6971" s="1"/>
      <c r="N6971" s="35"/>
      <c r="O6971" s="1"/>
      <c r="P6971" s="51"/>
    </row>
    <row r="6972" spans="1:16" ht="16.5" customHeight="1" x14ac:dyDescent="0.25">
      <c r="A6972" s="47"/>
      <c r="B6972" s="1"/>
      <c r="C6972" s="1"/>
      <c r="D6972" s="1"/>
      <c r="E6972" s="1"/>
      <c r="F6972" s="1"/>
      <c r="G6972" s="1"/>
      <c r="H6972" s="1"/>
      <c r="I6972" s="1"/>
      <c r="J6972" s="1"/>
      <c r="K6972" s="28"/>
      <c r="L6972" s="28"/>
      <c r="M6972" s="1"/>
      <c r="N6972" s="1"/>
      <c r="O6972" s="1"/>
      <c r="P6972" s="51"/>
    </row>
    <row r="6973" spans="1:16" ht="16.5" customHeight="1" x14ac:dyDescent="0.25">
      <c r="A6973" s="47"/>
      <c r="B6973" s="1"/>
      <c r="C6973" s="1"/>
      <c r="D6973" s="1"/>
      <c r="E6973" s="1"/>
      <c r="F6973" s="1"/>
      <c r="G6973" s="1"/>
      <c r="H6973" s="1"/>
      <c r="I6973" s="1"/>
      <c r="J6973" s="1"/>
      <c r="K6973" s="28"/>
      <c r="L6973" s="28"/>
      <c r="M6973" s="1"/>
      <c r="N6973" s="1"/>
      <c r="O6973" s="1"/>
      <c r="P6973" s="51"/>
    </row>
    <row r="6974" spans="1:16" ht="16.5" customHeight="1" x14ac:dyDescent="0.25">
      <c r="A6974" s="47"/>
      <c r="B6974" s="1"/>
      <c r="C6974" s="1"/>
      <c r="D6974" s="1"/>
      <c r="E6974" s="1"/>
      <c r="F6974" s="1"/>
      <c r="G6974" s="1"/>
      <c r="H6974" s="1"/>
      <c r="I6974" s="1"/>
      <c r="J6974" s="1"/>
      <c r="K6974" s="28"/>
      <c r="L6974" s="28"/>
      <c r="M6974" s="1"/>
      <c r="N6974" s="1"/>
      <c r="O6974" s="1"/>
      <c r="P6974" s="51"/>
    </row>
    <row r="6975" spans="1:16" ht="16.5" customHeight="1" x14ac:dyDescent="0.25">
      <c r="A6975" s="47"/>
      <c r="B6975" s="1"/>
      <c r="C6975" s="1"/>
      <c r="D6975" s="1"/>
      <c r="E6975" s="1"/>
      <c r="F6975" s="1"/>
      <c r="G6975" s="1"/>
      <c r="H6975" s="1"/>
      <c r="I6975" s="1"/>
      <c r="J6975" s="1"/>
      <c r="K6975" s="28"/>
      <c r="L6975" s="28"/>
      <c r="M6975" s="1"/>
      <c r="N6975" s="1"/>
      <c r="O6975" s="1"/>
      <c r="P6975" s="51"/>
    </row>
    <row r="6976" spans="1:16" ht="16.5" customHeight="1" x14ac:dyDescent="0.25">
      <c r="A6976" s="47"/>
      <c r="B6976" s="1"/>
      <c r="C6976" s="1"/>
      <c r="D6976" s="1"/>
      <c r="E6976" s="1"/>
      <c r="F6976" s="1"/>
      <c r="G6976" s="1"/>
      <c r="H6976" s="1"/>
      <c r="I6976" s="1"/>
      <c r="J6976" s="1"/>
      <c r="K6976" s="28"/>
      <c r="L6976" s="28"/>
      <c r="M6976" s="1"/>
      <c r="N6976" s="35"/>
      <c r="O6976" s="1"/>
      <c r="P6976" s="51"/>
    </row>
    <row r="6977" spans="1:16" ht="16.5" customHeight="1" x14ac:dyDescent="0.25">
      <c r="A6977" s="47"/>
      <c r="B6977" s="1"/>
      <c r="C6977" s="1"/>
      <c r="D6977" s="1"/>
      <c r="E6977" s="1"/>
      <c r="F6977" s="1"/>
      <c r="G6977" s="1"/>
      <c r="H6977" s="1"/>
      <c r="I6977" s="1"/>
      <c r="J6977" s="1"/>
      <c r="K6977" s="28"/>
      <c r="L6977" s="28"/>
      <c r="M6977" s="1"/>
      <c r="N6977" s="1"/>
      <c r="O6977" s="1"/>
      <c r="P6977" s="51"/>
    </row>
    <row r="6978" spans="1:16" ht="16.5" customHeight="1" x14ac:dyDescent="0.25">
      <c r="A6978" s="47"/>
      <c r="B6978" s="1"/>
      <c r="C6978" s="1"/>
      <c r="D6978" s="1"/>
      <c r="E6978" s="1"/>
      <c r="F6978" s="1"/>
      <c r="G6978" s="1"/>
      <c r="H6978" s="1"/>
      <c r="I6978" s="1"/>
      <c r="J6978" s="1"/>
      <c r="K6978" s="28"/>
      <c r="L6978" s="28"/>
      <c r="M6978" s="1"/>
      <c r="N6978" s="1"/>
      <c r="O6978" s="1"/>
      <c r="P6978" s="51"/>
    </row>
    <row r="6979" spans="1:16" ht="16.5" customHeight="1" x14ac:dyDescent="0.25">
      <c r="A6979" s="47"/>
      <c r="B6979" s="1"/>
      <c r="C6979" s="1"/>
      <c r="D6979" s="1"/>
      <c r="E6979" s="1"/>
      <c r="F6979" s="1"/>
      <c r="G6979" s="1"/>
      <c r="H6979" s="1"/>
      <c r="I6979" s="1"/>
      <c r="J6979" s="1"/>
      <c r="K6979" s="28"/>
      <c r="L6979" s="28"/>
      <c r="M6979" s="1"/>
      <c r="N6979" s="1"/>
      <c r="O6979" s="1"/>
      <c r="P6979" s="51"/>
    </row>
    <row r="6980" spans="1:16" ht="16.5" customHeight="1" x14ac:dyDescent="0.25">
      <c r="A6980" s="47"/>
      <c r="B6980" s="1"/>
      <c r="C6980" s="1"/>
      <c r="D6980" s="1"/>
      <c r="E6980" s="1"/>
      <c r="F6980" s="1"/>
      <c r="G6980" s="1"/>
      <c r="H6980" s="1"/>
      <c r="I6980" s="1"/>
      <c r="J6980" s="1"/>
      <c r="K6980" s="28"/>
      <c r="L6980" s="28"/>
      <c r="M6980" s="1"/>
      <c r="N6980" s="1"/>
      <c r="O6980" s="1"/>
      <c r="P6980" s="51"/>
    </row>
    <row r="6981" spans="1:16" ht="16.5" customHeight="1" x14ac:dyDescent="0.25">
      <c r="A6981" s="47"/>
      <c r="B6981" s="1"/>
      <c r="C6981" s="1"/>
      <c r="D6981" s="1"/>
      <c r="E6981" s="1"/>
      <c r="F6981" s="1"/>
      <c r="G6981" s="1"/>
      <c r="H6981" s="1"/>
      <c r="I6981" s="1"/>
      <c r="J6981" s="1"/>
      <c r="K6981" s="28"/>
      <c r="L6981" s="28"/>
      <c r="M6981" s="1"/>
      <c r="N6981" s="1"/>
      <c r="O6981" s="1"/>
      <c r="P6981" s="51"/>
    </row>
    <row r="6982" spans="1:16" ht="16.5" customHeight="1" x14ac:dyDescent="0.25">
      <c r="A6982" s="47"/>
      <c r="B6982" s="1"/>
      <c r="C6982" s="1"/>
      <c r="D6982" s="1"/>
      <c r="E6982" s="1"/>
      <c r="F6982" s="1"/>
      <c r="G6982" s="1"/>
      <c r="H6982" s="1"/>
      <c r="I6982" s="1"/>
      <c r="J6982" s="1"/>
      <c r="K6982" s="28"/>
      <c r="L6982" s="28"/>
      <c r="M6982" s="1"/>
      <c r="N6982" s="1"/>
      <c r="O6982" s="1"/>
      <c r="P6982" s="51"/>
    </row>
    <row r="6983" spans="1:16" ht="16.5" customHeight="1" x14ac:dyDescent="0.25">
      <c r="A6983" s="47"/>
      <c r="B6983" s="1"/>
      <c r="C6983" s="1"/>
      <c r="D6983" s="1"/>
      <c r="E6983" s="1"/>
      <c r="F6983" s="1"/>
      <c r="G6983" s="1"/>
      <c r="H6983" s="1"/>
      <c r="I6983" s="1"/>
      <c r="J6983" s="1"/>
      <c r="K6983" s="28"/>
      <c r="L6983" s="28"/>
      <c r="M6983" s="1"/>
      <c r="N6983" s="1"/>
      <c r="O6983" s="1"/>
      <c r="P6983" s="51"/>
    </row>
    <row r="6984" spans="1:16" ht="16.5" customHeight="1" x14ac:dyDescent="0.25">
      <c r="A6984" s="47"/>
      <c r="B6984" s="1"/>
      <c r="C6984" s="1"/>
      <c r="D6984" s="1"/>
      <c r="E6984" s="1"/>
      <c r="F6984" s="1"/>
      <c r="G6984" s="1"/>
      <c r="H6984" s="1"/>
      <c r="I6984" s="1"/>
      <c r="J6984" s="1"/>
      <c r="K6984" s="28"/>
      <c r="L6984" s="28"/>
      <c r="M6984" s="1"/>
      <c r="N6984" s="1"/>
      <c r="O6984" s="1"/>
      <c r="P6984" s="51"/>
    </row>
    <row r="6985" spans="1:16" ht="16.5" customHeight="1" x14ac:dyDescent="0.25">
      <c r="A6985" s="47"/>
      <c r="B6985" s="1"/>
      <c r="C6985" s="1"/>
      <c r="D6985" s="1"/>
      <c r="E6985" s="1"/>
      <c r="F6985" s="1"/>
      <c r="G6985" s="1"/>
      <c r="H6985" s="1"/>
      <c r="I6985" s="1"/>
      <c r="J6985" s="1"/>
      <c r="K6985" s="28"/>
      <c r="L6985" s="28"/>
      <c r="M6985" s="1"/>
      <c r="N6985" s="1"/>
      <c r="O6985" s="1"/>
      <c r="P6985" s="51"/>
    </row>
    <row r="6986" spans="1:16" ht="16.5" customHeight="1" x14ac:dyDescent="0.25">
      <c r="A6986" s="47"/>
      <c r="B6986" s="1"/>
      <c r="C6986" s="1"/>
      <c r="D6986" s="1"/>
      <c r="E6986" s="1"/>
      <c r="F6986" s="1"/>
      <c r="G6986" s="1"/>
      <c r="H6986" s="1"/>
      <c r="I6986" s="1"/>
      <c r="J6986" s="1"/>
      <c r="K6986" s="28"/>
      <c r="L6986" s="28"/>
      <c r="M6986" s="1"/>
      <c r="N6986" s="1"/>
      <c r="O6986" s="1"/>
      <c r="P6986" s="51"/>
    </row>
    <row r="6987" spans="1:16" ht="16.5" customHeight="1" x14ac:dyDescent="0.25">
      <c r="A6987" s="47"/>
      <c r="B6987" s="1"/>
      <c r="C6987" s="1"/>
      <c r="D6987" s="1"/>
      <c r="E6987" s="1"/>
      <c r="F6987" s="1"/>
      <c r="G6987" s="1"/>
      <c r="H6987" s="1"/>
      <c r="I6987" s="1"/>
      <c r="J6987" s="1"/>
      <c r="K6987" s="28"/>
      <c r="L6987" s="28"/>
      <c r="M6987" s="1"/>
      <c r="N6987" s="1"/>
      <c r="O6987" s="1"/>
      <c r="P6987" s="51"/>
    </row>
    <row r="6988" spans="1:16" ht="16.5" customHeight="1" x14ac:dyDescent="0.25">
      <c r="A6988" s="47"/>
      <c r="B6988" s="1"/>
      <c r="C6988" s="1"/>
      <c r="D6988" s="1"/>
      <c r="E6988" s="1"/>
      <c r="F6988" s="1"/>
      <c r="G6988" s="1"/>
      <c r="H6988" s="1"/>
      <c r="I6988" s="1"/>
      <c r="J6988" s="1"/>
      <c r="K6988" s="28"/>
      <c r="L6988" s="28"/>
      <c r="M6988" s="1"/>
      <c r="N6988" s="1"/>
      <c r="O6988" s="1"/>
      <c r="P6988" s="51"/>
    </row>
    <row r="6989" spans="1:16" ht="16.5" customHeight="1" x14ac:dyDescent="0.25">
      <c r="A6989" s="47"/>
      <c r="B6989" s="1"/>
      <c r="C6989" s="1"/>
      <c r="D6989" s="1"/>
      <c r="E6989" s="1"/>
      <c r="F6989" s="1"/>
      <c r="G6989" s="1"/>
      <c r="H6989" s="1"/>
      <c r="I6989" s="1"/>
      <c r="J6989" s="1"/>
      <c r="K6989" s="28"/>
      <c r="L6989" s="28"/>
      <c r="M6989" s="1"/>
      <c r="N6989" s="1"/>
      <c r="O6989" s="1"/>
      <c r="P6989" s="51"/>
    </row>
    <row r="6990" spans="1:16" ht="16.5" customHeight="1" x14ac:dyDescent="0.25">
      <c r="A6990" s="47"/>
      <c r="B6990" s="1"/>
      <c r="C6990" s="1"/>
      <c r="D6990" s="1"/>
      <c r="E6990" s="1"/>
      <c r="F6990" s="1"/>
      <c r="G6990" s="1"/>
      <c r="H6990" s="1"/>
      <c r="I6990" s="1"/>
      <c r="J6990" s="1"/>
      <c r="K6990" s="28"/>
      <c r="L6990" s="28"/>
      <c r="M6990" s="1"/>
      <c r="N6990" s="1"/>
      <c r="O6990" s="1"/>
      <c r="P6990" s="51"/>
    </row>
    <row r="6991" spans="1:16" ht="16.5" customHeight="1" x14ac:dyDescent="0.25">
      <c r="A6991" s="47"/>
      <c r="B6991" s="1"/>
      <c r="C6991" s="1"/>
      <c r="D6991" s="1"/>
      <c r="E6991" s="1"/>
      <c r="F6991" s="1"/>
      <c r="G6991" s="1"/>
      <c r="H6991" s="1"/>
      <c r="I6991" s="1"/>
      <c r="J6991" s="1"/>
      <c r="K6991" s="28"/>
      <c r="L6991" s="28"/>
      <c r="M6991" s="1"/>
      <c r="N6991" s="1"/>
      <c r="O6991" s="1"/>
      <c r="P6991" s="51"/>
    </row>
    <row r="6992" spans="1:16" ht="16.5" customHeight="1" x14ac:dyDescent="0.25">
      <c r="A6992" s="47"/>
      <c r="B6992" s="1"/>
      <c r="C6992" s="1"/>
      <c r="D6992" s="1"/>
      <c r="E6992" s="1"/>
      <c r="F6992" s="1"/>
      <c r="G6992" s="1"/>
      <c r="H6992" s="1"/>
      <c r="I6992" s="1"/>
      <c r="J6992" s="1"/>
      <c r="K6992" s="28"/>
      <c r="L6992" s="28"/>
      <c r="M6992" s="1"/>
      <c r="N6992" s="1"/>
      <c r="O6992" s="1"/>
      <c r="P6992" s="51"/>
    </row>
    <row r="6993" spans="1:16" ht="16.5" customHeight="1" x14ac:dyDescent="0.25">
      <c r="A6993" s="47"/>
      <c r="B6993" s="1"/>
      <c r="C6993" s="1"/>
      <c r="D6993" s="1"/>
      <c r="E6993" s="1"/>
      <c r="F6993" s="1"/>
      <c r="G6993" s="1"/>
      <c r="H6993" s="1"/>
      <c r="I6993" s="1"/>
      <c r="J6993" s="1"/>
      <c r="K6993" s="28"/>
      <c r="L6993" s="28"/>
      <c r="M6993" s="1"/>
      <c r="N6993" s="1"/>
      <c r="O6993" s="1"/>
      <c r="P6993" s="51"/>
    </row>
    <row r="6994" spans="1:16" ht="16.5" customHeight="1" x14ac:dyDescent="0.25">
      <c r="A6994" s="47"/>
      <c r="B6994" s="1"/>
      <c r="C6994" s="1"/>
      <c r="D6994" s="1"/>
      <c r="E6994" s="1"/>
      <c r="F6994" s="1"/>
      <c r="G6994" s="1"/>
      <c r="H6994" s="1"/>
      <c r="I6994" s="1"/>
      <c r="J6994" s="1"/>
      <c r="K6994" s="28"/>
      <c r="L6994" s="28"/>
      <c r="M6994" s="1"/>
      <c r="N6994" s="1"/>
      <c r="O6994" s="1"/>
      <c r="P6994" s="51"/>
    </row>
    <row r="6995" spans="1:16" ht="16.5" customHeight="1" x14ac:dyDescent="0.25">
      <c r="A6995" s="47"/>
      <c r="B6995" s="1"/>
      <c r="C6995" s="1"/>
      <c r="D6995" s="1"/>
      <c r="E6995" s="1"/>
      <c r="F6995" s="1"/>
      <c r="G6995" s="1"/>
      <c r="H6995" s="1"/>
      <c r="I6995" s="1"/>
      <c r="J6995" s="1"/>
      <c r="K6995" s="28"/>
      <c r="L6995" s="28"/>
      <c r="M6995" s="1"/>
      <c r="N6995" s="1"/>
      <c r="O6995" s="1"/>
      <c r="P6995" s="51"/>
    </row>
    <row r="6996" spans="1:16" ht="16.5" customHeight="1" x14ac:dyDescent="0.25">
      <c r="A6996" s="47"/>
      <c r="B6996" s="1"/>
      <c r="C6996" s="1"/>
      <c r="D6996" s="1"/>
      <c r="E6996" s="1"/>
      <c r="F6996" s="1"/>
      <c r="G6996" s="1"/>
      <c r="H6996" s="1"/>
      <c r="I6996" s="1"/>
      <c r="J6996" s="1"/>
      <c r="K6996" s="28"/>
      <c r="L6996" s="28"/>
      <c r="M6996" s="1"/>
      <c r="N6996" s="1"/>
      <c r="O6996" s="1"/>
      <c r="P6996" s="51"/>
    </row>
    <row r="6997" spans="1:16" ht="16.5" customHeight="1" x14ac:dyDescent="0.25">
      <c r="A6997" s="47"/>
      <c r="B6997" s="1"/>
      <c r="C6997" s="1"/>
      <c r="D6997" s="1"/>
      <c r="E6997" s="1"/>
      <c r="F6997" s="1"/>
      <c r="G6997" s="1"/>
      <c r="H6997" s="1"/>
      <c r="I6997" s="1"/>
      <c r="J6997" s="1"/>
      <c r="K6997" s="28"/>
      <c r="L6997" s="28"/>
      <c r="M6997" s="1"/>
      <c r="N6997" s="1"/>
      <c r="O6997" s="1"/>
      <c r="P6997" s="51"/>
    </row>
    <row r="6998" spans="1:16" ht="16.5" customHeight="1" x14ac:dyDescent="0.25">
      <c r="A6998" s="47"/>
      <c r="B6998" s="1"/>
      <c r="C6998" s="1"/>
      <c r="D6998" s="1"/>
      <c r="E6998" s="1"/>
      <c r="F6998" s="1"/>
      <c r="G6998" s="1"/>
      <c r="H6998" s="1"/>
      <c r="I6998" s="1"/>
      <c r="J6998" s="1"/>
      <c r="K6998" s="28"/>
      <c r="L6998" s="28"/>
      <c r="M6998" s="1"/>
      <c r="N6998" s="1"/>
      <c r="O6998" s="1"/>
      <c r="P6998" s="51"/>
    </row>
    <row r="6999" spans="1:16" ht="16.5" customHeight="1" x14ac:dyDescent="0.25">
      <c r="A6999" s="47"/>
      <c r="B6999" s="1"/>
      <c r="C6999" s="1"/>
      <c r="D6999" s="1"/>
      <c r="E6999" s="1"/>
      <c r="F6999" s="1"/>
      <c r="G6999" s="1"/>
      <c r="H6999" s="1"/>
      <c r="I6999" s="1"/>
      <c r="J6999" s="1"/>
      <c r="K6999" s="28"/>
      <c r="L6999" s="28"/>
      <c r="M6999" s="1"/>
      <c r="N6999" s="1"/>
      <c r="O6999" s="1"/>
      <c r="P6999" s="51"/>
    </row>
    <row r="7000" spans="1:16" ht="16.5" customHeight="1" x14ac:dyDescent="0.25">
      <c r="A7000" s="47"/>
      <c r="B7000" s="1"/>
      <c r="C7000" s="1"/>
      <c r="D7000" s="1"/>
      <c r="E7000" s="1"/>
      <c r="F7000" s="1"/>
      <c r="G7000" s="1"/>
      <c r="H7000" s="1"/>
      <c r="I7000" s="1"/>
      <c r="J7000" s="1"/>
      <c r="K7000" s="28"/>
      <c r="L7000" s="28"/>
      <c r="M7000" s="1"/>
      <c r="N7000" s="1"/>
      <c r="O7000" s="1"/>
      <c r="P7000" s="51"/>
    </row>
    <row r="7001" spans="1:16" ht="16.5" customHeight="1" x14ac:dyDescent="0.25">
      <c r="A7001" s="47"/>
      <c r="B7001" s="1"/>
      <c r="C7001" s="1"/>
      <c r="D7001" s="1"/>
      <c r="E7001" s="1"/>
      <c r="F7001" s="1"/>
      <c r="G7001" s="1"/>
      <c r="H7001" s="1"/>
      <c r="I7001" s="1"/>
      <c r="J7001" s="1"/>
      <c r="K7001" s="28"/>
      <c r="L7001" s="28"/>
      <c r="M7001" s="1"/>
      <c r="N7001" s="1"/>
      <c r="O7001" s="1"/>
      <c r="P7001" s="51"/>
    </row>
    <row r="7002" spans="1:16" ht="16.5" customHeight="1" x14ac:dyDescent="0.25">
      <c r="A7002" s="47"/>
      <c r="B7002" s="1"/>
      <c r="C7002" s="1"/>
      <c r="D7002" s="1"/>
      <c r="E7002" s="1"/>
      <c r="F7002" s="1"/>
      <c r="G7002" s="1"/>
      <c r="H7002" s="1"/>
      <c r="I7002" s="1"/>
      <c r="J7002" s="1"/>
      <c r="K7002" s="28"/>
      <c r="L7002" s="28"/>
      <c r="M7002" s="1"/>
      <c r="N7002" s="1"/>
      <c r="O7002" s="1"/>
      <c r="P7002" s="51"/>
    </row>
    <row r="7003" spans="1:16" ht="16.5" customHeight="1" x14ac:dyDescent="0.25">
      <c r="A7003" s="47"/>
      <c r="B7003" s="1"/>
      <c r="C7003" s="1"/>
      <c r="D7003" s="1"/>
      <c r="E7003" s="1"/>
      <c r="F7003" s="1"/>
      <c r="G7003" s="1"/>
      <c r="H7003" s="1"/>
      <c r="I7003" s="1"/>
      <c r="J7003" s="1"/>
      <c r="K7003" s="28"/>
      <c r="L7003" s="28"/>
      <c r="M7003" s="1"/>
      <c r="N7003" s="1"/>
      <c r="O7003" s="1"/>
      <c r="P7003" s="51"/>
    </row>
    <row r="7004" spans="1:16" ht="16.5" customHeight="1" x14ac:dyDescent="0.25">
      <c r="A7004" s="47"/>
      <c r="B7004" s="1"/>
      <c r="C7004" s="1"/>
      <c r="D7004" s="1"/>
      <c r="E7004" s="1"/>
      <c r="F7004" s="1"/>
      <c r="G7004" s="1"/>
      <c r="H7004" s="1"/>
      <c r="I7004" s="1"/>
      <c r="J7004" s="1"/>
      <c r="K7004" s="28"/>
      <c r="L7004" s="28"/>
      <c r="M7004" s="1"/>
      <c r="N7004" s="1"/>
      <c r="O7004" s="1"/>
      <c r="P7004" s="51"/>
    </row>
    <row r="7005" spans="1:16" ht="16.5" customHeight="1" x14ac:dyDescent="0.25">
      <c r="A7005" s="47"/>
      <c r="B7005" s="1"/>
      <c r="C7005" s="1"/>
      <c r="D7005" s="1"/>
      <c r="E7005" s="1"/>
      <c r="F7005" s="1"/>
      <c r="G7005" s="1"/>
      <c r="H7005" s="1"/>
      <c r="I7005" s="1"/>
      <c r="J7005" s="1"/>
      <c r="K7005" s="28"/>
      <c r="L7005" s="28"/>
      <c r="M7005" s="1"/>
      <c r="N7005" s="1"/>
      <c r="O7005" s="1"/>
      <c r="P7005" s="51"/>
    </row>
    <row r="7006" spans="1:16" ht="16.5" customHeight="1" x14ac:dyDescent="0.25">
      <c r="A7006" s="47"/>
      <c r="B7006" s="1"/>
      <c r="C7006" s="1"/>
      <c r="D7006" s="1"/>
      <c r="E7006" s="1"/>
      <c r="F7006" s="1"/>
      <c r="G7006" s="1"/>
      <c r="H7006" s="1"/>
      <c r="I7006" s="33"/>
      <c r="J7006" s="33"/>
      <c r="K7006" s="28"/>
      <c r="L7006" s="28"/>
      <c r="M7006" s="1"/>
      <c r="N7006" s="35"/>
      <c r="O7006" s="1"/>
      <c r="P7006" s="51"/>
    </row>
    <row r="7007" spans="1:16" ht="16.5" customHeight="1" x14ac:dyDescent="0.25">
      <c r="A7007" s="47"/>
      <c r="B7007" s="1"/>
      <c r="C7007" s="1"/>
      <c r="D7007" s="1"/>
      <c r="E7007" s="1"/>
      <c r="F7007" s="1"/>
      <c r="G7007" s="1"/>
      <c r="H7007" s="1"/>
      <c r="I7007" s="33"/>
      <c r="J7007" s="33"/>
      <c r="K7007" s="28"/>
      <c r="L7007" s="28"/>
      <c r="M7007" s="1"/>
      <c r="N7007" s="35"/>
      <c r="O7007" s="1"/>
      <c r="P7007" s="51"/>
    </row>
    <row r="7008" spans="1:16" ht="16.5" customHeight="1" x14ac:dyDescent="0.25">
      <c r="A7008" s="47"/>
      <c r="B7008" s="1"/>
      <c r="C7008" s="1"/>
      <c r="D7008" s="1"/>
      <c r="E7008" s="1"/>
      <c r="F7008" s="1"/>
      <c r="G7008" s="1"/>
      <c r="H7008" s="1"/>
      <c r="I7008" s="33"/>
      <c r="J7008" s="33"/>
      <c r="K7008" s="28"/>
      <c r="L7008" s="28"/>
      <c r="M7008" s="1"/>
      <c r="N7008" s="35"/>
      <c r="O7008" s="1"/>
      <c r="P7008" s="51"/>
    </row>
    <row r="7009" spans="1:16" ht="16.5" customHeight="1" x14ac:dyDescent="0.25">
      <c r="A7009" s="47"/>
      <c r="B7009" s="1"/>
      <c r="C7009" s="1"/>
      <c r="D7009" s="1"/>
      <c r="E7009" s="1"/>
      <c r="F7009" s="1"/>
      <c r="G7009" s="1"/>
      <c r="H7009" s="1"/>
      <c r="I7009" s="33"/>
      <c r="J7009" s="33"/>
      <c r="K7009" s="28"/>
      <c r="L7009" s="28"/>
      <c r="M7009" s="1"/>
      <c r="N7009" s="35"/>
      <c r="O7009" s="1"/>
      <c r="P7009" s="51"/>
    </row>
    <row r="7010" spans="1:16" ht="16.5" customHeight="1" x14ac:dyDescent="0.25">
      <c r="A7010" s="47"/>
      <c r="B7010" s="1"/>
      <c r="C7010" s="1"/>
      <c r="D7010" s="1"/>
      <c r="E7010" s="1"/>
      <c r="F7010" s="1"/>
      <c r="G7010" s="1"/>
      <c r="H7010" s="1"/>
      <c r="I7010" s="33"/>
      <c r="J7010" s="33"/>
      <c r="K7010" s="28"/>
      <c r="L7010" s="28"/>
      <c r="M7010" s="1"/>
      <c r="N7010" s="35"/>
      <c r="O7010" s="1"/>
      <c r="P7010" s="51"/>
    </row>
    <row r="7011" spans="1:16" ht="16.5" customHeight="1" x14ac:dyDescent="0.25">
      <c r="A7011" s="47"/>
      <c r="B7011" s="1"/>
      <c r="C7011" s="1"/>
      <c r="D7011" s="1"/>
      <c r="E7011" s="1"/>
      <c r="F7011" s="1"/>
      <c r="G7011" s="1"/>
      <c r="H7011" s="1"/>
      <c r="I7011" s="33"/>
      <c r="J7011" s="33"/>
      <c r="K7011" s="28"/>
      <c r="L7011" s="28"/>
      <c r="M7011" s="1"/>
      <c r="N7011" s="35"/>
      <c r="O7011" s="1"/>
      <c r="P7011" s="51"/>
    </row>
    <row r="7012" spans="1:16" ht="16.5" customHeight="1" x14ac:dyDescent="0.25">
      <c r="A7012" s="47"/>
      <c r="B7012" s="1"/>
      <c r="C7012" s="1"/>
      <c r="D7012" s="1"/>
      <c r="E7012" s="1"/>
      <c r="F7012" s="1"/>
      <c r="G7012" s="1"/>
      <c r="H7012" s="1"/>
      <c r="I7012" s="33"/>
      <c r="J7012" s="33"/>
      <c r="K7012" s="28"/>
      <c r="L7012" s="28"/>
      <c r="M7012" s="1"/>
      <c r="N7012" s="35"/>
      <c r="O7012" s="1"/>
      <c r="P7012" s="51"/>
    </row>
    <row r="7013" spans="1:16" ht="16.5" customHeight="1" x14ac:dyDescent="0.25">
      <c r="A7013" s="47"/>
      <c r="B7013" s="1"/>
      <c r="C7013" s="1"/>
      <c r="D7013" s="1"/>
      <c r="E7013" s="1"/>
      <c r="F7013" s="1"/>
      <c r="G7013" s="1"/>
      <c r="H7013" s="1"/>
      <c r="I7013" s="33"/>
      <c r="J7013" s="33"/>
      <c r="K7013" s="28"/>
      <c r="L7013" s="28"/>
      <c r="M7013" s="1"/>
      <c r="N7013" s="35"/>
      <c r="O7013" s="1"/>
      <c r="P7013" s="51"/>
    </row>
    <row r="7014" spans="1:16" ht="16.5" customHeight="1" x14ac:dyDescent="0.25">
      <c r="A7014" s="47"/>
      <c r="B7014" s="1"/>
      <c r="C7014" s="1"/>
      <c r="D7014" s="1"/>
      <c r="E7014" s="1"/>
      <c r="F7014" s="1"/>
      <c r="G7014" s="1"/>
      <c r="H7014" s="1"/>
      <c r="I7014" s="33"/>
      <c r="J7014" s="33"/>
      <c r="K7014" s="28"/>
      <c r="L7014" s="28"/>
      <c r="M7014" s="1"/>
      <c r="N7014" s="35"/>
      <c r="O7014" s="1"/>
      <c r="P7014" s="51"/>
    </row>
    <row r="7015" spans="1:16" ht="16.5" customHeight="1" x14ac:dyDescent="0.25">
      <c r="A7015" s="47"/>
      <c r="B7015" s="1"/>
      <c r="C7015" s="1"/>
      <c r="D7015" s="1"/>
      <c r="E7015" s="1"/>
      <c r="F7015" s="1"/>
      <c r="G7015" s="1"/>
      <c r="H7015" s="1"/>
      <c r="I7015" s="33"/>
      <c r="J7015" s="33"/>
      <c r="K7015" s="28"/>
      <c r="L7015" s="28"/>
      <c r="M7015" s="1"/>
      <c r="N7015" s="35"/>
      <c r="O7015" s="1"/>
      <c r="P7015" s="51"/>
    </row>
    <row r="7016" spans="1:16" ht="16.5" customHeight="1" x14ac:dyDescent="0.25">
      <c r="A7016" s="47"/>
      <c r="B7016" s="1"/>
      <c r="C7016" s="1"/>
      <c r="D7016" s="1"/>
      <c r="E7016" s="1"/>
      <c r="F7016" s="1"/>
      <c r="G7016" s="1"/>
      <c r="H7016" s="1"/>
      <c r="I7016" s="33"/>
      <c r="J7016" s="33"/>
      <c r="K7016" s="28"/>
      <c r="L7016" s="28"/>
      <c r="M7016" s="1"/>
      <c r="N7016" s="35"/>
      <c r="O7016" s="1"/>
      <c r="P7016" s="51"/>
    </row>
    <row r="7017" spans="1:16" ht="16.5" customHeight="1" x14ac:dyDescent="0.25">
      <c r="A7017" s="47"/>
      <c r="B7017" s="1"/>
      <c r="C7017" s="1"/>
      <c r="D7017" s="1"/>
      <c r="E7017" s="1"/>
      <c r="F7017" s="1"/>
      <c r="G7017" s="1"/>
      <c r="H7017" s="1"/>
      <c r="I7017" s="33"/>
      <c r="J7017" s="33"/>
      <c r="K7017" s="28"/>
      <c r="L7017" s="28"/>
      <c r="M7017" s="1"/>
      <c r="N7017" s="35"/>
      <c r="O7017" s="1"/>
      <c r="P7017" s="51"/>
    </row>
    <row r="7018" spans="1:16" ht="16.5" customHeight="1" x14ac:dyDescent="0.25">
      <c r="A7018" s="47"/>
      <c r="B7018" s="1"/>
      <c r="C7018" s="1"/>
      <c r="D7018" s="1"/>
      <c r="E7018" s="1"/>
      <c r="F7018" s="1"/>
      <c r="G7018" s="1"/>
      <c r="H7018" s="1"/>
      <c r="I7018" s="33"/>
      <c r="J7018" s="33"/>
      <c r="K7018" s="28"/>
      <c r="L7018" s="28"/>
      <c r="M7018" s="1"/>
      <c r="N7018" s="35"/>
      <c r="O7018" s="1"/>
      <c r="P7018" s="51"/>
    </row>
    <row r="7019" spans="1:16" ht="16.5" customHeight="1" x14ac:dyDescent="0.25">
      <c r="A7019" s="47"/>
      <c r="B7019" s="1"/>
      <c r="C7019" s="1"/>
      <c r="D7019" s="1"/>
      <c r="E7019" s="1"/>
      <c r="F7019" s="1"/>
      <c r="G7019" s="1"/>
      <c r="H7019" s="1"/>
      <c r="I7019" s="33"/>
      <c r="J7019" s="33"/>
      <c r="K7019" s="28"/>
      <c r="L7019" s="28"/>
      <c r="M7019" s="1"/>
      <c r="N7019" s="35"/>
      <c r="O7019" s="1"/>
      <c r="P7019" s="51"/>
    </row>
    <row r="7020" spans="1:16" ht="16.5" customHeight="1" x14ac:dyDescent="0.25">
      <c r="A7020" s="47"/>
      <c r="B7020" s="1"/>
      <c r="C7020" s="1"/>
      <c r="D7020" s="1"/>
      <c r="E7020" s="1"/>
      <c r="F7020" s="1"/>
      <c r="G7020" s="1"/>
      <c r="H7020" s="1"/>
      <c r="I7020" s="33"/>
      <c r="J7020" s="33"/>
      <c r="K7020" s="28"/>
      <c r="L7020" s="28"/>
      <c r="M7020" s="1"/>
      <c r="N7020" s="35"/>
      <c r="O7020" s="1"/>
      <c r="P7020" s="51"/>
    </row>
    <row r="7021" spans="1:16" ht="16.5" customHeight="1" x14ac:dyDescent="0.25">
      <c r="A7021" s="47"/>
      <c r="B7021" s="1"/>
      <c r="C7021" s="1"/>
      <c r="D7021" s="1"/>
      <c r="E7021" s="1"/>
      <c r="F7021" s="1"/>
      <c r="G7021" s="1"/>
      <c r="H7021" s="1"/>
      <c r="I7021" s="33"/>
      <c r="J7021" s="33"/>
      <c r="K7021" s="28"/>
      <c r="L7021" s="28"/>
      <c r="M7021" s="1"/>
      <c r="N7021" s="35"/>
      <c r="O7021" s="1"/>
      <c r="P7021" s="51"/>
    </row>
    <row r="7022" spans="1:16" ht="16.5" customHeight="1" x14ac:dyDescent="0.25">
      <c r="A7022" s="47"/>
      <c r="B7022" s="1"/>
      <c r="C7022" s="1"/>
      <c r="D7022" s="1"/>
      <c r="E7022" s="1"/>
      <c r="F7022" s="1"/>
      <c r="G7022" s="1"/>
      <c r="H7022" s="1"/>
      <c r="I7022" s="33"/>
      <c r="J7022" s="33"/>
      <c r="K7022" s="28"/>
      <c r="L7022" s="28"/>
      <c r="M7022" s="1"/>
      <c r="N7022" s="35"/>
      <c r="O7022" s="1"/>
      <c r="P7022" s="51"/>
    </row>
    <row r="7023" spans="1:16" ht="16.5" customHeight="1" x14ac:dyDescent="0.25">
      <c r="A7023" s="47"/>
      <c r="B7023" s="1"/>
      <c r="C7023" s="1"/>
      <c r="D7023" s="1"/>
      <c r="E7023" s="1"/>
      <c r="F7023" s="1"/>
      <c r="G7023" s="1"/>
      <c r="H7023" s="1"/>
      <c r="I7023" s="33"/>
      <c r="J7023" s="33"/>
      <c r="K7023" s="28"/>
      <c r="L7023" s="28"/>
      <c r="M7023" s="1"/>
      <c r="N7023" s="35"/>
      <c r="O7023" s="1"/>
      <c r="P7023" s="51"/>
    </row>
    <row r="7024" spans="1:16" ht="16.5" customHeight="1" x14ac:dyDescent="0.25">
      <c r="A7024" s="47"/>
      <c r="B7024" s="1"/>
      <c r="C7024" s="1"/>
      <c r="D7024" s="1"/>
      <c r="E7024" s="1"/>
      <c r="F7024" s="1"/>
      <c r="G7024" s="1"/>
      <c r="H7024" s="1"/>
      <c r="I7024" s="33"/>
      <c r="J7024" s="33"/>
      <c r="K7024" s="28"/>
      <c r="L7024" s="28"/>
      <c r="M7024" s="1"/>
      <c r="N7024" s="35"/>
      <c r="O7024" s="1"/>
      <c r="P7024" s="51"/>
    </row>
    <row r="7025" spans="1:16" ht="16.5" customHeight="1" x14ac:dyDescent="0.25">
      <c r="A7025" s="47"/>
      <c r="B7025" s="1"/>
      <c r="C7025" s="1"/>
      <c r="D7025" s="1"/>
      <c r="E7025" s="1"/>
      <c r="F7025" s="1"/>
      <c r="G7025" s="1"/>
      <c r="H7025" s="1"/>
      <c r="I7025" s="33"/>
      <c r="J7025" s="33"/>
      <c r="K7025" s="28"/>
      <c r="L7025" s="28"/>
      <c r="M7025" s="1"/>
      <c r="N7025" s="35"/>
      <c r="O7025" s="1"/>
      <c r="P7025" s="51"/>
    </row>
    <row r="7026" spans="1:16" ht="16.5" customHeight="1" x14ac:dyDescent="0.25">
      <c r="A7026" s="47"/>
      <c r="B7026" s="1"/>
      <c r="C7026" s="1"/>
      <c r="D7026" s="1"/>
      <c r="E7026" s="1"/>
      <c r="F7026" s="1"/>
      <c r="G7026" s="1"/>
      <c r="H7026" s="1"/>
      <c r="I7026" s="33"/>
      <c r="J7026" s="33"/>
      <c r="K7026" s="28"/>
      <c r="L7026" s="28"/>
      <c r="M7026" s="1"/>
      <c r="N7026" s="35"/>
      <c r="O7026" s="1"/>
      <c r="P7026" s="51"/>
    </row>
    <row r="7027" spans="1:16" ht="16.5" customHeight="1" x14ac:dyDescent="0.25">
      <c r="A7027" s="47"/>
      <c r="B7027" s="1"/>
      <c r="C7027" s="1"/>
      <c r="D7027" s="1"/>
      <c r="E7027" s="1"/>
      <c r="F7027" s="1"/>
      <c r="G7027" s="1"/>
      <c r="H7027" s="1"/>
      <c r="I7027" s="33"/>
      <c r="J7027" s="33"/>
      <c r="K7027" s="28"/>
      <c r="L7027" s="28"/>
      <c r="M7027" s="1"/>
      <c r="N7027" s="35"/>
      <c r="O7027" s="1"/>
      <c r="P7027" s="51"/>
    </row>
    <row r="7028" spans="1:16" ht="16.5" customHeight="1" x14ac:dyDescent="0.25">
      <c r="A7028" s="47"/>
      <c r="B7028" s="1"/>
      <c r="C7028" s="1"/>
      <c r="D7028" s="1"/>
      <c r="E7028" s="1"/>
      <c r="F7028" s="1"/>
      <c r="G7028" s="1"/>
      <c r="H7028" s="1"/>
      <c r="I7028" s="33"/>
      <c r="J7028" s="33"/>
      <c r="K7028" s="28"/>
      <c r="L7028" s="28"/>
      <c r="M7028" s="1"/>
      <c r="N7028" s="35"/>
      <c r="O7028" s="1"/>
      <c r="P7028" s="51"/>
    </row>
    <row r="7029" spans="1:16" ht="16.5" customHeight="1" x14ac:dyDescent="0.25">
      <c r="A7029" s="47"/>
      <c r="B7029" s="1"/>
      <c r="C7029" s="1"/>
      <c r="D7029" s="1"/>
      <c r="E7029" s="1"/>
      <c r="F7029" s="1"/>
      <c r="G7029" s="1"/>
      <c r="H7029" s="1"/>
      <c r="I7029" s="33"/>
      <c r="J7029" s="33"/>
      <c r="K7029" s="28"/>
      <c r="L7029" s="28"/>
      <c r="M7029" s="1"/>
      <c r="N7029" s="35"/>
      <c r="O7029" s="1"/>
      <c r="P7029" s="51"/>
    </row>
    <row r="7030" spans="1:16" ht="16.5" customHeight="1" x14ac:dyDescent="0.25">
      <c r="A7030" s="47"/>
      <c r="B7030" s="1"/>
      <c r="C7030" s="1"/>
      <c r="D7030" s="1"/>
      <c r="E7030" s="1"/>
      <c r="F7030" s="1"/>
      <c r="G7030" s="1"/>
      <c r="H7030" s="1"/>
      <c r="I7030" s="33"/>
      <c r="J7030" s="33"/>
      <c r="K7030" s="28"/>
      <c r="L7030" s="28"/>
      <c r="M7030" s="1"/>
      <c r="N7030" s="35"/>
      <c r="O7030" s="1"/>
      <c r="P7030" s="51"/>
    </row>
    <row r="7031" spans="1:16" ht="16.5" customHeight="1" x14ac:dyDescent="0.25">
      <c r="A7031" s="47"/>
      <c r="B7031" s="1"/>
      <c r="C7031" s="1"/>
      <c r="D7031" s="1"/>
      <c r="E7031" s="1"/>
      <c r="F7031" s="1"/>
      <c r="G7031" s="1"/>
      <c r="H7031" s="1"/>
      <c r="I7031" s="33"/>
      <c r="J7031" s="33"/>
      <c r="K7031" s="28"/>
      <c r="L7031" s="28"/>
      <c r="M7031" s="1"/>
      <c r="N7031" s="35"/>
      <c r="O7031" s="1"/>
      <c r="P7031" s="51"/>
    </row>
    <row r="7032" spans="1:16" ht="16.5" customHeight="1" x14ac:dyDescent="0.25">
      <c r="A7032" s="47"/>
      <c r="B7032" s="1"/>
      <c r="C7032" s="1"/>
      <c r="D7032" s="1"/>
      <c r="E7032" s="1"/>
      <c r="F7032" s="1"/>
      <c r="G7032" s="1"/>
      <c r="H7032" s="1"/>
      <c r="I7032" s="33"/>
      <c r="J7032" s="33"/>
      <c r="K7032" s="28"/>
      <c r="L7032" s="28"/>
      <c r="M7032" s="1"/>
      <c r="N7032" s="35"/>
      <c r="O7032" s="1"/>
      <c r="P7032" s="51"/>
    </row>
    <row r="7033" spans="1:16" ht="16.5" customHeight="1" x14ac:dyDescent="0.25">
      <c r="A7033" s="47"/>
      <c r="B7033" s="1"/>
      <c r="C7033" s="1"/>
      <c r="D7033" s="1"/>
      <c r="E7033" s="1"/>
      <c r="F7033" s="1"/>
      <c r="G7033" s="1"/>
      <c r="H7033" s="1"/>
      <c r="I7033" s="33"/>
      <c r="J7033" s="33"/>
      <c r="K7033" s="28"/>
      <c r="L7033" s="28"/>
      <c r="M7033" s="1"/>
      <c r="N7033" s="35"/>
      <c r="O7033" s="1"/>
      <c r="P7033" s="51"/>
    </row>
    <row r="7034" spans="1:16" ht="16.5" customHeight="1" x14ac:dyDescent="0.25">
      <c r="A7034" s="47"/>
      <c r="B7034" s="1"/>
      <c r="C7034" s="1"/>
      <c r="D7034" s="1"/>
      <c r="E7034" s="1"/>
      <c r="F7034" s="1"/>
      <c r="G7034" s="1"/>
      <c r="H7034" s="1"/>
      <c r="I7034" s="33"/>
      <c r="J7034" s="33"/>
      <c r="K7034" s="28"/>
      <c r="L7034" s="28"/>
      <c r="M7034" s="1"/>
      <c r="N7034" s="35"/>
      <c r="O7034" s="1"/>
      <c r="P7034" s="51"/>
    </row>
    <row r="7035" spans="1:16" ht="16.5" customHeight="1" x14ac:dyDescent="0.25">
      <c r="A7035" s="47"/>
      <c r="B7035" s="1"/>
      <c r="C7035" s="1"/>
      <c r="D7035" s="1"/>
      <c r="E7035" s="1"/>
      <c r="F7035" s="1"/>
      <c r="G7035" s="1"/>
      <c r="H7035" s="1"/>
      <c r="I7035" s="33"/>
      <c r="J7035" s="33"/>
      <c r="K7035" s="28"/>
      <c r="L7035" s="28"/>
      <c r="M7035" s="1"/>
      <c r="N7035" s="35"/>
      <c r="O7035" s="1"/>
      <c r="P7035" s="51"/>
    </row>
    <row r="7036" spans="1:16" ht="16.5" customHeight="1" x14ac:dyDescent="0.25">
      <c r="A7036" s="47"/>
      <c r="B7036" s="1"/>
      <c r="C7036" s="1"/>
      <c r="D7036" s="1"/>
      <c r="E7036" s="1"/>
      <c r="F7036" s="1"/>
      <c r="G7036" s="1"/>
      <c r="H7036" s="1"/>
      <c r="I7036" s="33"/>
      <c r="J7036" s="33"/>
      <c r="K7036" s="28"/>
      <c r="L7036" s="28"/>
      <c r="M7036" s="1"/>
      <c r="N7036" s="35"/>
      <c r="O7036" s="1"/>
      <c r="P7036" s="51"/>
    </row>
    <row r="7037" spans="1:16" ht="16.5" customHeight="1" x14ac:dyDescent="0.25">
      <c r="A7037" s="47"/>
      <c r="B7037" s="1"/>
      <c r="C7037" s="1"/>
      <c r="D7037" s="1"/>
      <c r="E7037" s="1"/>
      <c r="F7037" s="1"/>
      <c r="G7037" s="1"/>
      <c r="H7037" s="1"/>
      <c r="I7037" s="33"/>
      <c r="J7037" s="33"/>
      <c r="K7037" s="28"/>
      <c r="L7037" s="28"/>
      <c r="M7037" s="1"/>
      <c r="N7037" s="35"/>
      <c r="O7037" s="1"/>
      <c r="P7037" s="51"/>
    </row>
    <row r="7038" spans="1:16" ht="16.5" customHeight="1" x14ac:dyDescent="0.25">
      <c r="A7038" s="47"/>
      <c r="B7038" s="1"/>
      <c r="C7038" s="1"/>
      <c r="D7038" s="1"/>
      <c r="E7038" s="1"/>
      <c r="F7038" s="1"/>
      <c r="G7038" s="1"/>
      <c r="H7038" s="1"/>
      <c r="I7038" s="33"/>
      <c r="J7038" s="33"/>
      <c r="K7038" s="28"/>
      <c r="L7038" s="28"/>
      <c r="M7038" s="1"/>
      <c r="N7038" s="35"/>
      <c r="O7038" s="1"/>
      <c r="P7038" s="51"/>
    </row>
    <row r="7039" spans="1:16" ht="16.5" customHeight="1" x14ac:dyDescent="0.25">
      <c r="A7039" s="47"/>
      <c r="B7039" s="1"/>
      <c r="C7039" s="1"/>
      <c r="D7039" s="1"/>
      <c r="E7039" s="1"/>
      <c r="F7039" s="1"/>
      <c r="G7039" s="1"/>
      <c r="H7039" s="1"/>
      <c r="I7039" s="33"/>
      <c r="J7039" s="33"/>
      <c r="K7039" s="28"/>
      <c r="L7039" s="28"/>
      <c r="M7039" s="1"/>
      <c r="N7039" s="35"/>
      <c r="O7039" s="1"/>
      <c r="P7039" s="51"/>
    </row>
    <row r="7040" spans="1:16" ht="16.5" customHeight="1" x14ac:dyDescent="0.25">
      <c r="A7040" s="47"/>
      <c r="B7040" s="1"/>
      <c r="C7040" s="1"/>
      <c r="D7040" s="1"/>
      <c r="E7040" s="1"/>
      <c r="F7040" s="1"/>
      <c r="G7040" s="1"/>
      <c r="H7040" s="1"/>
      <c r="I7040" s="33"/>
      <c r="J7040" s="33"/>
      <c r="K7040" s="28"/>
      <c r="L7040" s="28"/>
      <c r="M7040" s="1"/>
      <c r="N7040" s="35"/>
      <c r="O7040" s="1"/>
      <c r="P7040" s="51"/>
    </row>
    <row r="7041" spans="1:16" ht="16.5" customHeight="1" x14ac:dyDescent="0.25">
      <c r="A7041" s="47"/>
      <c r="B7041" s="1"/>
      <c r="C7041" s="1"/>
      <c r="D7041" s="1"/>
      <c r="E7041" s="1"/>
      <c r="F7041" s="1"/>
      <c r="G7041" s="1"/>
      <c r="H7041" s="1"/>
      <c r="I7041" s="33"/>
      <c r="J7041" s="33"/>
      <c r="K7041" s="28"/>
      <c r="L7041" s="28"/>
      <c r="M7041" s="1"/>
      <c r="N7041" s="35"/>
      <c r="O7041" s="1"/>
      <c r="P7041" s="51"/>
    </row>
    <row r="7042" spans="1:16" ht="16.5" customHeight="1" x14ac:dyDescent="0.25">
      <c r="A7042" s="47"/>
      <c r="B7042" s="1"/>
      <c r="C7042" s="1"/>
      <c r="D7042" s="1"/>
      <c r="E7042" s="1"/>
      <c r="F7042" s="1"/>
      <c r="G7042" s="1"/>
      <c r="H7042" s="1"/>
      <c r="I7042" s="33"/>
      <c r="J7042" s="33"/>
      <c r="K7042" s="28"/>
      <c r="L7042" s="28"/>
      <c r="M7042" s="1"/>
      <c r="N7042" s="35"/>
      <c r="O7042" s="1"/>
      <c r="P7042" s="51"/>
    </row>
    <row r="7043" spans="1:16" ht="16.5" customHeight="1" x14ac:dyDescent="0.25">
      <c r="A7043" s="47"/>
      <c r="B7043" s="1"/>
      <c r="C7043" s="1"/>
      <c r="D7043" s="1"/>
      <c r="E7043" s="1"/>
      <c r="F7043" s="1"/>
      <c r="G7043" s="1"/>
      <c r="H7043" s="1"/>
      <c r="I7043" s="33"/>
      <c r="J7043" s="33"/>
      <c r="K7043" s="28"/>
      <c r="L7043" s="28"/>
      <c r="M7043" s="1"/>
      <c r="N7043" s="35"/>
      <c r="O7043" s="1"/>
      <c r="P7043" s="51"/>
    </row>
    <row r="7044" spans="1:16" ht="16.5" customHeight="1" x14ac:dyDescent="0.25">
      <c r="A7044" s="47"/>
      <c r="B7044" s="1"/>
      <c r="C7044" s="1"/>
      <c r="D7044" s="1"/>
      <c r="E7044" s="1"/>
      <c r="F7044" s="1"/>
      <c r="G7044" s="1"/>
      <c r="H7044" s="1"/>
      <c r="I7044" s="33"/>
      <c r="J7044" s="33"/>
      <c r="K7044" s="28"/>
      <c r="L7044" s="28"/>
      <c r="M7044" s="1"/>
      <c r="N7044" s="35"/>
      <c r="O7044" s="1"/>
      <c r="P7044" s="51"/>
    </row>
    <row r="7045" spans="1:16" ht="16.5" customHeight="1" x14ac:dyDescent="0.25">
      <c r="A7045" s="47"/>
      <c r="B7045" s="1"/>
      <c r="C7045" s="1"/>
      <c r="D7045" s="1"/>
      <c r="E7045" s="1"/>
      <c r="F7045" s="1"/>
      <c r="G7045" s="1"/>
      <c r="H7045" s="1"/>
      <c r="I7045" s="33"/>
      <c r="J7045" s="33"/>
      <c r="K7045" s="28"/>
      <c r="L7045" s="28"/>
      <c r="M7045" s="1"/>
      <c r="N7045" s="35"/>
      <c r="O7045" s="1"/>
      <c r="P7045" s="51"/>
    </row>
    <row r="7046" spans="1:16" ht="16.5" customHeight="1" x14ac:dyDescent="0.25">
      <c r="A7046" s="47"/>
      <c r="B7046" s="1"/>
      <c r="C7046" s="1"/>
      <c r="D7046" s="1"/>
      <c r="E7046" s="1"/>
      <c r="F7046" s="1"/>
      <c r="G7046" s="1"/>
      <c r="H7046" s="1"/>
      <c r="I7046" s="33"/>
      <c r="J7046" s="33"/>
      <c r="K7046" s="28"/>
      <c r="L7046" s="28"/>
      <c r="M7046" s="1"/>
      <c r="N7046" s="35"/>
      <c r="O7046" s="1"/>
      <c r="P7046" s="51"/>
    </row>
    <row r="7047" spans="1:16" ht="16.5" customHeight="1" x14ac:dyDescent="0.25">
      <c r="A7047" s="47"/>
      <c r="B7047" s="1"/>
      <c r="C7047" s="1"/>
      <c r="D7047" s="1"/>
      <c r="E7047" s="1"/>
      <c r="F7047" s="1"/>
      <c r="G7047" s="1"/>
      <c r="H7047" s="1"/>
      <c r="I7047" s="33"/>
      <c r="J7047" s="33"/>
      <c r="K7047" s="28"/>
      <c r="L7047" s="28"/>
      <c r="M7047" s="1"/>
      <c r="N7047" s="35"/>
      <c r="O7047" s="1"/>
      <c r="P7047" s="51"/>
    </row>
    <row r="7048" spans="1:16" ht="16.5" customHeight="1" x14ac:dyDescent="0.25">
      <c r="A7048" s="47"/>
      <c r="B7048" s="1"/>
      <c r="C7048" s="1"/>
      <c r="D7048" s="1"/>
      <c r="E7048" s="1"/>
      <c r="F7048" s="1"/>
      <c r="G7048" s="1"/>
      <c r="H7048" s="1"/>
      <c r="I7048" s="33"/>
      <c r="J7048" s="33"/>
      <c r="K7048" s="28"/>
      <c r="L7048" s="28"/>
      <c r="M7048" s="1"/>
      <c r="N7048" s="35"/>
      <c r="O7048" s="1"/>
      <c r="P7048" s="51"/>
    </row>
    <row r="7049" spans="1:16" ht="16.5" customHeight="1" x14ac:dyDescent="0.25">
      <c r="A7049" s="47"/>
      <c r="B7049" s="1"/>
      <c r="C7049" s="1"/>
      <c r="D7049" s="1"/>
      <c r="E7049" s="1"/>
      <c r="F7049" s="1"/>
      <c r="G7049" s="1"/>
      <c r="H7049" s="1"/>
      <c r="I7049" s="33"/>
      <c r="J7049" s="33"/>
      <c r="K7049" s="28"/>
      <c r="L7049" s="28"/>
      <c r="M7049" s="1"/>
      <c r="N7049" s="35"/>
      <c r="O7049" s="1"/>
      <c r="P7049" s="51"/>
    </row>
    <row r="7050" spans="1:16" ht="16.5" customHeight="1" x14ac:dyDescent="0.25">
      <c r="A7050" s="47"/>
      <c r="B7050" s="1"/>
      <c r="C7050" s="1"/>
      <c r="D7050" s="1"/>
      <c r="E7050" s="1"/>
      <c r="F7050" s="1"/>
      <c r="G7050" s="1"/>
      <c r="H7050" s="1"/>
      <c r="I7050" s="33"/>
      <c r="J7050" s="33"/>
      <c r="K7050" s="28"/>
      <c r="L7050" s="28"/>
      <c r="M7050" s="1"/>
      <c r="N7050" s="35"/>
      <c r="O7050" s="1"/>
      <c r="P7050" s="51"/>
    </row>
    <row r="7051" spans="1:16" ht="16.5" customHeight="1" x14ac:dyDescent="0.25">
      <c r="A7051" s="47"/>
      <c r="B7051" s="1"/>
      <c r="C7051" s="1"/>
      <c r="D7051" s="1"/>
      <c r="E7051" s="1"/>
      <c r="F7051" s="1"/>
      <c r="G7051" s="1"/>
      <c r="H7051" s="1"/>
      <c r="I7051" s="33"/>
      <c r="J7051" s="33"/>
      <c r="K7051" s="28"/>
      <c r="L7051" s="28"/>
      <c r="M7051" s="1"/>
      <c r="N7051" s="35"/>
      <c r="O7051" s="1"/>
      <c r="P7051" s="51"/>
    </row>
    <row r="7052" spans="1:16" ht="16.5" customHeight="1" x14ac:dyDescent="0.25">
      <c r="A7052" s="47"/>
      <c r="B7052" s="1"/>
      <c r="C7052" s="1"/>
      <c r="D7052" s="1"/>
      <c r="E7052" s="1"/>
      <c r="F7052" s="1"/>
      <c r="G7052" s="1"/>
      <c r="H7052" s="1"/>
      <c r="I7052" s="33"/>
      <c r="J7052" s="33"/>
      <c r="K7052" s="28"/>
      <c r="L7052" s="28"/>
      <c r="M7052" s="1"/>
      <c r="N7052" s="35"/>
      <c r="O7052" s="1"/>
      <c r="P7052" s="51"/>
    </row>
    <row r="7053" spans="1:16" ht="16.5" customHeight="1" x14ac:dyDescent="0.25">
      <c r="A7053" s="47"/>
      <c r="B7053" s="1"/>
      <c r="C7053" s="1"/>
      <c r="D7053" s="1"/>
      <c r="E7053" s="1"/>
      <c r="F7053" s="1"/>
      <c r="G7053" s="1"/>
      <c r="H7053" s="1"/>
      <c r="I7053" s="33"/>
      <c r="J7053" s="33"/>
      <c r="K7053" s="28"/>
      <c r="L7053" s="28"/>
      <c r="M7053" s="1"/>
      <c r="N7053" s="35"/>
      <c r="O7053" s="1"/>
      <c r="P7053" s="51"/>
    </row>
    <row r="7054" spans="1:16" ht="16.5" customHeight="1" x14ac:dyDescent="0.25">
      <c r="A7054" s="47"/>
      <c r="B7054" s="1"/>
      <c r="C7054" s="1"/>
      <c r="D7054" s="1"/>
      <c r="E7054" s="1"/>
      <c r="F7054" s="1"/>
      <c r="G7054" s="1"/>
      <c r="H7054" s="1"/>
      <c r="I7054" s="33"/>
      <c r="J7054" s="33"/>
      <c r="K7054" s="28"/>
      <c r="L7054" s="28"/>
      <c r="M7054" s="1"/>
      <c r="N7054" s="35"/>
      <c r="O7054" s="1"/>
      <c r="P7054" s="51"/>
    </row>
    <row r="7055" spans="1:16" ht="16.5" customHeight="1" x14ac:dyDescent="0.25">
      <c r="A7055" s="47"/>
      <c r="B7055" s="1"/>
      <c r="C7055" s="1"/>
      <c r="D7055" s="1"/>
      <c r="E7055" s="1"/>
      <c r="F7055" s="1"/>
      <c r="G7055" s="1"/>
      <c r="H7055" s="1"/>
      <c r="I7055" s="33"/>
      <c r="J7055" s="33"/>
      <c r="K7055" s="28"/>
      <c r="L7055" s="28"/>
      <c r="M7055" s="1"/>
      <c r="N7055" s="35"/>
      <c r="O7055" s="1"/>
      <c r="P7055" s="51"/>
    </row>
    <row r="7056" spans="1:16" ht="16.5" customHeight="1" x14ac:dyDescent="0.25">
      <c r="A7056" s="47"/>
      <c r="B7056" s="1"/>
      <c r="C7056" s="1"/>
      <c r="D7056" s="1"/>
      <c r="E7056" s="1"/>
      <c r="F7056" s="1"/>
      <c r="G7056" s="1"/>
      <c r="H7056" s="1"/>
      <c r="I7056" s="33"/>
      <c r="J7056" s="33"/>
      <c r="K7056" s="28"/>
      <c r="L7056" s="28"/>
      <c r="M7056" s="1"/>
      <c r="N7056" s="35"/>
      <c r="O7056" s="1"/>
      <c r="P7056" s="51"/>
    </row>
    <row r="7057" spans="1:16" ht="16.5" customHeight="1" x14ac:dyDescent="0.25">
      <c r="A7057" s="47"/>
      <c r="B7057" s="1"/>
      <c r="C7057" s="1"/>
      <c r="D7057" s="1"/>
      <c r="E7057" s="1"/>
      <c r="F7057" s="1"/>
      <c r="G7057" s="1"/>
      <c r="H7057" s="1"/>
      <c r="I7057" s="33"/>
      <c r="J7057" s="33"/>
      <c r="K7057" s="28"/>
      <c r="L7057" s="28"/>
      <c r="M7057" s="1"/>
      <c r="N7057" s="35"/>
      <c r="O7057" s="1"/>
      <c r="P7057" s="51"/>
    </row>
    <row r="7058" spans="1:16" ht="16.5" customHeight="1" x14ac:dyDescent="0.25">
      <c r="A7058" s="47"/>
      <c r="B7058" s="1"/>
      <c r="C7058" s="1"/>
      <c r="D7058" s="1"/>
      <c r="E7058" s="1"/>
      <c r="F7058" s="1"/>
      <c r="G7058" s="1"/>
      <c r="H7058" s="1"/>
      <c r="I7058" s="33"/>
      <c r="J7058" s="33"/>
      <c r="K7058" s="28"/>
      <c r="L7058" s="28"/>
      <c r="M7058" s="1"/>
      <c r="N7058" s="35"/>
      <c r="O7058" s="1"/>
      <c r="P7058" s="51"/>
    </row>
    <row r="7059" spans="1:16" ht="16.5" customHeight="1" x14ac:dyDescent="0.25">
      <c r="A7059" s="47"/>
      <c r="B7059" s="1"/>
      <c r="C7059" s="1"/>
      <c r="D7059" s="1"/>
      <c r="E7059" s="1"/>
      <c r="F7059" s="1"/>
      <c r="G7059" s="1"/>
      <c r="H7059" s="1"/>
      <c r="I7059" s="33"/>
      <c r="J7059" s="33"/>
      <c r="K7059" s="28"/>
      <c r="L7059" s="28"/>
      <c r="M7059" s="1"/>
      <c r="N7059" s="35"/>
      <c r="O7059" s="1"/>
      <c r="P7059" s="51"/>
    </row>
    <row r="7060" spans="1:16" ht="16.5" customHeight="1" x14ac:dyDescent="0.25">
      <c r="A7060" s="47"/>
      <c r="B7060" s="1"/>
      <c r="C7060" s="1"/>
      <c r="D7060" s="1"/>
      <c r="E7060" s="1"/>
      <c r="F7060" s="1"/>
      <c r="G7060" s="1"/>
      <c r="H7060" s="1"/>
      <c r="I7060" s="33"/>
      <c r="J7060" s="33"/>
      <c r="K7060" s="28"/>
      <c r="L7060" s="28"/>
      <c r="M7060" s="1"/>
      <c r="N7060" s="35"/>
      <c r="O7060" s="1"/>
      <c r="P7060" s="51"/>
    </row>
    <row r="7061" spans="1:16" ht="16.5" customHeight="1" x14ac:dyDescent="0.25">
      <c r="A7061" s="47"/>
      <c r="B7061" s="1"/>
      <c r="C7061" s="1"/>
      <c r="D7061" s="1"/>
      <c r="E7061" s="1"/>
      <c r="F7061" s="1"/>
      <c r="G7061" s="1"/>
      <c r="H7061" s="1"/>
      <c r="I7061" s="33"/>
      <c r="J7061" s="33"/>
      <c r="K7061" s="28"/>
      <c r="L7061" s="28"/>
      <c r="M7061" s="1"/>
      <c r="N7061" s="35"/>
      <c r="O7061" s="1"/>
      <c r="P7061" s="51"/>
    </row>
    <row r="7062" spans="1:16" ht="16.5" customHeight="1" x14ac:dyDescent="0.25">
      <c r="A7062" s="47"/>
      <c r="B7062" s="1"/>
      <c r="C7062" s="1"/>
      <c r="D7062" s="1"/>
      <c r="E7062" s="1"/>
      <c r="F7062" s="1"/>
      <c r="G7062" s="1"/>
      <c r="H7062" s="1"/>
      <c r="I7062" s="33"/>
      <c r="J7062" s="33"/>
      <c r="K7062" s="28"/>
      <c r="L7062" s="28"/>
      <c r="M7062" s="1"/>
      <c r="N7062" s="35"/>
      <c r="O7062" s="1"/>
      <c r="P7062" s="51"/>
    </row>
    <row r="7063" spans="1:16" ht="16.5" customHeight="1" x14ac:dyDescent="0.25">
      <c r="A7063" s="47"/>
      <c r="B7063" s="1"/>
      <c r="C7063" s="1"/>
      <c r="D7063" s="1"/>
      <c r="E7063" s="1"/>
      <c r="F7063" s="1"/>
      <c r="G7063" s="1"/>
      <c r="H7063" s="1"/>
      <c r="I7063" s="33"/>
      <c r="J7063" s="33"/>
      <c r="K7063" s="28"/>
      <c r="L7063" s="28"/>
      <c r="M7063" s="1"/>
      <c r="N7063" s="35"/>
      <c r="O7063" s="1"/>
      <c r="P7063" s="51"/>
    </row>
    <row r="7064" spans="1:16" ht="16.5" customHeight="1" x14ac:dyDescent="0.25">
      <c r="A7064" s="47"/>
      <c r="B7064" s="1"/>
      <c r="C7064" s="1"/>
      <c r="D7064" s="1"/>
      <c r="E7064" s="1"/>
      <c r="F7064" s="1"/>
      <c r="G7064" s="1"/>
      <c r="H7064" s="1"/>
      <c r="I7064" s="33"/>
      <c r="J7064" s="33"/>
      <c r="K7064" s="28"/>
      <c r="L7064" s="28"/>
      <c r="M7064" s="1"/>
      <c r="N7064" s="35"/>
      <c r="O7064" s="1"/>
      <c r="P7064" s="51"/>
    </row>
    <row r="7065" spans="1:16" ht="16.5" customHeight="1" x14ac:dyDescent="0.25">
      <c r="A7065" s="47"/>
      <c r="B7065" s="1"/>
      <c r="C7065" s="1"/>
      <c r="D7065" s="1"/>
      <c r="E7065" s="1"/>
      <c r="F7065" s="1"/>
      <c r="G7065" s="1"/>
      <c r="H7065" s="1"/>
      <c r="I7065" s="33"/>
      <c r="J7065" s="33"/>
      <c r="K7065" s="28"/>
      <c r="L7065" s="28"/>
      <c r="M7065" s="1"/>
      <c r="N7065" s="35"/>
      <c r="O7065" s="1"/>
      <c r="P7065" s="51"/>
    </row>
    <row r="7066" spans="1:16" ht="16.5" customHeight="1" x14ac:dyDescent="0.25">
      <c r="A7066" s="47"/>
      <c r="B7066" s="1"/>
      <c r="C7066" s="1"/>
      <c r="D7066" s="1"/>
      <c r="E7066" s="1"/>
      <c r="F7066" s="1"/>
      <c r="G7066" s="1"/>
      <c r="H7066" s="1"/>
      <c r="I7066" s="33"/>
      <c r="J7066" s="33"/>
      <c r="K7066" s="28"/>
      <c r="L7066" s="28"/>
      <c r="M7066" s="1"/>
      <c r="N7066" s="35"/>
      <c r="O7066" s="1"/>
      <c r="P7066" s="51"/>
    </row>
    <row r="7067" spans="1:16" ht="16.5" customHeight="1" x14ac:dyDescent="0.25">
      <c r="A7067" s="47"/>
      <c r="B7067" s="1"/>
      <c r="C7067" s="1"/>
      <c r="D7067" s="1"/>
      <c r="E7067" s="1"/>
      <c r="F7067" s="1"/>
      <c r="G7067" s="1"/>
      <c r="H7067" s="1"/>
      <c r="I7067" s="33"/>
      <c r="J7067" s="33"/>
      <c r="K7067" s="28"/>
      <c r="L7067" s="28"/>
      <c r="M7067" s="1"/>
      <c r="N7067" s="35"/>
      <c r="O7067" s="1"/>
      <c r="P7067" s="51"/>
    </row>
    <row r="7068" spans="1:16" ht="16.5" customHeight="1" x14ac:dyDescent="0.25">
      <c r="A7068" s="47"/>
      <c r="B7068" s="1"/>
      <c r="C7068" s="1"/>
      <c r="D7068" s="1"/>
      <c r="E7068" s="1"/>
      <c r="F7068" s="1"/>
      <c r="G7068" s="1"/>
      <c r="H7068" s="1"/>
      <c r="I7068" s="33"/>
      <c r="J7068" s="33"/>
      <c r="K7068" s="28"/>
      <c r="L7068" s="28"/>
      <c r="M7068" s="1"/>
      <c r="N7068" s="35"/>
      <c r="O7068" s="1"/>
      <c r="P7068" s="51"/>
    </row>
    <row r="7069" spans="1:16" ht="16.5" customHeight="1" x14ac:dyDescent="0.25">
      <c r="A7069" s="47"/>
      <c r="B7069" s="1"/>
      <c r="C7069" s="1"/>
      <c r="D7069" s="1"/>
      <c r="E7069" s="1"/>
      <c r="F7069" s="1"/>
      <c r="G7069" s="1"/>
      <c r="H7069" s="1"/>
      <c r="I7069" s="33"/>
      <c r="J7069" s="33"/>
      <c r="K7069" s="28"/>
      <c r="L7069" s="28"/>
      <c r="M7069" s="1"/>
      <c r="N7069" s="35"/>
      <c r="O7069" s="1"/>
      <c r="P7069" s="51"/>
    </row>
    <row r="7070" spans="1:16" ht="16.5" customHeight="1" x14ac:dyDescent="0.25">
      <c r="A7070" s="47"/>
      <c r="B7070" s="1"/>
      <c r="C7070" s="1"/>
      <c r="D7070" s="1"/>
      <c r="E7070" s="1"/>
      <c r="F7070" s="1"/>
      <c r="G7070" s="1"/>
      <c r="H7070" s="1"/>
      <c r="I7070" s="33"/>
      <c r="J7070" s="33"/>
      <c r="K7070" s="28"/>
      <c r="L7070" s="28"/>
      <c r="M7070" s="1"/>
      <c r="N7070" s="35"/>
      <c r="O7070" s="1"/>
      <c r="P7070" s="51"/>
    </row>
    <row r="7071" spans="1:16" ht="16.5" customHeight="1" x14ac:dyDescent="0.25">
      <c r="A7071" s="47"/>
      <c r="B7071" s="1"/>
      <c r="C7071" s="1"/>
      <c r="D7071" s="1"/>
      <c r="E7071" s="1"/>
      <c r="F7071" s="1"/>
      <c r="G7071" s="1"/>
      <c r="H7071" s="1"/>
      <c r="I7071" s="33"/>
      <c r="J7071" s="33"/>
      <c r="K7071" s="28"/>
      <c r="L7071" s="28"/>
      <c r="M7071" s="1"/>
      <c r="N7071" s="35"/>
      <c r="O7071" s="1"/>
      <c r="P7071" s="51"/>
    </row>
    <row r="7072" spans="1:16" ht="16.5" customHeight="1" x14ac:dyDescent="0.25">
      <c r="A7072" s="47"/>
      <c r="B7072" s="1"/>
      <c r="C7072" s="1"/>
      <c r="D7072" s="1"/>
      <c r="E7072" s="1"/>
      <c r="F7072" s="1"/>
      <c r="G7072" s="1"/>
      <c r="H7072" s="1"/>
      <c r="I7072" s="33"/>
      <c r="J7072" s="33"/>
      <c r="K7072" s="28"/>
      <c r="L7072" s="28"/>
      <c r="M7072" s="1"/>
      <c r="N7072" s="35"/>
      <c r="O7072" s="1"/>
      <c r="P7072" s="51"/>
    </row>
    <row r="7073" spans="1:16" ht="16.5" customHeight="1" x14ac:dyDescent="0.25">
      <c r="A7073" s="47"/>
      <c r="B7073" s="1"/>
      <c r="C7073" s="1"/>
      <c r="D7073" s="1"/>
      <c r="E7073" s="1"/>
      <c r="F7073" s="1"/>
      <c r="G7073" s="1"/>
      <c r="H7073" s="1"/>
      <c r="I7073" s="33"/>
      <c r="J7073" s="33"/>
      <c r="K7073" s="28"/>
      <c r="L7073" s="28"/>
      <c r="M7073" s="1"/>
      <c r="N7073" s="35"/>
      <c r="O7073" s="1"/>
      <c r="P7073" s="51"/>
    </row>
    <row r="7074" spans="1:16" ht="16.5" customHeight="1" x14ac:dyDescent="0.25">
      <c r="A7074" s="47"/>
      <c r="B7074" s="1"/>
      <c r="C7074" s="1"/>
      <c r="D7074" s="1"/>
      <c r="E7074" s="1"/>
      <c r="F7074" s="1"/>
      <c r="G7074" s="1"/>
      <c r="H7074" s="1"/>
      <c r="I7074" s="33"/>
      <c r="J7074" s="33"/>
      <c r="K7074" s="28"/>
      <c r="L7074" s="28"/>
      <c r="M7074" s="1"/>
      <c r="N7074" s="35"/>
      <c r="O7074" s="1"/>
      <c r="P7074" s="51"/>
    </row>
    <row r="7075" spans="1:16" ht="16.5" customHeight="1" x14ac:dyDescent="0.25">
      <c r="A7075" s="47"/>
      <c r="B7075" s="1"/>
      <c r="C7075" s="1"/>
      <c r="D7075" s="1"/>
      <c r="E7075" s="1"/>
      <c r="F7075" s="1"/>
      <c r="G7075" s="1"/>
      <c r="H7075" s="1"/>
      <c r="I7075" s="33"/>
      <c r="J7075" s="33"/>
      <c r="K7075" s="28"/>
      <c r="L7075" s="28"/>
      <c r="M7075" s="1"/>
      <c r="N7075" s="35"/>
      <c r="O7075" s="1"/>
      <c r="P7075" s="51"/>
    </row>
    <row r="7076" spans="1:16" ht="16.5" customHeight="1" x14ac:dyDescent="0.25">
      <c r="A7076" s="47"/>
      <c r="B7076" s="1"/>
      <c r="C7076" s="1"/>
      <c r="D7076" s="1"/>
      <c r="E7076" s="1"/>
      <c r="F7076" s="1"/>
      <c r="G7076" s="1"/>
      <c r="H7076" s="1"/>
      <c r="I7076" s="33"/>
      <c r="J7076" s="33"/>
      <c r="K7076" s="28"/>
      <c r="L7076" s="28"/>
      <c r="M7076" s="1"/>
      <c r="N7076" s="35"/>
      <c r="O7076" s="1"/>
      <c r="P7076" s="51"/>
    </row>
    <row r="7077" spans="1:16" ht="16.5" customHeight="1" x14ac:dyDescent="0.25">
      <c r="A7077" s="47"/>
      <c r="B7077" s="1"/>
      <c r="C7077" s="1"/>
      <c r="D7077" s="1"/>
      <c r="E7077" s="1"/>
      <c r="F7077" s="1"/>
      <c r="G7077" s="1"/>
      <c r="H7077" s="1"/>
      <c r="I7077" s="33"/>
      <c r="J7077" s="33"/>
      <c r="K7077" s="28"/>
      <c r="L7077" s="28"/>
      <c r="M7077" s="1"/>
      <c r="N7077" s="35"/>
      <c r="O7077" s="1"/>
      <c r="P7077" s="51"/>
    </row>
    <row r="7078" spans="1:16" ht="16.5" customHeight="1" x14ac:dyDescent="0.25">
      <c r="A7078" s="47"/>
      <c r="B7078" s="1"/>
      <c r="C7078" s="1"/>
      <c r="D7078" s="1"/>
      <c r="E7078" s="1"/>
      <c r="F7078" s="1"/>
      <c r="G7078" s="1"/>
      <c r="H7078" s="1"/>
      <c r="I7078" s="33"/>
      <c r="J7078" s="33"/>
      <c r="K7078" s="28"/>
      <c r="L7078" s="28"/>
      <c r="M7078" s="1"/>
      <c r="N7078" s="35"/>
      <c r="O7078" s="1"/>
      <c r="P7078" s="51"/>
    </row>
    <row r="7079" spans="1:16" ht="16.5" customHeight="1" x14ac:dyDescent="0.25">
      <c r="A7079" s="47"/>
      <c r="B7079" s="1"/>
      <c r="C7079" s="1"/>
      <c r="D7079" s="1"/>
      <c r="E7079" s="1"/>
      <c r="F7079" s="1"/>
      <c r="G7079" s="1"/>
      <c r="H7079" s="1"/>
      <c r="I7079" s="33"/>
      <c r="J7079" s="33"/>
      <c r="K7079" s="28"/>
      <c r="L7079" s="28"/>
      <c r="M7079" s="1"/>
      <c r="N7079" s="35"/>
      <c r="O7079" s="1"/>
      <c r="P7079" s="51"/>
    </row>
    <row r="7080" spans="1:16" ht="16.5" customHeight="1" x14ac:dyDescent="0.25">
      <c r="A7080" s="47"/>
      <c r="B7080" s="1"/>
      <c r="C7080" s="1"/>
      <c r="D7080" s="1"/>
      <c r="E7080" s="1"/>
      <c r="F7080" s="1"/>
      <c r="G7080" s="1"/>
      <c r="H7080" s="1"/>
      <c r="I7080" s="33"/>
      <c r="J7080" s="33"/>
      <c r="K7080" s="28"/>
      <c r="L7080" s="28"/>
      <c r="M7080" s="1"/>
      <c r="N7080" s="35"/>
      <c r="O7080" s="1"/>
      <c r="P7080" s="51"/>
    </row>
    <row r="7081" spans="1:16" ht="16.5" customHeight="1" x14ac:dyDescent="0.25">
      <c r="A7081" s="47"/>
      <c r="B7081" s="1"/>
      <c r="C7081" s="1"/>
      <c r="D7081" s="1"/>
      <c r="E7081" s="1"/>
      <c r="F7081" s="1"/>
      <c r="G7081" s="1"/>
      <c r="H7081" s="1"/>
      <c r="I7081" s="33"/>
      <c r="J7081" s="33"/>
      <c r="K7081" s="28"/>
      <c r="L7081" s="28"/>
      <c r="M7081" s="1"/>
      <c r="N7081" s="35"/>
      <c r="O7081" s="1"/>
      <c r="P7081" s="51"/>
    </row>
    <row r="7082" spans="1:16" ht="16.5" customHeight="1" x14ac:dyDescent="0.25">
      <c r="A7082" s="47"/>
      <c r="B7082" s="1"/>
      <c r="C7082" s="1"/>
      <c r="D7082" s="1"/>
      <c r="E7082" s="1"/>
      <c r="F7082" s="1"/>
      <c r="G7082" s="1"/>
      <c r="H7082" s="1"/>
      <c r="I7082" s="33"/>
      <c r="J7082" s="33"/>
      <c r="K7082" s="28"/>
      <c r="L7082" s="28"/>
      <c r="M7082" s="1"/>
      <c r="N7082" s="35"/>
      <c r="O7082" s="1"/>
      <c r="P7082" s="51"/>
    </row>
    <row r="7083" spans="1:16" ht="16.5" customHeight="1" x14ac:dyDescent="0.25">
      <c r="A7083" s="47"/>
      <c r="B7083" s="1"/>
      <c r="C7083" s="1"/>
      <c r="D7083" s="1"/>
      <c r="E7083" s="1"/>
      <c r="F7083" s="1"/>
      <c r="G7083" s="1"/>
      <c r="H7083" s="1"/>
      <c r="I7083" s="33"/>
      <c r="J7083" s="33"/>
      <c r="K7083" s="28"/>
      <c r="L7083" s="28"/>
      <c r="M7083" s="1"/>
      <c r="N7083" s="35"/>
      <c r="O7083" s="1"/>
      <c r="P7083" s="51"/>
    </row>
    <row r="7084" spans="1:16" ht="16.5" customHeight="1" x14ac:dyDescent="0.25">
      <c r="A7084" s="47"/>
      <c r="B7084" s="1"/>
      <c r="C7084" s="1"/>
      <c r="D7084" s="1"/>
      <c r="E7084" s="1"/>
      <c r="F7084" s="1"/>
      <c r="G7084" s="1"/>
      <c r="H7084" s="1"/>
      <c r="I7084" s="33"/>
      <c r="J7084" s="33"/>
      <c r="K7084" s="28"/>
      <c r="L7084" s="28"/>
      <c r="M7084" s="1"/>
      <c r="N7084" s="35"/>
      <c r="O7084" s="1"/>
      <c r="P7084" s="51"/>
    </row>
    <row r="7085" spans="1:16" ht="16.5" customHeight="1" x14ac:dyDescent="0.25">
      <c r="A7085" s="47"/>
      <c r="B7085" s="1"/>
      <c r="C7085" s="1"/>
      <c r="D7085" s="1"/>
      <c r="E7085" s="1"/>
      <c r="F7085" s="1"/>
      <c r="G7085" s="1"/>
      <c r="H7085" s="1"/>
      <c r="I7085" s="33"/>
      <c r="J7085" s="33"/>
      <c r="K7085" s="28"/>
      <c r="L7085" s="28"/>
      <c r="M7085" s="1"/>
      <c r="N7085" s="35"/>
      <c r="O7085" s="1"/>
      <c r="P7085" s="51"/>
    </row>
    <row r="7086" spans="1:16" ht="16.5" customHeight="1" x14ac:dyDescent="0.25">
      <c r="A7086" s="47"/>
      <c r="B7086" s="1"/>
      <c r="C7086" s="1"/>
      <c r="D7086" s="1"/>
      <c r="E7086" s="1"/>
      <c r="F7086" s="1"/>
      <c r="G7086" s="1"/>
      <c r="H7086" s="1"/>
      <c r="I7086" s="33"/>
      <c r="J7086" s="33"/>
      <c r="K7086" s="28"/>
      <c r="L7086" s="28"/>
      <c r="M7086" s="1"/>
      <c r="N7086" s="35"/>
      <c r="O7086" s="1"/>
      <c r="P7086" s="51"/>
    </row>
    <row r="7087" spans="1:16" ht="16.5" customHeight="1" x14ac:dyDescent="0.25">
      <c r="A7087" s="47"/>
      <c r="B7087" s="1"/>
      <c r="C7087" s="1"/>
      <c r="D7087" s="1"/>
      <c r="E7087" s="1"/>
      <c r="F7087" s="1"/>
      <c r="G7087" s="1"/>
      <c r="H7087" s="1"/>
      <c r="I7087" s="33"/>
      <c r="J7087" s="33"/>
      <c r="K7087" s="28"/>
      <c r="L7087" s="28"/>
      <c r="M7087" s="1"/>
      <c r="N7087" s="35"/>
      <c r="O7087" s="1"/>
      <c r="P7087" s="51"/>
    </row>
    <row r="7088" spans="1:16" ht="16.5" customHeight="1" x14ac:dyDescent="0.25">
      <c r="A7088" s="47"/>
      <c r="B7088" s="1"/>
      <c r="C7088" s="1"/>
      <c r="D7088" s="1"/>
      <c r="E7088" s="1"/>
      <c r="F7088" s="1"/>
      <c r="G7088" s="1"/>
      <c r="H7088" s="1"/>
      <c r="I7088" s="33"/>
      <c r="J7088" s="33"/>
      <c r="K7088" s="28"/>
      <c r="L7088" s="28"/>
      <c r="M7088" s="1"/>
      <c r="N7088" s="35"/>
      <c r="O7088" s="1"/>
      <c r="P7088" s="51"/>
    </row>
    <row r="7089" spans="1:16" ht="16.5" customHeight="1" x14ac:dyDescent="0.25">
      <c r="A7089" s="47"/>
      <c r="B7089" s="1"/>
      <c r="C7089" s="1"/>
      <c r="D7089" s="1"/>
      <c r="E7089" s="1"/>
      <c r="F7089" s="1"/>
      <c r="G7089" s="1"/>
      <c r="H7089" s="1"/>
      <c r="I7089" s="33"/>
      <c r="J7089" s="33"/>
      <c r="K7089" s="28"/>
      <c r="L7089" s="28"/>
      <c r="M7089" s="1"/>
      <c r="N7089" s="35"/>
      <c r="O7089" s="1"/>
      <c r="P7089" s="51"/>
    </row>
    <row r="7090" spans="1:16" ht="16.5" customHeight="1" x14ac:dyDescent="0.25">
      <c r="A7090" s="47"/>
      <c r="B7090" s="1"/>
      <c r="C7090" s="1"/>
      <c r="D7090" s="1"/>
      <c r="E7090" s="1"/>
      <c r="F7090" s="1"/>
      <c r="G7090" s="1"/>
      <c r="H7090" s="1"/>
      <c r="I7090" s="33"/>
      <c r="J7090" s="33"/>
      <c r="K7090" s="28"/>
      <c r="L7090" s="28"/>
      <c r="M7090" s="1"/>
      <c r="N7090" s="35"/>
      <c r="O7090" s="1"/>
      <c r="P7090" s="51"/>
    </row>
    <row r="7091" spans="1:16" ht="16.5" customHeight="1" x14ac:dyDescent="0.25">
      <c r="A7091" s="47"/>
      <c r="B7091" s="1"/>
      <c r="C7091" s="1"/>
      <c r="D7091" s="1"/>
      <c r="E7091" s="1"/>
      <c r="F7091" s="1"/>
      <c r="G7091" s="1"/>
      <c r="H7091" s="1"/>
      <c r="I7091" s="33"/>
      <c r="J7091" s="33"/>
      <c r="K7091" s="28"/>
      <c r="L7091" s="28"/>
      <c r="M7091" s="1"/>
      <c r="N7091" s="35"/>
      <c r="O7091" s="1"/>
      <c r="P7091" s="51"/>
    </row>
    <row r="7092" spans="1:16" ht="16.5" customHeight="1" x14ac:dyDescent="0.25">
      <c r="A7092" s="47"/>
      <c r="B7092" s="1"/>
      <c r="C7092" s="1"/>
      <c r="D7092" s="1"/>
      <c r="E7092" s="1"/>
      <c r="F7092" s="1"/>
      <c r="G7092" s="1"/>
      <c r="H7092" s="1"/>
      <c r="I7092" s="33"/>
      <c r="J7092" s="33"/>
      <c r="K7092" s="28"/>
      <c r="L7092" s="28"/>
      <c r="M7092" s="1"/>
      <c r="N7092" s="35"/>
      <c r="O7092" s="1"/>
      <c r="P7092" s="51"/>
    </row>
    <row r="7093" spans="1:16" ht="16.5" customHeight="1" x14ac:dyDescent="0.25">
      <c r="A7093" s="47"/>
      <c r="B7093" s="1"/>
      <c r="C7093" s="1"/>
      <c r="D7093" s="1"/>
      <c r="E7093" s="1"/>
      <c r="F7093" s="1"/>
      <c r="G7093" s="1"/>
      <c r="H7093" s="1"/>
      <c r="I7093" s="33"/>
      <c r="J7093" s="33"/>
      <c r="K7093" s="28"/>
      <c r="L7093" s="28"/>
      <c r="M7093" s="1"/>
      <c r="N7093" s="35"/>
      <c r="O7093" s="1"/>
      <c r="P7093" s="51"/>
    </row>
    <row r="7094" spans="1:16" ht="16.5" customHeight="1" x14ac:dyDescent="0.25">
      <c r="A7094" s="47"/>
      <c r="B7094" s="1"/>
      <c r="C7094" s="1"/>
      <c r="D7094" s="1"/>
      <c r="E7094" s="1"/>
      <c r="F7094" s="1"/>
      <c r="G7094" s="1"/>
      <c r="H7094" s="1"/>
      <c r="I7094" s="33"/>
      <c r="J7094" s="33"/>
      <c r="K7094" s="28"/>
      <c r="L7094" s="28"/>
      <c r="M7094" s="1"/>
      <c r="N7094" s="35"/>
      <c r="O7094" s="1"/>
      <c r="P7094" s="51"/>
    </row>
    <row r="7095" spans="1:16" ht="16.5" customHeight="1" x14ac:dyDescent="0.25">
      <c r="A7095" s="47"/>
      <c r="B7095" s="1"/>
      <c r="C7095" s="1"/>
      <c r="D7095" s="1"/>
      <c r="E7095" s="1"/>
      <c r="F7095" s="1"/>
      <c r="G7095" s="1"/>
      <c r="H7095" s="1"/>
      <c r="I7095" s="33"/>
      <c r="J7095" s="33"/>
      <c r="K7095" s="28"/>
      <c r="L7095" s="28"/>
      <c r="M7095" s="1"/>
      <c r="N7095" s="35"/>
      <c r="O7095" s="1"/>
      <c r="P7095" s="51"/>
    </row>
    <row r="7096" spans="1:16" ht="16.5" customHeight="1" x14ac:dyDescent="0.25">
      <c r="A7096" s="47"/>
      <c r="B7096" s="1"/>
      <c r="C7096" s="1"/>
      <c r="D7096" s="1"/>
      <c r="E7096" s="1"/>
      <c r="F7096" s="1"/>
      <c r="G7096" s="1"/>
      <c r="H7096" s="1"/>
      <c r="I7096" s="33"/>
      <c r="J7096" s="33"/>
      <c r="K7096" s="28"/>
      <c r="L7096" s="28"/>
      <c r="M7096" s="1"/>
      <c r="N7096" s="35"/>
      <c r="O7096" s="1"/>
      <c r="P7096" s="51"/>
    </row>
    <row r="7097" spans="1:16" ht="16.5" customHeight="1" x14ac:dyDescent="0.25">
      <c r="A7097" s="47"/>
      <c r="B7097" s="1"/>
      <c r="C7097" s="1"/>
      <c r="D7097" s="1"/>
      <c r="E7097" s="1"/>
      <c r="F7097" s="1"/>
      <c r="G7097" s="1"/>
      <c r="H7097" s="1"/>
      <c r="I7097" s="33"/>
      <c r="J7097" s="33"/>
      <c r="K7097" s="28"/>
      <c r="L7097" s="28"/>
      <c r="M7097" s="1"/>
      <c r="N7097" s="35"/>
      <c r="O7097" s="1"/>
      <c r="P7097" s="51"/>
    </row>
    <row r="7098" spans="1:16" ht="16.5" customHeight="1" x14ac:dyDescent="0.25">
      <c r="A7098" s="47"/>
      <c r="B7098" s="1"/>
      <c r="C7098" s="1"/>
      <c r="D7098" s="1"/>
      <c r="E7098" s="1"/>
      <c r="F7098" s="1"/>
      <c r="G7098" s="1"/>
      <c r="H7098" s="1"/>
      <c r="I7098" s="33"/>
      <c r="J7098" s="33"/>
      <c r="K7098" s="28"/>
      <c r="L7098" s="28"/>
      <c r="M7098" s="1"/>
      <c r="N7098" s="35"/>
      <c r="O7098" s="1"/>
      <c r="P7098" s="51"/>
    </row>
    <row r="7099" spans="1:16" ht="16.5" customHeight="1" x14ac:dyDescent="0.25">
      <c r="A7099" s="47"/>
      <c r="B7099" s="1"/>
      <c r="C7099" s="1"/>
      <c r="D7099" s="1"/>
      <c r="E7099" s="1"/>
      <c r="F7099" s="1"/>
      <c r="G7099" s="1"/>
      <c r="H7099" s="1"/>
      <c r="I7099" s="33"/>
      <c r="J7099" s="33"/>
      <c r="K7099" s="28"/>
      <c r="L7099" s="28"/>
      <c r="M7099" s="1"/>
      <c r="N7099" s="35"/>
      <c r="O7099" s="1"/>
      <c r="P7099" s="51"/>
    </row>
    <row r="7100" spans="1:16" ht="16.5" customHeight="1" x14ac:dyDescent="0.25">
      <c r="A7100" s="47"/>
      <c r="B7100" s="1"/>
      <c r="C7100" s="1"/>
      <c r="D7100" s="1"/>
      <c r="E7100" s="1"/>
      <c r="F7100" s="1"/>
      <c r="G7100" s="1"/>
      <c r="H7100" s="1"/>
      <c r="I7100" s="33"/>
      <c r="J7100" s="33"/>
      <c r="K7100" s="28"/>
      <c r="L7100" s="28"/>
      <c r="M7100" s="1"/>
      <c r="N7100" s="35"/>
      <c r="O7100" s="1"/>
      <c r="P7100" s="51"/>
    </row>
    <row r="7101" spans="1:16" ht="16.5" customHeight="1" x14ac:dyDescent="0.25">
      <c r="A7101" s="47"/>
      <c r="B7101" s="1"/>
      <c r="C7101" s="1"/>
      <c r="D7101" s="1"/>
      <c r="E7101" s="1"/>
      <c r="F7101" s="1"/>
      <c r="G7101" s="1"/>
      <c r="H7101" s="1"/>
      <c r="I7101" s="33"/>
      <c r="J7101" s="33"/>
      <c r="K7101" s="28"/>
      <c r="L7101" s="28"/>
      <c r="M7101" s="1"/>
      <c r="N7101" s="35"/>
      <c r="O7101" s="1"/>
      <c r="P7101" s="51"/>
    </row>
    <row r="7102" spans="1:16" ht="16.5" customHeight="1" x14ac:dyDescent="0.25">
      <c r="A7102" s="47"/>
      <c r="B7102" s="1"/>
      <c r="C7102" s="1"/>
      <c r="D7102" s="1"/>
      <c r="E7102" s="1"/>
      <c r="F7102" s="1"/>
      <c r="G7102" s="1"/>
      <c r="H7102" s="1"/>
      <c r="I7102" s="33"/>
      <c r="J7102" s="33"/>
      <c r="K7102" s="28"/>
      <c r="L7102" s="28"/>
      <c r="M7102" s="1"/>
      <c r="N7102" s="35"/>
      <c r="O7102" s="1"/>
      <c r="P7102" s="51"/>
    </row>
    <row r="7103" spans="1:16" ht="16.5" customHeight="1" x14ac:dyDescent="0.25">
      <c r="A7103" s="47"/>
      <c r="B7103" s="1"/>
      <c r="C7103" s="1"/>
      <c r="D7103" s="1"/>
      <c r="E7103" s="1"/>
      <c r="F7103" s="1"/>
      <c r="G7103" s="1"/>
      <c r="H7103" s="1"/>
      <c r="I7103" s="33"/>
      <c r="J7103" s="33"/>
      <c r="K7103" s="28"/>
      <c r="L7103" s="28"/>
      <c r="M7103" s="1"/>
      <c r="N7103" s="35"/>
      <c r="O7103" s="1"/>
      <c r="P7103" s="51"/>
    </row>
    <row r="7104" spans="1:16" ht="16.5" customHeight="1" x14ac:dyDescent="0.25">
      <c r="A7104" s="47"/>
      <c r="B7104" s="1"/>
      <c r="C7104" s="1"/>
      <c r="D7104" s="1"/>
      <c r="E7104" s="1"/>
      <c r="F7104" s="1"/>
      <c r="G7104" s="1"/>
      <c r="H7104" s="1"/>
      <c r="I7104" s="33"/>
      <c r="J7104" s="33"/>
      <c r="K7104" s="28"/>
      <c r="L7104" s="28"/>
      <c r="M7104" s="1"/>
      <c r="N7104" s="35"/>
      <c r="O7104" s="1"/>
      <c r="P7104" s="51"/>
    </row>
    <row r="7105" spans="1:16" ht="16.5" customHeight="1" x14ac:dyDescent="0.25">
      <c r="A7105" s="47"/>
      <c r="B7105" s="1"/>
      <c r="C7105" s="1"/>
      <c r="D7105" s="1"/>
      <c r="E7105" s="1"/>
      <c r="F7105" s="1"/>
      <c r="G7105" s="1"/>
      <c r="H7105" s="1"/>
      <c r="I7105" s="33"/>
      <c r="J7105" s="33"/>
      <c r="K7105" s="28"/>
      <c r="L7105" s="28"/>
      <c r="M7105" s="1"/>
      <c r="N7105" s="35"/>
      <c r="O7105" s="1"/>
      <c r="P7105" s="51"/>
    </row>
    <row r="7106" spans="1:16" ht="16.5" customHeight="1" x14ac:dyDescent="0.25">
      <c r="A7106" s="47"/>
      <c r="B7106" s="1"/>
      <c r="C7106" s="1"/>
      <c r="D7106" s="1"/>
      <c r="E7106" s="1"/>
      <c r="F7106" s="1"/>
      <c r="G7106" s="1"/>
      <c r="H7106" s="1"/>
      <c r="I7106" s="33"/>
      <c r="J7106" s="33"/>
      <c r="K7106" s="28"/>
      <c r="L7106" s="28"/>
      <c r="M7106" s="1"/>
      <c r="N7106" s="35"/>
      <c r="O7106" s="1"/>
      <c r="P7106" s="51"/>
    </row>
    <row r="7107" spans="1:16" ht="16.5" customHeight="1" x14ac:dyDescent="0.25">
      <c r="A7107" s="47"/>
      <c r="B7107" s="1"/>
      <c r="C7107" s="1"/>
      <c r="D7107" s="1"/>
      <c r="E7107" s="1"/>
      <c r="F7107" s="1"/>
      <c r="G7107" s="1"/>
      <c r="H7107" s="1"/>
      <c r="I7107" s="33"/>
      <c r="J7107" s="33"/>
      <c r="K7107" s="28"/>
      <c r="L7107" s="28"/>
      <c r="M7107" s="1"/>
      <c r="N7107" s="35"/>
      <c r="O7107" s="1"/>
      <c r="P7107" s="51"/>
    </row>
    <row r="7108" spans="1:16" ht="16.5" customHeight="1" x14ac:dyDescent="0.25">
      <c r="A7108" s="47"/>
      <c r="B7108" s="1"/>
      <c r="C7108" s="1"/>
      <c r="D7108" s="1"/>
      <c r="E7108" s="1"/>
      <c r="F7108" s="1"/>
      <c r="G7108" s="1"/>
      <c r="H7108" s="1"/>
      <c r="I7108" s="33"/>
      <c r="J7108" s="33"/>
      <c r="K7108" s="28"/>
      <c r="L7108" s="28"/>
      <c r="M7108" s="1"/>
      <c r="N7108" s="35"/>
      <c r="O7108" s="1"/>
      <c r="P7108" s="51"/>
    </row>
    <row r="7109" spans="1:16" ht="16.5" customHeight="1" x14ac:dyDescent="0.25">
      <c r="A7109" s="47"/>
      <c r="B7109" s="1"/>
      <c r="C7109" s="1"/>
      <c r="D7109" s="1"/>
      <c r="E7109" s="1"/>
      <c r="F7109" s="1"/>
      <c r="G7109" s="1"/>
      <c r="H7109" s="1"/>
      <c r="I7109" s="33"/>
      <c r="J7109" s="33"/>
      <c r="K7109" s="28"/>
      <c r="L7109" s="28"/>
      <c r="M7109" s="1"/>
      <c r="N7109" s="35"/>
      <c r="O7109" s="1"/>
      <c r="P7109" s="51"/>
    </row>
    <row r="7110" spans="1:16" ht="16.5" customHeight="1" x14ac:dyDescent="0.25">
      <c r="A7110" s="47"/>
      <c r="B7110" s="1"/>
      <c r="C7110" s="1"/>
      <c r="D7110" s="1"/>
      <c r="E7110" s="1"/>
      <c r="F7110" s="1"/>
      <c r="G7110" s="1"/>
      <c r="H7110" s="1"/>
      <c r="I7110" s="33"/>
      <c r="J7110" s="33"/>
      <c r="K7110" s="28"/>
      <c r="L7110" s="28"/>
      <c r="M7110" s="1"/>
      <c r="N7110" s="35"/>
      <c r="O7110" s="1"/>
      <c r="P7110" s="51"/>
    </row>
    <row r="7111" spans="1:16" ht="16.5" customHeight="1" x14ac:dyDescent="0.25">
      <c r="A7111" s="47"/>
      <c r="B7111" s="1"/>
      <c r="C7111" s="1"/>
      <c r="D7111" s="1"/>
      <c r="E7111" s="1"/>
      <c r="F7111" s="1"/>
      <c r="G7111" s="1"/>
      <c r="H7111" s="1"/>
      <c r="I7111" s="33"/>
      <c r="J7111" s="33"/>
      <c r="K7111" s="28"/>
      <c r="L7111" s="28"/>
      <c r="M7111" s="1"/>
      <c r="N7111" s="35"/>
      <c r="O7111" s="1"/>
      <c r="P7111" s="51"/>
    </row>
    <row r="7112" spans="1:16" ht="16.5" customHeight="1" x14ac:dyDescent="0.25">
      <c r="A7112" s="47"/>
      <c r="B7112" s="1"/>
      <c r="C7112" s="1"/>
      <c r="D7112" s="1"/>
      <c r="E7112" s="1"/>
      <c r="F7112" s="1"/>
      <c r="G7112" s="1"/>
      <c r="H7112" s="1"/>
      <c r="I7112" s="33"/>
      <c r="J7112" s="33"/>
      <c r="K7112" s="28"/>
      <c r="L7112" s="28"/>
      <c r="M7112" s="1"/>
      <c r="N7112" s="35"/>
      <c r="O7112" s="1"/>
      <c r="P7112" s="51"/>
    </row>
    <row r="7113" spans="1:16" ht="16.5" customHeight="1" x14ac:dyDescent="0.25">
      <c r="A7113" s="47"/>
      <c r="B7113" s="1"/>
      <c r="C7113" s="1"/>
      <c r="D7113" s="1"/>
      <c r="E7113" s="1"/>
      <c r="F7113" s="1"/>
      <c r="G7113" s="1"/>
      <c r="H7113" s="1"/>
      <c r="I7113" s="33"/>
      <c r="J7113" s="33"/>
      <c r="K7113" s="28"/>
      <c r="L7113" s="28"/>
      <c r="M7113" s="1"/>
      <c r="N7113" s="35"/>
      <c r="O7113" s="1"/>
      <c r="P7113" s="51"/>
    </row>
    <row r="7114" spans="1:16" ht="16.5" customHeight="1" x14ac:dyDescent="0.25">
      <c r="A7114" s="47"/>
      <c r="B7114" s="1"/>
      <c r="C7114" s="1"/>
      <c r="D7114" s="1"/>
      <c r="E7114" s="1"/>
      <c r="F7114" s="1"/>
      <c r="G7114" s="1"/>
      <c r="H7114" s="1"/>
      <c r="I7114" s="33"/>
      <c r="J7114" s="33"/>
      <c r="K7114" s="28"/>
      <c r="L7114" s="28"/>
      <c r="M7114" s="1"/>
      <c r="N7114" s="35"/>
      <c r="O7114" s="1"/>
      <c r="P7114" s="51"/>
    </row>
    <row r="7115" spans="1:16" ht="16.5" customHeight="1" x14ac:dyDescent="0.25">
      <c r="A7115" s="47"/>
      <c r="B7115" s="1"/>
      <c r="C7115" s="1"/>
      <c r="D7115" s="1"/>
      <c r="E7115" s="1"/>
      <c r="F7115" s="1"/>
      <c r="G7115" s="1"/>
      <c r="H7115" s="1"/>
      <c r="I7115" s="33"/>
      <c r="J7115" s="33"/>
      <c r="K7115" s="28"/>
      <c r="L7115" s="28"/>
      <c r="M7115" s="1"/>
      <c r="N7115" s="35"/>
      <c r="O7115" s="1"/>
      <c r="P7115" s="51"/>
    </row>
    <row r="7116" spans="1:16" ht="16.5" customHeight="1" x14ac:dyDescent="0.25">
      <c r="A7116" s="47"/>
      <c r="B7116" s="1"/>
      <c r="C7116" s="1"/>
      <c r="D7116" s="1"/>
      <c r="E7116" s="1"/>
      <c r="F7116" s="1"/>
      <c r="G7116" s="1"/>
      <c r="H7116" s="1"/>
      <c r="I7116" s="33"/>
      <c r="J7116" s="33"/>
      <c r="K7116" s="28"/>
      <c r="L7116" s="28"/>
      <c r="M7116" s="1"/>
      <c r="N7116" s="35"/>
      <c r="O7116" s="1"/>
      <c r="P7116" s="51"/>
    </row>
    <row r="7117" spans="1:16" ht="16.5" customHeight="1" x14ac:dyDescent="0.25">
      <c r="A7117" s="47"/>
      <c r="B7117" s="1"/>
      <c r="C7117" s="1"/>
      <c r="D7117" s="1"/>
      <c r="E7117" s="1"/>
      <c r="F7117" s="1"/>
      <c r="G7117" s="1"/>
      <c r="H7117" s="1"/>
      <c r="I7117" s="33"/>
      <c r="J7117" s="33"/>
      <c r="K7117" s="28"/>
      <c r="L7117" s="28"/>
      <c r="M7117" s="1"/>
      <c r="N7117" s="35"/>
      <c r="O7117" s="1"/>
      <c r="P7117" s="51"/>
    </row>
    <row r="7118" spans="1:16" ht="16.5" customHeight="1" x14ac:dyDescent="0.25">
      <c r="A7118" s="47"/>
      <c r="B7118" s="1"/>
      <c r="C7118" s="1"/>
      <c r="D7118" s="1"/>
      <c r="E7118" s="1"/>
      <c r="F7118" s="1"/>
      <c r="G7118" s="1"/>
      <c r="H7118" s="1"/>
      <c r="I7118" s="33"/>
      <c r="J7118" s="33"/>
      <c r="K7118" s="28"/>
      <c r="L7118" s="28"/>
      <c r="M7118" s="1"/>
      <c r="N7118" s="35"/>
      <c r="O7118" s="1"/>
      <c r="P7118" s="51"/>
    </row>
    <row r="7119" spans="1:16" ht="16.5" customHeight="1" x14ac:dyDescent="0.25">
      <c r="A7119" s="47"/>
      <c r="B7119" s="1"/>
      <c r="C7119" s="1"/>
      <c r="D7119" s="1"/>
      <c r="E7119" s="1"/>
      <c r="F7119" s="1"/>
      <c r="G7119" s="1"/>
      <c r="H7119" s="1"/>
      <c r="I7119" s="33"/>
      <c r="J7119" s="33"/>
      <c r="K7119" s="28"/>
      <c r="L7119" s="28"/>
      <c r="M7119" s="1"/>
      <c r="N7119" s="35"/>
      <c r="O7119" s="1"/>
      <c r="P7119" s="51"/>
    </row>
    <row r="7120" spans="1:16" ht="16.5" customHeight="1" x14ac:dyDescent="0.25">
      <c r="A7120" s="47"/>
      <c r="B7120" s="1"/>
      <c r="C7120" s="1"/>
      <c r="D7120" s="1"/>
      <c r="E7120" s="1"/>
      <c r="F7120" s="1"/>
      <c r="G7120" s="1"/>
      <c r="H7120" s="1"/>
      <c r="I7120" s="33"/>
      <c r="J7120" s="33"/>
      <c r="K7120" s="28"/>
      <c r="L7120" s="28"/>
      <c r="M7120" s="1"/>
      <c r="N7120" s="35"/>
      <c r="O7120" s="1"/>
      <c r="P7120" s="51"/>
    </row>
    <row r="7121" spans="1:16" ht="16.5" customHeight="1" x14ac:dyDescent="0.25">
      <c r="A7121" s="47"/>
      <c r="B7121" s="1"/>
      <c r="C7121" s="1"/>
      <c r="D7121" s="1"/>
      <c r="E7121" s="1"/>
      <c r="F7121" s="1"/>
      <c r="G7121" s="1"/>
      <c r="H7121" s="1"/>
      <c r="I7121" s="33"/>
      <c r="J7121" s="33"/>
      <c r="K7121" s="28"/>
      <c r="L7121" s="28"/>
      <c r="M7121" s="1"/>
      <c r="N7121" s="35"/>
      <c r="O7121" s="1"/>
      <c r="P7121" s="51"/>
    </row>
    <row r="7122" spans="1:16" ht="16.5" customHeight="1" x14ac:dyDescent="0.25">
      <c r="A7122" s="47"/>
      <c r="B7122" s="1"/>
      <c r="C7122" s="1"/>
      <c r="D7122" s="1"/>
      <c r="E7122" s="1"/>
      <c r="F7122" s="1"/>
      <c r="G7122" s="1"/>
      <c r="H7122" s="1"/>
      <c r="I7122" s="33"/>
      <c r="J7122" s="33"/>
      <c r="K7122" s="28"/>
      <c r="L7122" s="28"/>
      <c r="M7122" s="1"/>
      <c r="N7122" s="35"/>
      <c r="O7122" s="1"/>
      <c r="P7122" s="51"/>
    </row>
    <row r="7123" spans="1:16" ht="16.5" customHeight="1" x14ac:dyDescent="0.25">
      <c r="A7123" s="47"/>
      <c r="B7123" s="1"/>
      <c r="C7123" s="1"/>
      <c r="D7123" s="1"/>
      <c r="E7123" s="1"/>
      <c r="F7123" s="1"/>
      <c r="G7123" s="1"/>
      <c r="H7123" s="1"/>
      <c r="I7123" s="33"/>
      <c r="J7123" s="33"/>
      <c r="K7123" s="28"/>
      <c r="L7123" s="28"/>
      <c r="M7123" s="1"/>
      <c r="N7123" s="35"/>
      <c r="O7123" s="1"/>
      <c r="P7123" s="51"/>
    </row>
    <row r="7124" spans="1:16" ht="16.5" customHeight="1" x14ac:dyDescent="0.25">
      <c r="A7124" s="47"/>
      <c r="B7124" s="1"/>
      <c r="C7124" s="1"/>
      <c r="D7124" s="1"/>
      <c r="E7124" s="1"/>
      <c r="F7124" s="1"/>
      <c r="G7124" s="1"/>
      <c r="H7124" s="1"/>
      <c r="I7124" s="33"/>
      <c r="J7124" s="33"/>
      <c r="K7124" s="28"/>
      <c r="L7124" s="28"/>
      <c r="M7124" s="1"/>
      <c r="N7124" s="35"/>
      <c r="O7124" s="1"/>
      <c r="P7124" s="51"/>
    </row>
    <row r="7125" spans="1:16" ht="16.5" customHeight="1" x14ac:dyDescent="0.25">
      <c r="A7125" s="47"/>
      <c r="B7125" s="1"/>
      <c r="C7125" s="1"/>
      <c r="D7125" s="1"/>
      <c r="E7125" s="1"/>
      <c r="F7125" s="1"/>
      <c r="G7125" s="1"/>
      <c r="H7125" s="1"/>
      <c r="I7125" s="33"/>
      <c r="J7125" s="33"/>
      <c r="K7125" s="28"/>
      <c r="L7125" s="28"/>
      <c r="M7125" s="1"/>
      <c r="N7125" s="35"/>
      <c r="O7125" s="1"/>
      <c r="P7125" s="51"/>
    </row>
    <row r="7126" spans="1:16" ht="16.5" customHeight="1" x14ac:dyDescent="0.25">
      <c r="A7126" s="47"/>
      <c r="B7126" s="1"/>
      <c r="C7126" s="1"/>
      <c r="D7126" s="1"/>
      <c r="E7126" s="1"/>
      <c r="F7126" s="1"/>
      <c r="G7126" s="1"/>
      <c r="H7126" s="1"/>
      <c r="I7126" s="33"/>
      <c r="J7126" s="33"/>
      <c r="K7126" s="28"/>
      <c r="L7126" s="28"/>
      <c r="M7126" s="1"/>
      <c r="N7126" s="35"/>
      <c r="O7126" s="1"/>
      <c r="P7126" s="51"/>
    </row>
    <row r="7127" spans="1:16" ht="16.5" customHeight="1" x14ac:dyDescent="0.25">
      <c r="A7127" s="47"/>
      <c r="B7127" s="1"/>
      <c r="C7127" s="1"/>
      <c r="D7127" s="1"/>
      <c r="E7127" s="1"/>
      <c r="F7127" s="1"/>
      <c r="G7127" s="1"/>
      <c r="H7127" s="1"/>
      <c r="I7127" s="33"/>
      <c r="J7127" s="33"/>
      <c r="K7127" s="28"/>
      <c r="L7127" s="28"/>
      <c r="M7127" s="1"/>
      <c r="N7127" s="35"/>
      <c r="O7127" s="1"/>
      <c r="P7127" s="51"/>
    </row>
    <row r="7128" spans="1:16" ht="16.5" customHeight="1" x14ac:dyDescent="0.25">
      <c r="A7128" s="47"/>
      <c r="B7128" s="1"/>
      <c r="C7128" s="1"/>
      <c r="D7128" s="1"/>
      <c r="E7128" s="1"/>
      <c r="F7128" s="1"/>
      <c r="G7128" s="1"/>
      <c r="H7128" s="1"/>
      <c r="I7128" s="33"/>
      <c r="J7128" s="33"/>
      <c r="K7128" s="28"/>
      <c r="L7128" s="28"/>
      <c r="M7128" s="1"/>
      <c r="N7128" s="35"/>
      <c r="O7128" s="1"/>
      <c r="P7128" s="51"/>
    </row>
    <row r="7129" spans="1:16" ht="16.5" customHeight="1" x14ac:dyDescent="0.25">
      <c r="A7129" s="47"/>
      <c r="B7129" s="1"/>
      <c r="C7129" s="1"/>
      <c r="D7129" s="1"/>
      <c r="E7129" s="1"/>
      <c r="F7129" s="1"/>
      <c r="G7129" s="1"/>
      <c r="H7129" s="1"/>
      <c r="I7129" s="33"/>
      <c r="J7129" s="33"/>
      <c r="K7129" s="28"/>
      <c r="L7129" s="28"/>
      <c r="M7129" s="1"/>
      <c r="N7129" s="35"/>
      <c r="O7129" s="1"/>
      <c r="P7129" s="51"/>
    </row>
    <row r="7130" spans="1:16" ht="16.5" customHeight="1" x14ac:dyDescent="0.25">
      <c r="A7130" s="47"/>
      <c r="B7130" s="1"/>
      <c r="C7130" s="1"/>
      <c r="D7130" s="1"/>
      <c r="E7130" s="1"/>
      <c r="F7130" s="1"/>
      <c r="G7130" s="1"/>
      <c r="H7130" s="1"/>
      <c r="I7130" s="33"/>
      <c r="J7130" s="33"/>
      <c r="K7130" s="28"/>
      <c r="L7130" s="28"/>
      <c r="M7130" s="1"/>
      <c r="N7130" s="35"/>
      <c r="O7130" s="1"/>
      <c r="P7130" s="51"/>
    </row>
    <row r="7131" spans="1:16" ht="16.5" customHeight="1" x14ac:dyDescent="0.25">
      <c r="A7131" s="47"/>
      <c r="B7131" s="1"/>
      <c r="C7131" s="1"/>
      <c r="D7131" s="1"/>
      <c r="E7131" s="1"/>
      <c r="F7131" s="1"/>
      <c r="G7131" s="1"/>
      <c r="H7131" s="1"/>
      <c r="I7131" s="33"/>
      <c r="J7131" s="33"/>
      <c r="K7131" s="28"/>
      <c r="L7131" s="28"/>
      <c r="M7131" s="1"/>
      <c r="N7131" s="35"/>
      <c r="O7131" s="1"/>
      <c r="P7131" s="51"/>
    </row>
    <row r="7132" spans="1:16" ht="16.5" customHeight="1" x14ac:dyDescent="0.25">
      <c r="A7132" s="47"/>
      <c r="B7132" s="1"/>
      <c r="C7132" s="1"/>
      <c r="D7132" s="1"/>
      <c r="E7132" s="1"/>
      <c r="F7132" s="1"/>
      <c r="G7132" s="1"/>
      <c r="H7132" s="1"/>
      <c r="I7132" s="33"/>
      <c r="J7132" s="33"/>
      <c r="K7132" s="28"/>
      <c r="L7132" s="28"/>
      <c r="M7132" s="1"/>
      <c r="N7132" s="35"/>
      <c r="O7132" s="1"/>
      <c r="P7132" s="51"/>
    </row>
    <row r="7133" spans="1:16" ht="16.5" customHeight="1" x14ac:dyDescent="0.25">
      <c r="A7133" s="47"/>
      <c r="B7133" s="1"/>
      <c r="C7133" s="1"/>
      <c r="D7133" s="1"/>
      <c r="E7133" s="1"/>
      <c r="F7133" s="1"/>
      <c r="G7133" s="1"/>
      <c r="H7133" s="1"/>
      <c r="I7133" s="33"/>
      <c r="J7133" s="33"/>
      <c r="K7133" s="28"/>
      <c r="L7133" s="28"/>
      <c r="M7133" s="1"/>
      <c r="N7133" s="35"/>
      <c r="O7133" s="1"/>
      <c r="P7133" s="51"/>
    </row>
    <row r="7134" spans="1:16" ht="16.5" customHeight="1" x14ac:dyDescent="0.25">
      <c r="A7134" s="47"/>
      <c r="B7134" s="1"/>
      <c r="C7134" s="1"/>
      <c r="D7134" s="1"/>
      <c r="E7134" s="1"/>
      <c r="F7134" s="1"/>
      <c r="G7134" s="1"/>
      <c r="H7134" s="1"/>
      <c r="I7134" s="33"/>
      <c r="J7134" s="33"/>
      <c r="K7134" s="28"/>
      <c r="L7134" s="28"/>
      <c r="M7134" s="1"/>
      <c r="N7134" s="35"/>
      <c r="O7134" s="1"/>
      <c r="P7134" s="51"/>
    </row>
    <row r="7135" spans="1:16" ht="16.5" customHeight="1" x14ac:dyDescent="0.25">
      <c r="A7135" s="47"/>
      <c r="B7135" s="1"/>
      <c r="C7135" s="1"/>
      <c r="D7135" s="1"/>
      <c r="E7135" s="1"/>
      <c r="F7135" s="1"/>
      <c r="G7135" s="1"/>
      <c r="H7135" s="1"/>
      <c r="I7135" s="33"/>
      <c r="J7135" s="33"/>
      <c r="K7135" s="28"/>
      <c r="L7135" s="28"/>
      <c r="M7135" s="1"/>
      <c r="N7135" s="35"/>
      <c r="O7135" s="1"/>
      <c r="P7135" s="51"/>
    </row>
    <row r="7136" spans="1:16" ht="16.5" customHeight="1" x14ac:dyDescent="0.25">
      <c r="A7136" s="47"/>
      <c r="B7136" s="1"/>
      <c r="C7136" s="1"/>
      <c r="D7136" s="1"/>
      <c r="E7136" s="1"/>
      <c r="F7136" s="1"/>
      <c r="G7136" s="1"/>
      <c r="H7136" s="1"/>
      <c r="I7136" s="33"/>
      <c r="J7136" s="33"/>
      <c r="K7136" s="28"/>
      <c r="L7136" s="28"/>
      <c r="M7136" s="1"/>
      <c r="N7136" s="35"/>
      <c r="O7136" s="1"/>
      <c r="P7136" s="51"/>
    </row>
    <row r="7137" spans="1:16" ht="16.5" customHeight="1" x14ac:dyDescent="0.25">
      <c r="A7137" s="47"/>
      <c r="B7137" s="1"/>
      <c r="C7137" s="1"/>
      <c r="D7137" s="1"/>
      <c r="E7137" s="1"/>
      <c r="F7137" s="1"/>
      <c r="G7137" s="1"/>
      <c r="H7137" s="1"/>
      <c r="I7137" s="33"/>
      <c r="J7137" s="33"/>
      <c r="K7137" s="28"/>
      <c r="L7137" s="28"/>
      <c r="M7137" s="1"/>
      <c r="N7137" s="35"/>
      <c r="O7137" s="1"/>
      <c r="P7137" s="51"/>
    </row>
    <row r="7138" spans="1:16" ht="16.5" customHeight="1" x14ac:dyDescent="0.25">
      <c r="A7138" s="47"/>
      <c r="B7138" s="1"/>
      <c r="C7138" s="1"/>
      <c r="D7138" s="1"/>
      <c r="E7138" s="1"/>
      <c r="F7138" s="1"/>
      <c r="G7138" s="1"/>
      <c r="H7138" s="1"/>
      <c r="I7138" s="33"/>
      <c r="J7138" s="33"/>
      <c r="K7138" s="28"/>
      <c r="L7138" s="28"/>
      <c r="M7138" s="1"/>
      <c r="N7138" s="35"/>
      <c r="O7138" s="1"/>
      <c r="P7138" s="51"/>
    </row>
    <row r="7139" spans="1:16" ht="16.5" customHeight="1" x14ac:dyDescent="0.25">
      <c r="A7139" s="47"/>
      <c r="B7139" s="1"/>
      <c r="C7139" s="1"/>
      <c r="D7139" s="1"/>
      <c r="E7139" s="1"/>
      <c r="F7139" s="1"/>
      <c r="G7139" s="1"/>
      <c r="H7139" s="1"/>
      <c r="I7139" s="33"/>
      <c r="J7139" s="33"/>
      <c r="K7139" s="28"/>
      <c r="L7139" s="28"/>
      <c r="M7139" s="1"/>
      <c r="N7139" s="35"/>
      <c r="O7139" s="1"/>
      <c r="P7139" s="51"/>
    </row>
    <row r="7140" spans="1:16" ht="16.5" customHeight="1" x14ac:dyDescent="0.25">
      <c r="A7140" s="47"/>
      <c r="B7140" s="1"/>
      <c r="C7140" s="1"/>
      <c r="D7140" s="1"/>
      <c r="E7140" s="1"/>
      <c r="F7140" s="1"/>
      <c r="G7140" s="1"/>
      <c r="H7140" s="1"/>
      <c r="I7140" s="33"/>
      <c r="J7140" s="33"/>
      <c r="K7140" s="28"/>
      <c r="L7140" s="28"/>
      <c r="M7140" s="1"/>
      <c r="N7140" s="35"/>
      <c r="O7140" s="1"/>
      <c r="P7140" s="51"/>
    </row>
    <row r="7141" spans="1:16" ht="16.5" customHeight="1" x14ac:dyDescent="0.25">
      <c r="A7141" s="47"/>
      <c r="B7141" s="1"/>
      <c r="C7141" s="1"/>
      <c r="D7141" s="1"/>
      <c r="E7141" s="1"/>
      <c r="F7141" s="1"/>
      <c r="G7141" s="1"/>
      <c r="H7141" s="1"/>
      <c r="I7141" s="33"/>
      <c r="J7141" s="33"/>
      <c r="K7141" s="28"/>
      <c r="L7141" s="28"/>
      <c r="M7141" s="1"/>
      <c r="N7141" s="35"/>
      <c r="O7141" s="1"/>
      <c r="P7141" s="51"/>
    </row>
    <row r="7142" spans="1:16" ht="16.5" customHeight="1" x14ac:dyDescent="0.25">
      <c r="A7142" s="47"/>
      <c r="B7142" s="1"/>
      <c r="C7142" s="1"/>
      <c r="D7142" s="1"/>
      <c r="E7142" s="1"/>
      <c r="F7142" s="1"/>
      <c r="G7142" s="1"/>
      <c r="H7142" s="1"/>
      <c r="I7142" s="33"/>
      <c r="J7142" s="33"/>
      <c r="K7142" s="28"/>
      <c r="L7142" s="28"/>
      <c r="M7142" s="1"/>
      <c r="N7142" s="35"/>
      <c r="O7142" s="1"/>
      <c r="P7142" s="51"/>
    </row>
    <row r="7143" spans="1:16" ht="16.5" customHeight="1" x14ac:dyDescent="0.25">
      <c r="A7143" s="47"/>
      <c r="B7143" s="1"/>
      <c r="C7143" s="1"/>
      <c r="D7143" s="1"/>
      <c r="E7143" s="1"/>
      <c r="F7143" s="1"/>
      <c r="G7143" s="1"/>
      <c r="H7143" s="1"/>
      <c r="I7143" s="33"/>
      <c r="J7143" s="33"/>
      <c r="K7143" s="28"/>
      <c r="L7143" s="28"/>
      <c r="M7143" s="1"/>
      <c r="N7143" s="35"/>
      <c r="O7143" s="1"/>
      <c r="P7143" s="51"/>
    </row>
    <row r="7144" spans="1:16" ht="16.5" customHeight="1" x14ac:dyDescent="0.25">
      <c r="A7144" s="47"/>
      <c r="B7144" s="1"/>
      <c r="C7144" s="1"/>
      <c r="D7144" s="1"/>
      <c r="E7144" s="1"/>
      <c r="F7144" s="1"/>
      <c r="G7144" s="1"/>
      <c r="H7144" s="1"/>
      <c r="I7144" s="33"/>
      <c r="J7144" s="33"/>
      <c r="K7144" s="28"/>
      <c r="L7144" s="28"/>
      <c r="M7144" s="1"/>
      <c r="N7144" s="35"/>
      <c r="O7144" s="1"/>
      <c r="P7144" s="51"/>
    </row>
    <row r="7145" spans="1:16" ht="16.5" customHeight="1" x14ac:dyDescent="0.25">
      <c r="A7145" s="47"/>
      <c r="B7145" s="1"/>
      <c r="C7145" s="1"/>
      <c r="D7145" s="1"/>
      <c r="E7145" s="1"/>
      <c r="F7145" s="1"/>
      <c r="G7145" s="1"/>
      <c r="H7145" s="1"/>
      <c r="I7145" s="33"/>
      <c r="J7145" s="33"/>
      <c r="K7145" s="28"/>
      <c r="L7145" s="28"/>
      <c r="M7145" s="1"/>
      <c r="N7145" s="35"/>
      <c r="O7145" s="1"/>
      <c r="P7145" s="51"/>
    </row>
    <row r="7146" spans="1:16" ht="16.5" customHeight="1" x14ac:dyDescent="0.25">
      <c r="A7146" s="47"/>
      <c r="B7146" s="1"/>
      <c r="C7146" s="1"/>
      <c r="D7146" s="1"/>
      <c r="E7146" s="1"/>
      <c r="F7146" s="1"/>
      <c r="G7146" s="1"/>
      <c r="H7146" s="1"/>
      <c r="I7146" s="33"/>
      <c r="J7146" s="33"/>
      <c r="K7146" s="28"/>
      <c r="L7146" s="28"/>
      <c r="M7146" s="1"/>
      <c r="N7146" s="35"/>
      <c r="O7146" s="1"/>
      <c r="P7146" s="51"/>
    </row>
    <row r="7147" spans="1:16" ht="16.5" customHeight="1" x14ac:dyDescent="0.25">
      <c r="A7147" s="47"/>
      <c r="B7147" s="1"/>
      <c r="C7147" s="1"/>
      <c r="D7147" s="1"/>
      <c r="E7147" s="1"/>
      <c r="F7147" s="1"/>
      <c r="G7147" s="1"/>
      <c r="H7147" s="1"/>
      <c r="I7147" s="33"/>
      <c r="J7147" s="33"/>
      <c r="K7147" s="28"/>
      <c r="L7147" s="28"/>
      <c r="M7147" s="1"/>
      <c r="N7147" s="35"/>
      <c r="O7147" s="1"/>
      <c r="P7147" s="51"/>
    </row>
    <row r="7148" spans="1:16" ht="16.5" customHeight="1" x14ac:dyDescent="0.25">
      <c r="A7148" s="47"/>
      <c r="B7148" s="1"/>
      <c r="C7148" s="1"/>
      <c r="D7148" s="1"/>
      <c r="E7148" s="1"/>
      <c r="F7148" s="1"/>
      <c r="G7148" s="1"/>
      <c r="H7148" s="1"/>
      <c r="I7148" s="33"/>
      <c r="J7148" s="33"/>
      <c r="K7148" s="28"/>
      <c r="L7148" s="28"/>
      <c r="M7148" s="1"/>
      <c r="N7148" s="35"/>
      <c r="O7148" s="1"/>
      <c r="P7148" s="51"/>
    </row>
    <row r="7149" spans="1:16" ht="16.5" customHeight="1" x14ac:dyDescent="0.25">
      <c r="A7149" s="47"/>
      <c r="B7149" s="1"/>
      <c r="C7149" s="1"/>
      <c r="D7149" s="1"/>
      <c r="E7149" s="1"/>
      <c r="F7149" s="1"/>
      <c r="G7149" s="1"/>
      <c r="H7149" s="1"/>
      <c r="I7149" s="33"/>
      <c r="J7149" s="33"/>
      <c r="K7149" s="28"/>
      <c r="L7149" s="28"/>
      <c r="M7149" s="1"/>
      <c r="N7149" s="35"/>
      <c r="O7149" s="1"/>
      <c r="P7149" s="51"/>
    </row>
    <row r="7150" spans="1:16" ht="16.5" customHeight="1" x14ac:dyDescent="0.25">
      <c r="A7150" s="47"/>
      <c r="B7150" s="1"/>
      <c r="C7150" s="1"/>
      <c r="D7150" s="1"/>
      <c r="E7150" s="1"/>
      <c r="F7150" s="1"/>
      <c r="G7150" s="1"/>
      <c r="H7150" s="1"/>
      <c r="I7150" s="33"/>
      <c r="J7150" s="33"/>
      <c r="K7150" s="28"/>
      <c r="L7150" s="28"/>
      <c r="M7150" s="1"/>
      <c r="N7150" s="35"/>
      <c r="O7150" s="1"/>
      <c r="P7150" s="51"/>
    </row>
    <row r="7151" spans="1:16" ht="16.5" customHeight="1" x14ac:dyDescent="0.25">
      <c r="A7151" s="47"/>
      <c r="B7151" s="1"/>
      <c r="C7151" s="1"/>
      <c r="D7151" s="1"/>
      <c r="E7151" s="1"/>
      <c r="F7151" s="1"/>
      <c r="G7151" s="1"/>
      <c r="H7151" s="1"/>
      <c r="I7151" s="33"/>
      <c r="J7151" s="33"/>
      <c r="K7151" s="28"/>
      <c r="L7151" s="28"/>
      <c r="M7151" s="1"/>
      <c r="N7151" s="35"/>
      <c r="O7151" s="1"/>
      <c r="P7151" s="51"/>
    </row>
    <row r="7152" spans="1:16" ht="16.5" customHeight="1" x14ac:dyDescent="0.25">
      <c r="A7152" s="47"/>
      <c r="B7152" s="1"/>
      <c r="C7152" s="1"/>
      <c r="D7152" s="1"/>
      <c r="E7152" s="1"/>
      <c r="F7152" s="1"/>
      <c r="G7152" s="1"/>
      <c r="H7152" s="1"/>
      <c r="I7152" s="33"/>
      <c r="J7152" s="33"/>
      <c r="K7152" s="28"/>
      <c r="L7152" s="28"/>
      <c r="M7152" s="1"/>
      <c r="N7152" s="35"/>
      <c r="O7152" s="1"/>
      <c r="P7152" s="51"/>
    </row>
    <row r="7153" spans="1:16" ht="16.5" customHeight="1" x14ac:dyDescent="0.25">
      <c r="A7153" s="47"/>
      <c r="B7153" s="1"/>
      <c r="C7153" s="1"/>
      <c r="D7153" s="1"/>
      <c r="E7153" s="1"/>
      <c r="F7153" s="1"/>
      <c r="G7153" s="1"/>
      <c r="H7153" s="1"/>
      <c r="I7153" s="33"/>
      <c r="J7153" s="33"/>
      <c r="K7153" s="28"/>
      <c r="L7153" s="28"/>
      <c r="M7153" s="1"/>
      <c r="N7153" s="35"/>
      <c r="O7153" s="1"/>
      <c r="P7153" s="51"/>
    </row>
    <row r="7154" spans="1:16" ht="16.5" customHeight="1" x14ac:dyDescent="0.25">
      <c r="A7154" s="47"/>
      <c r="B7154" s="1"/>
      <c r="C7154" s="1"/>
      <c r="D7154" s="1"/>
      <c r="E7154" s="1"/>
      <c r="F7154" s="1"/>
      <c r="G7154" s="1"/>
      <c r="H7154" s="1"/>
      <c r="I7154" s="33"/>
      <c r="J7154" s="33"/>
      <c r="K7154" s="28"/>
      <c r="L7154" s="28"/>
      <c r="M7154" s="1"/>
      <c r="N7154" s="35"/>
      <c r="O7154" s="1"/>
      <c r="P7154" s="51"/>
    </row>
    <row r="7155" spans="1:16" ht="16.5" customHeight="1" x14ac:dyDescent="0.25">
      <c r="A7155" s="47"/>
      <c r="B7155" s="1"/>
      <c r="C7155" s="1"/>
      <c r="D7155" s="1"/>
      <c r="E7155" s="1"/>
      <c r="F7155" s="1"/>
      <c r="G7155" s="1"/>
      <c r="H7155" s="1"/>
      <c r="I7155" s="33"/>
      <c r="J7155" s="33"/>
      <c r="K7155" s="28"/>
      <c r="L7155" s="28"/>
      <c r="M7155" s="1"/>
      <c r="N7155" s="35"/>
      <c r="O7155" s="1"/>
      <c r="P7155" s="51"/>
    </row>
    <row r="7156" spans="1:16" ht="16.5" customHeight="1" x14ac:dyDescent="0.25">
      <c r="A7156" s="47"/>
      <c r="B7156" s="1"/>
      <c r="C7156" s="1"/>
      <c r="D7156" s="1"/>
      <c r="E7156" s="1"/>
      <c r="F7156" s="1"/>
      <c r="G7156" s="1"/>
      <c r="H7156" s="1"/>
      <c r="I7156" s="33"/>
      <c r="J7156" s="33"/>
      <c r="K7156" s="28"/>
      <c r="L7156" s="28"/>
      <c r="M7156" s="1"/>
      <c r="N7156" s="35"/>
      <c r="O7156" s="1"/>
      <c r="P7156" s="51"/>
    </row>
    <row r="7157" spans="1:16" ht="16.5" customHeight="1" x14ac:dyDescent="0.25">
      <c r="A7157" s="47"/>
      <c r="B7157" s="1"/>
      <c r="C7157" s="1"/>
      <c r="D7157" s="1"/>
      <c r="E7157" s="1"/>
      <c r="F7157" s="1"/>
      <c r="G7157" s="1"/>
      <c r="H7157" s="1"/>
      <c r="I7157" s="33"/>
      <c r="J7157" s="33"/>
      <c r="K7157" s="28"/>
      <c r="L7157" s="28"/>
      <c r="M7157" s="1"/>
      <c r="N7157" s="35"/>
      <c r="O7157" s="1"/>
      <c r="P7157" s="51"/>
    </row>
    <row r="7158" spans="1:16" ht="16.5" customHeight="1" x14ac:dyDescent="0.25">
      <c r="A7158" s="47"/>
      <c r="B7158" s="1"/>
      <c r="C7158" s="1"/>
      <c r="D7158" s="1"/>
      <c r="E7158" s="1"/>
      <c r="F7158" s="1"/>
      <c r="G7158" s="1"/>
      <c r="H7158" s="1"/>
      <c r="I7158" s="33"/>
      <c r="J7158" s="33"/>
      <c r="K7158" s="28"/>
      <c r="L7158" s="28"/>
      <c r="M7158" s="1"/>
      <c r="N7158" s="35"/>
      <c r="O7158" s="1"/>
      <c r="P7158" s="51"/>
    </row>
    <row r="7159" spans="1:16" ht="16.5" customHeight="1" x14ac:dyDescent="0.25">
      <c r="A7159" s="47"/>
      <c r="B7159" s="1"/>
      <c r="C7159" s="1"/>
      <c r="D7159" s="1"/>
      <c r="E7159" s="1"/>
      <c r="F7159" s="1"/>
      <c r="G7159" s="1"/>
      <c r="H7159" s="1"/>
      <c r="I7159" s="33"/>
      <c r="J7159" s="33"/>
      <c r="K7159" s="28"/>
      <c r="L7159" s="28"/>
      <c r="M7159" s="1"/>
      <c r="N7159" s="35"/>
      <c r="O7159" s="1"/>
      <c r="P7159" s="51"/>
    </row>
    <row r="7160" spans="1:16" ht="16.5" customHeight="1" x14ac:dyDescent="0.25">
      <c r="A7160" s="47"/>
      <c r="B7160" s="1"/>
      <c r="C7160" s="1"/>
      <c r="D7160" s="1"/>
      <c r="E7160" s="1"/>
      <c r="F7160" s="1"/>
      <c r="G7160" s="1"/>
      <c r="H7160" s="1"/>
      <c r="I7160" s="33"/>
      <c r="J7160" s="33"/>
      <c r="K7160" s="28"/>
      <c r="L7160" s="28"/>
      <c r="M7160" s="1"/>
      <c r="N7160" s="35"/>
      <c r="O7160" s="1"/>
      <c r="P7160" s="51"/>
    </row>
    <row r="7161" spans="1:16" ht="16.5" customHeight="1" x14ac:dyDescent="0.25">
      <c r="A7161" s="47"/>
      <c r="B7161" s="1"/>
      <c r="C7161" s="1"/>
      <c r="D7161" s="1"/>
      <c r="E7161" s="1"/>
      <c r="F7161" s="1"/>
      <c r="G7161" s="1"/>
      <c r="H7161" s="1"/>
      <c r="I7161" s="33"/>
      <c r="J7161" s="33"/>
      <c r="K7161" s="28"/>
      <c r="L7161" s="28"/>
      <c r="M7161" s="1"/>
      <c r="N7161" s="35"/>
      <c r="O7161" s="1"/>
      <c r="P7161" s="51"/>
    </row>
    <row r="7162" spans="1:16" ht="16.5" customHeight="1" x14ac:dyDescent="0.25">
      <c r="A7162" s="47"/>
      <c r="B7162" s="1"/>
      <c r="C7162" s="1"/>
      <c r="D7162" s="1"/>
      <c r="E7162" s="1"/>
      <c r="F7162" s="1"/>
      <c r="G7162" s="1"/>
      <c r="H7162" s="1"/>
      <c r="I7162" s="33"/>
      <c r="J7162" s="33"/>
      <c r="K7162" s="28"/>
      <c r="L7162" s="28"/>
      <c r="M7162" s="1"/>
      <c r="N7162" s="35"/>
      <c r="O7162" s="1"/>
      <c r="P7162" s="51"/>
    </row>
    <row r="7163" spans="1:16" ht="16.5" customHeight="1" x14ac:dyDescent="0.25">
      <c r="A7163" s="47"/>
      <c r="B7163" s="1"/>
      <c r="C7163" s="1"/>
      <c r="D7163" s="1"/>
      <c r="E7163" s="1"/>
      <c r="F7163" s="1"/>
      <c r="G7163" s="1"/>
      <c r="H7163" s="1"/>
      <c r="I7163" s="33"/>
      <c r="J7163" s="33"/>
      <c r="K7163" s="28"/>
      <c r="L7163" s="28"/>
      <c r="M7163" s="1"/>
      <c r="N7163" s="35"/>
      <c r="O7163" s="1"/>
      <c r="P7163" s="51"/>
    </row>
    <row r="7164" spans="1:16" ht="16.5" customHeight="1" x14ac:dyDescent="0.25">
      <c r="A7164" s="47"/>
      <c r="B7164" s="1"/>
      <c r="C7164" s="1"/>
      <c r="D7164" s="1"/>
      <c r="E7164" s="1"/>
      <c r="F7164" s="1"/>
      <c r="G7164" s="1"/>
      <c r="H7164" s="1"/>
      <c r="I7164" s="33"/>
      <c r="J7164" s="33"/>
      <c r="K7164" s="28"/>
      <c r="L7164" s="28"/>
      <c r="M7164" s="1"/>
      <c r="N7164" s="35"/>
      <c r="O7164" s="1"/>
      <c r="P7164" s="51"/>
    </row>
    <row r="7165" spans="1:16" ht="16.5" customHeight="1" x14ac:dyDescent="0.25">
      <c r="A7165" s="47"/>
      <c r="B7165" s="1"/>
      <c r="C7165" s="1"/>
      <c r="D7165" s="1"/>
      <c r="E7165" s="1"/>
      <c r="F7165" s="1"/>
      <c r="G7165" s="1"/>
      <c r="H7165" s="1"/>
      <c r="I7165" s="33"/>
      <c r="J7165" s="33"/>
      <c r="K7165" s="28"/>
      <c r="L7165" s="28"/>
      <c r="M7165" s="1"/>
      <c r="N7165" s="35"/>
      <c r="O7165" s="1"/>
      <c r="P7165" s="51"/>
    </row>
    <row r="7166" spans="1:16" ht="16.5" customHeight="1" x14ac:dyDescent="0.25">
      <c r="A7166" s="47"/>
      <c r="B7166" s="1"/>
      <c r="C7166" s="1"/>
      <c r="D7166" s="1"/>
      <c r="E7166" s="1"/>
      <c r="F7166" s="1"/>
      <c r="G7166" s="1"/>
      <c r="H7166" s="1"/>
      <c r="I7166" s="33"/>
      <c r="J7166" s="33"/>
      <c r="K7166" s="28"/>
      <c r="L7166" s="28"/>
      <c r="M7166" s="1"/>
      <c r="N7166" s="35"/>
      <c r="O7166" s="1"/>
      <c r="P7166" s="51"/>
    </row>
    <row r="7167" spans="1:16" ht="16.5" customHeight="1" x14ac:dyDescent="0.25">
      <c r="A7167" s="47"/>
      <c r="B7167" s="1"/>
      <c r="C7167" s="1"/>
      <c r="D7167" s="1"/>
      <c r="E7167" s="1"/>
      <c r="F7167" s="1"/>
      <c r="G7167" s="1"/>
      <c r="H7167" s="1"/>
      <c r="I7167" s="33"/>
      <c r="J7167" s="33"/>
      <c r="K7167" s="28"/>
      <c r="L7167" s="28"/>
      <c r="M7167" s="1"/>
      <c r="N7167" s="35"/>
      <c r="O7167" s="1"/>
      <c r="P7167" s="51"/>
    </row>
    <row r="7168" spans="1:16" ht="16.5" customHeight="1" x14ac:dyDescent="0.25">
      <c r="A7168" s="47"/>
      <c r="B7168" s="1"/>
      <c r="C7168" s="1"/>
      <c r="D7168" s="1"/>
      <c r="E7168" s="1"/>
      <c r="F7168" s="1"/>
      <c r="G7168" s="1"/>
      <c r="H7168" s="1"/>
      <c r="I7168" s="33"/>
      <c r="J7168" s="33"/>
      <c r="K7168" s="28"/>
      <c r="L7168" s="28"/>
      <c r="M7168" s="1"/>
      <c r="N7168" s="35"/>
      <c r="O7168" s="1"/>
      <c r="P7168" s="51"/>
    </row>
    <row r="7169" spans="1:16" ht="16.5" customHeight="1" x14ac:dyDescent="0.25">
      <c r="A7169" s="47"/>
      <c r="B7169" s="1"/>
      <c r="C7169" s="1"/>
      <c r="D7169" s="1"/>
      <c r="E7169" s="1"/>
      <c r="F7169" s="1"/>
      <c r="G7169" s="1"/>
      <c r="H7169" s="1"/>
      <c r="I7169" s="33"/>
      <c r="J7169" s="33"/>
      <c r="K7169" s="28"/>
      <c r="L7169" s="28"/>
      <c r="M7169" s="1"/>
      <c r="N7169" s="35"/>
      <c r="O7169" s="1"/>
      <c r="P7169" s="51"/>
    </row>
    <row r="7170" spans="1:16" ht="16.5" customHeight="1" x14ac:dyDescent="0.25">
      <c r="A7170" s="47"/>
      <c r="B7170" s="1"/>
      <c r="C7170" s="1"/>
      <c r="D7170" s="1"/>
      <c r="E7170" s="1"/>
      <c r="F7170" s="1"/>
      <c r="G7170" s="1"/>
      <c r="H7170" s="1"/>
      <c r="I7170" s="33"/>
      <c r="J7170" s="33"/>
      <c r="K7170" s="28"/>
      <c r="L7170" s="28"/>
      <c r="M7170" s="1"/>
      <c r="N7170" s="35"/>
      <c r="O7170" s="1"/>
      <c r="P7170" s="51"/>
    </row>
    <row r="7171" spans="1:16" ht="16.5" customHeight="1" x14ac:dyDescent="0.25">
      <c r="A7171" s="47"/>
      <c r="B7171" s="1"/>
      <c r="C7171" s="1"/>
      <c r="D7171" s="1"/>
      <c r="E7171" s="1"/>
      <c r="F7171" s="1"/>
      <c r="G7171" s="1"/>
      <c r="H7171" s="1"/>
      <c r="I7171" s="33"/>
      <c r="J7171" s="33"/>
      <c r="K7171" s="28"/>
      <c r="L7171" s="28"/>
      <c r="M7171" s="1"/>
      <c r="N7171" s="35"/>
      <c r="O7171" s="1"/>
      <c r="P7171" s="51"/>
    </row>
    <row r="7172" spans="1:16" ht="16.5" customHeight="1" x14ac:dyDescent="0.25">
      <c r="A7172" s="47"/>
      <c r="B7172" s="1"/>
      <c r="C7172" s="1"/>
      <c r="D7172" s="1"/>
      <c r="E7172" s="1"/>
      <c r="F7172" s="1"/>
      <c r="G7172" s="1"/>
      <c r="H7172" s="1"/>
      <c r="I7172" s="33"/>
      <c r="J7172" s="33"/>
      <c r="K7172" s="28"/>
      <c r="L7172" s="28"/>
      <c r="M7172" s="1"/>
      <c r="N7172" s="35"/>
      <c r="O7172" s="1"/>
      <c r="P7172" s="51"/>
    </row>
    <row r="7173" spans="1:16" ht="16.5" customHeight="1" x14ac:dyDescent="0.25">
      <c r="A7173" s="47"/>
      <c r="B7173" s="1"/>
      <c r="C7173" s="1"/>
      <c r="D7173" s="1"/>
      <c r="E7173" s="1"/>
      <c r="F7173" s="1"/>
      <c r="G7173" s="1"/>
      <c r="H7173" s="1"/>
      <c r="I7173" s="33"/>
      <c r="J7173" s="33"/>
      <c r="K7173" s="28"/>
      <c r="L7173" s="28"/>
      <c r="M7173" s="1"/>
      <c r="N7173" s="35"/>
      <c r="O7173" s="1"/>
      <c r="P7173" s="51"/>
    </row>
    <row r="7174" spans="1:16" ht="16.5" customHeight="1" x14ac:dyDescent="0.25">
      <c r="A7174" s="47"/>
      <c r="B7174" s="1"/>
      <c r="C7174" s="1"/>
      <c r="D7174" s="1"/>
      <c r="E7174" s="1"/>
      <c r="F7174" s="1"/>
      <c r="G7174" s="1"/>
      <c r="H7174" s="1"/>
      <c r="I7174" s="33"/>
      <c r="J7174" s="33"/>
      <c r="K7174" s="28"/>
      <c r="L7174" s="28"/>
      <c r="M7174" s="1"/>
      <c r="N7174" s="35"/>
      <c r="O7174" s="1"/>
      <c r="P7174" s="51"/>
    </row>
    <row r="7175" spans="1:16" ht="16.5" customHeight="1" x14ac:dyDescent="0.25">
      <c r="A7175" s="47"/>
      <c r="B7175" s="1"/>
      <c r="C7175" s="1"/>
      <c r="D7175" s="1"/>
      <c r="E7175" s="1"/>
      <c r="F7175" s="1"/>
      <c r="G7175" s="1"/>
      <c r="H7175" s="1"/>
      <c r="I7175" s="33"/>
      <c r="J7175" s="33"/>
      <c r="K7175" s="28"/>
      <c r="L7175" s="28"/>
      <c r="M7175" s="1"/>
      <c r="N7175" s="35"/>
      <c r="O7175" s="1"/>
      <c r="P7175" s="51"/>
    </row>
    <row r="7176" spans="1:16" ht="16.5" customHeight="1" x14ac:dyDescent="0.25">
      <c r="A7176" s="47"/>
      <c r="B7176" s="1"/>
      <c r="C7176" s="1"/>
      <c r="D7176" s="1"/>
      <c r="E7176" s="1"/>
      <c r="F7176" s="1"/>
      <c r="G7176" s="1"/>
      <c r="H7176" s="1"/>
      <c r="I7176" s="33"/>
      <c r="J7176" s="33"/>
      <c r="K7176" s="28"/>
      <c r="L7176" s="28"/>
      <c r="M7176" s="1"/>
      <c r="N7176" s="35"/>
      <c r="O7176" s="1"/>
      <c r="P7176" s="51"/>
    </row>
    <row r="7177" spans="1:16" ht="16.5" customHeight="1" x14ac:dyDescent="0.25">
      <c r="A7177" s="47"/>
      <c r="B7177" s="1"/>
      <c r="C7177" s="1"/>
      <c r="D7177" s="1"/>
      <c r="E7177" s="1"/>
      <c r="F7177" s="1"/>
      <c r="G7177" s="1"/>
      <c r="H7177" s="1"/>
      <c r="I7177" s="33"/>
      <c r="J7177" s="33"/>
      <c r="K7177" s="28"/>
      <c r="L7177" s="28"/>
      <c r="M7177" s="1"/>
      <c r="N7177" s="35"/>
      <c r="O7177" s="1"/>
      <c r="P7177" s="51"/>
    </row>
    <row r="7178" spans="1:16" ht="16.5" customHeight="1" x14ac:dyDescent="0.25">
      <c r="A7178" s="47"/>
      <c r="B7178" s="1"/>
      <c r="C7178" s="1"/>
      <c r="D7178" s="1"/>
      <c r="E7178" s="1"/>
      <c r="F7178" s="1"/>
      <c r="G7178" s="1"/>
      <c r="H7178" s="1"/>
      <c r="I7178" s="33"/>
      <c r="J7178" s="33"/>
      <c r="K7178" s="28"/>
      <c r="L7178" s="28"/>
      <c r="M7178" s="1"/>
      <c r="N7178" s="35"/>
      <c r="O7178" s="1"/>
      <c r="P7178" s="51"/>
    </row>
    <row r="7179" spans="1:16" ht="16.5" customHeight="1" x14ac:dyDescent="0.25">
      <c r="A7179" s="47"/>
      <c r="B7179" s="1"/>
      <c r="C7179" s="1"/>
      <c r="D7179" s="1"/>
      <c r="E7179" s="1"/>
      <c r="F7179" s="1"/>
      <c r="G7179" s="1"/>
      <c r="H7179" s="1"/>
      <c r="I7179" s="33"/>
      <c r="J7179" s="33"/>
      <c r="K7179" s="28"/>
      <c r="L7179" s="28"/>
      <c r="M7179" s="1"/>
      <c r="N7179" s="35"/>
      <c r="O7179" s="1"/>
      <c r="P7179" s="51"/>
    </row>
    <row r="7180" spans="1:16" ht="16.5" customHeight="1" x14ac:dyDescent="0.25">
      <c r="A7180" s="47"/>
      <c r="B7180" s="1"/>
      <c r="C7180" s="1"/>
      <c r="D7180" s="1"/>
      <c r="E7180" s="1"/>
      <c r="F7180" s="1"/>
      <c r="G7180" s="1"/>
      <c r="H7180" s="1"/>
      <c r="I7180" s="33"/>
      <c r="J7180" s="33"/>
      <c r="K7180" s="28"/>
      <c r="L7180" s="28"/>
      <c r="M7180" s="1"/>
      <c r="N7180" s="35"/>
      <c r="O7180" s="1"/>
      <c r="P7180" s="51"/>
    </row>
    <row r="7181" spans="1:16" ht="16.5" customHeight="1" x14ac:dyDescent="0.25">
      <c r="A7181" s="47"/>
      <c r="B7181" s="1"/>
      <c r="C7181" s="1"/>
      <c r="D7181" s="1"/>
      <c r="E7181" s="1"/>
      <c r="F7181" s="1"/>
      <c r="G7181" s="1"/>
      <c r="H7181" s="1"/>
      <c r="I7181" s="33"/>
      <c r="J7181" s="33"/>
      <c r="K7181" s="28"/>
      <c r="L7181" s="28"/>
      <c r="M7181" s="1"/>
      <c r="N7181" s="35"/>
      <c r="O7181" s="1"/>
      <c r="P7181" s="51"/>
    </row>
    <row r="7182" spans="1:16" ht="16.5" customHeight="1" x14ac:dyDescent="0.25">
      <c r="A7182" s="47"/>
      <c r="B7182" s="1"/>
      <c r="C7182" s="1"/>
      <c r="D7182" s="1"/>
      <c r="E7182" s="1"/>
      <c r="F7182" s="1"/>
      <c r="G7182" s="1"/>
      <c r="H7182" s="1"/>
      <c r="I7182" s="33"/>
      <c r="J7182" s="33"/>
      <c r="K7182" s="28"/>
      <c r="L7182" s="28"/>
      <c r="M7182" s="1"/>
      <c r="N7182" s="35"/>
      <c r="O7182" s="1"/>
      <c r="P7182" s="51"/>
    </row>
    <row r="7183" spans="1:16" ht="16.5" customHeight="1" x14ac:dyDescent="0.25">
      <c r="A7183" s="47"/>
      <c r="B7183" s="1"/>
      <c r="C7183" s="1"/>
      <c r="D7183" s="1"/>
      <c r="E7183" s="1"/>
      <c r="F7183" s="1"/>
      <c r="G7183" s="1"/>
      <c r="H7183" s="1"/>
      <c r="I7183" s="33"/>
      <c r="J7183" s="33"/>
      <c r="K7183" s="28"/>
      <c r="L7183" s="28"/>
      <c r="M7183" s="1"/>
      <c r="N7183" s="35"/>
      <c r="O7183" s="1"/>
      <c r="P7183" s="51"/>
    </row>
    <row r="7184" spans="1:16" ht="16.5" customHeight="1" x14ac:dyDescent="0.25">
      <c r="A7184" s="47"/>
      <c r="B7184" s="1"/>
      <c r="C7184" s="1"/>
      <c r="D7184" s="1"/>
      <c r="E7184" s="1"/>
      <c r="F7184" s="1"/>
      <c r="G7184" s="1"/>
      <c r="H7184" s="1"/>
      <c r="I7184" s="33"/>
      <c r="J7184" s="33"/>
      <c r="K7184" s="28"/>
      <c r="L7184" s="28"/>
      <c r="M7184" s="1"/>
      <c r="N7184" s="35"/>
      <c r="O7184" s="1"/>
      <c r="P7184" s="51"/>
    </row>
    <row r="7185" spans="1:16" ht="16.5" customHeight="1" x14ac:dyDescent="0.25">
      <c r="A7185" s="47"/>
      <c r="B7185" s="1"/>
      <c r="C7185" s="1"/>
      <c r="D7185" s="1"/>
      <c r="E7185" s="1"/>
      <c r="F7185" s="1"/>
      <c r="G7185" s="1"/>
      <c r="H7185" s="1"/>
      <c r="I7185" s="33"/>
      <c r="J7185" s="33"/>
      <c r="K7185" s="28"/>
      <c r="L7185" s="28"/>
      <c r="M7185" s="1"/>
      <c r="N7185" s="35"/>
      <c r="O7185" s="1"/>
      <c r="P7185" s="51"/>
    </row>
    <row r="7186" spans="1:16" ht="16.5" customHeight="1" x14ac:dyDescent="0.25">
      <c r="A7186" s="47"/>
      <c r="B7186" s="1"/>
      <c r="C7186" s="1"/>
      <c r="D7186" s="1"/>
      <c r="E7186" s="1"/>
      <c r="F7186" s="1"/>
      <c r="G7186" s="1"/>
      <c r="H7186" s="1"/>
      <c r="I7186" s="33"/>
      <c r="J7186" s="33"/>
      <c r="K7186" s="28"/>
      <c r="L7186" s="28"/>
      <c r="M7186" s="1"/>
      <c r="N7186" s="35"/>
      <c r="O7186" s="1"/>
      <c r="P7186" s="51"/>
    </row>
    <row r="7187" spans="1:16" ht="16.5" customHeight="1" x14ac:dyDescent="0.25">
      <c r="A7187" s="47"/>
      <c r="B7187" s="1"/>
      <c r="C7187" s="1"/>
      <c r="D7187" s="1"/>
      <c r="E7187" s="1"/>
      <c r="F7187" s="1"/>
      <c r="G7187" s="1"/>
      <c r="H7187" s="1"/>
      <c r="I7187" s="33"/>
      <c r="J7187" s="33"/>
      <c r="K7187" s="28"/>
      <c r="L7187" s="28"/>
      <c r="M7187" s="1"/>
      <c r="N7187" s="35"/>
      <c r="O7187" s="1"/>
      <c r="P7187" s="51"/>
    </row>
    <row r="7188" spans="1:16" ht="16.5" customHeight="1" x14ac:dyDescent="0.25">
      <c r="A7188" s="47"/>
      <c r="B7188" s="1"/>
      <c r="C7188" s="1"/>
      <c r="D7188" s="1"/>
      <c r="E7188" s="1"/>
      <c r="F7188" s="1"/>
      <c r="G7188" s="1"/>
      <c r="H7188" s="1"/>
      <c r="I7188" s="33"/>
      <c r="J7188" s="33"/>
      <c r="K7188" s="28"/>
      <c r="L7188" s="28"/>
      <c r="M7188" s="1"/>
      <c r="N7188" s="35"/>
      <c r="O7188" s="1"/>
      <c r="P7188" s="51"/>
    </row>
    <row r="7189" spans="1:16" ht="16.5" customHeight="1" x14ac:dyDescent="0.25">
      <c r="A7189" s="47"/>
      <c r="B7189" s="1"/>
      <c r="C7189" s="1"/>
      <c r="D7189" s="1"/>
      <c r="E7189" s="1"/>
      <c r="F7189" s="1"/>
      <c r="G7189" s="1"/>
      <c r="H7189" s="1"/>
      <c r="I7189" s="33"/>
      <c r="J7189" s="33"/>
      <c r="K7189" s="28"/>
      <c r="L7189" s="28"/>
      <c r="M7189" s="1"/>
      <c r="N7189" s="35"/>
      <c r="O7189" s="1"/>
      <c r="P7189" s="51"/>
    </row>
    <row r="7190" spans="1:16" ht="16.5" customHeight="1" x14ac:dyDescent="0.25">
      <c r="A7190" s="47"/>
      <c r="B7190" s="1"/>
      <c r="C7190" s="1"/>
      <c r="D7190" s="1"/>
      <c r="E7190" s="1"/>
      <c r="F7190" s="1"/>
      <c r="G7190" s="1"/>
      <c r="H7190" s="1"/>
      <c r="I7190" s="33"/>
      <c r="J7190" s="33"/>
      <c r="K7190" s="28"/>
      <c r="L7190" s="28"/>
      <c r="M7190" s="1"/>
      <c r="N7190" s="35"/>
      <c r="O7190" s="1"/>
      <c r="P7190" s="51"/>
    </row>
    <row r="7191" spans="1:16" ht="16.5" customHeight="1" x14ac:dyDescent="0.25">
      <c r="A7191" s="47"/>
      <c r="B7191" s="1"/>
      <c r="C7191" s="1"/>
      <c r="D7191" s="1"/>
      <c r="E7191" s="1"/>
      <c r="F7191" s="1"/>
      <c r="G7191" s="1"/>
      <c r="H7191" s="1"/>
      <c r="I7191" s="33"/>
      <c r="J7191" s="33"/>
      <c r="K7191" s="28"/>
      <c r="L7191" s="28"/>
      <c r="M7191" s="1"/>
      <c r="N7191" s="35"/>
      <c r="O7191" s="1"/>
      <c r="P7191" s="51"/>
    </row>
    <row r="7192" spans="1:16" ht="16.5" customHeight="1" x14ac:dyDescent="0.25">
      <c r="A7192" s="47"/>
      <c r="B7192" s="1"/>
      <c r="C7192" s="1"/>
      <c r="D7192" s="1"/>
      <c r="E7192" s="1"/>
      <c r="F7192" s="1"/>
      <c r="G7192" s="1"/>
      <c r="H7192" s="1"/>
      <c r="I7192" s="33"/>
      <c r="J7192" s="33"/>
      <c r="K7192" s="28"/>
      <c r="L7192" s="28"/>
      <c r="M7192" s="1"/>
      <c r="N7192" s="35"/>
      <c r="O7192" s="1"/>
      <c r="P7192" s="51"/>
    </row>
    <row r="7193" spans="1:16" ht="16.5" customHeight="1" x14ac:dyDescent="0.25">
      <c r="A7193" s="47"/>
      <c r="B7193" s="1"/>
      <c r="C7193" s="1"/>
      <c r="D7193" s="1"/>
      <c r="E7193" s="1"/>
      <c r="F7193" s="1"/>
      <c r="G7193" s="1"/>
      <c r="H7193" s="1"/>
      <c r="I7193" s="33"/>
      <c r="J7193" s="33"/>
      <c r="K7193" s="28"/>
      <c r="L7193" s="28"/>
      <c r="M7193" s="1"/>
      <c r="N7193" s="35"/>
      <c r="O7193" s="1"/>
      <c r="P7193" s="51"/>
    </row>
    <row r="7194" spans="1:16" ht="16.5" customHeight="1" x14ac:dyDescent="0.25">
      <c r="A7194" s="47"/>
      <c r="B7194" s="1"/>
      <c r="C7194" s="1"/>
      <c r="D7194" s="1"/>
      <c r="E7194" s="1"/>
      <c r="F7194" s="1"/>
      <c r="G7194" s="1"/>
      <c r="H7194" s="1"/>
      <c r="I7194" s="33"/>
      <c r="J7194" s="33"/>
      <c r="K7194" s="28"/>
      <c r="L7194" s="28"/>
      <c r="M7194" s="1"/>
      <c r="N7194" s="35"/>
      <c r="O7194" s="1"/>
      <c r="P7194" s="51"/>
    </row>
    <row r="7195" spans="1:16" ht="16.5" customHeight="1" x14ac:dyDescent="0.25">
      <c r="A7195" s="47"/>
      <c r="B7195" s="1"/>
      <c r="C7195" s="1"/>
      <c r="D7195" s="1"/>
      <c r="E7195" s="1"/>
      <c r="F7195" s="1"/>
      <c r="G7195" s="1"/>
      <c r="H7195" s="1"/>
      <c r="I7195" s="33"/>
      <c r="J7195" s="33"/>
      <c r="K7195" s="28"/>
      <c r="L7195" s="28"/>
      <c r="M7195" s="1"/>
      <c r="N7195" s="35"/>
      <c r="O7195" s="1"/>
      <c r="P7195" s="51"/>
    </row>
    <row r="7196" spans="1:16" ht="16.5" customHeight="1" x14ac:dyDescent="0.25">
      <c r="A7196" s="47"/>
      <c r="B7196" s="1"/>
      <c r="C7196" s="1"/>
      <c r="D7196" s="1"/>
      <c r="E7196" s="1"/>
      <c r="F7196" s="1"/>
      <c r="G7196" s="1"/>
      <c r="H7196" s="1"/>
      <c r="I7196" s="33"/>
      <c r="J7196" s="33"/>
      <c r="K7196" s="28"/>
      <c r="L7196" s="28"/>
      <c r="M7196" s="1"/>
      <c r="N7196" s="35"/>
      <c r="O7196" s="1"/>
      <c r="P7196" s="51"/>
    </row>
    <row r="7197" spans="1:16" ht="16.5" customHeight="1" x14ac:dyDescent="0.25">
      <c r="A7197" s="47"/>
      <c r="B7197" s="1"/>
      <c r="C7197" s="1"/>
      <c r="D7197" s="1"/>
      <c r="E7197" s="1"/>
      <c r="F7197" s="1"/>
      <c r="G7197" s="1"/>
      <c r="H7197" s="1"/>
      <c r="I7197" s="33"/>
      <c r="J7197" s="33"/>
      <c r="K7197" s="28"/>
      <c r="L7197" s="28"/>
      <c r="M7197" s="1"/>
      <c r="N7197" s="35"/>
      <c r="O7197" s="1"/>
      <c r="P7197" s="51"/>
    </row>
    <row r="7198" spans="1:16" ht="16.5" customHeight="1" x14ac:dyDescent="0.25">
      <c r="A7198" s="47"/>
      <c r="B7198" s="1"/>
      <c r="C7198" s="1"/>
      <c r="D7198" s="1"/>
      <c r="E7198" s="1"/>
      <c r="F7198" s="1"/>
      <c r="G7198" s="1"/>
      <c r="H7198" s="1"/>
      <c r="I7198" s="33"/>
      <c r="J7198" s="33"/>
      <c r="K7198" s="28"/>
      <c r="L7198" s="28"/>
      <c r="M7198" s="1"/>
      <c r="N7198" s="35"/>
      <c r="O7198" s="1"/>
      <c r="P7198" s="51"/>
    </row>
    <row r="7199" spans="1:16" ht="16.5" customHeight="1" x14ac:dyDescent="0.25">
      <c r="A7199" s="47"/>
      <c r="B7199" s="1"/>
      <c r="C7199" s="1"/>
      <c r="D7199" s="1"/>
      <c r="E7199" s="1"/>
      <c r="F7199" s="1"/>
      <c r="G7199" s="1"/>
      <c r="H7199" s="1"/>
      <c r="I7199" s="33"/>
      <c r="J7199" s="33"/>
      <c r="K7199" s="28"/>
      <c r="L7199" s="28"/>
      <c r="M7199" s="1"/>
      <c r="N7199" s="35"/>
      <c r="O7199" s="1"/>
      <c r="P7199" s="51"/>
    </row>
    <row r="7200" spans="1:16" ht="16.5" customHeight="1" x14ac:dyDescent="0.25">
      <c r="A7200" s="47"/>
      <c r="B7200" s="1"/>
      <c r="C7200" s="1"/>
      <c r="D7200" s="1"/>
      <c r="E7200" s="1"/>
      <c r="F7200" s="1"/>
      <c r="G7200" s="1"/>
      <c r="H7200" s="1"/>
      <c r="I7200" s="33"/>
      <c r="J7200" s="33"/>
      <c r="K7200" s="28"/>
      <c r="L7200" s="28"/>
      <c r="M7200" s="1"/>
      <c r="N7200" s="35"/>
      <c r="O7200" s="1"/>
      <c r="P7200" s="51"/>
    </row>
    <row r="7201" spans="1:16" ht="16.5" customHeight="1" x14ac:dyDescent="0.25">
      <c r="A7201" s="47"/>
      <c r="B7201" s="1"/>
      <c r="C7201" s="1"/>
      <c r="D7201" s="1"/>
      <c r="E7201" s="1"/>
      <c r="F7201" s="1"/>
      <c r="G7201" s="1"/>
      <c r="H7201" s="1"/>
      <c r="I7201" s="33"/>
      <c r="J7201" s="33"/>
      <c r="K7201" s="28"/>
      <c r="L7201" s="28"/>
      <c r="M7201" s="1"/>
      <c r="N7201" s="35"/>
      <c r="O7201" s="1"/>
      <c r="P7201" s="51"/>
    </row>
    <row r="7202" spans="1:16" ht="16.5" customHeight="1" x14ac:dyDescent="0.25">
      <c r="A7202" s="47"/>
      <c r="B7202" s="1"/>
      <c r="C7202" s="1"/>
      <c r="D7202" s="1"/>
      <c r="E7202" s="1"/>
      <c r="F7202" s="1"/>
      <c r="G7202" s="1"/>
      <c r="H7202" s="1"/>
      <c r="I7202" s="33"/>
      <c r="J7202" s="33"/>
      <c r="K7202" s="28"/>
      <c r="L7202" s="28"/>
      <c r="M7202" s="1"/>
      <c r="N7202" s="35"/>
      <c r="O7202" s="1"/>
      <c r="P7202" s="51"/>
    </row>
    <row r="7203" spans="1:16" ht="16.5" customHeight="1" x14ac:dyDescent="0.25">
      <c r="A7203" s="47"/>
      <c r="B7203" s="1"/>
      <c r="C7203" s="1"/>
      <c r="D7203" s="1"/>
      <c r="E7203" s="1"/>
      <c r="F7203" s="1"/>
      <c r="G7203" s="1"/>
      <c r="H7203" s="1"/>
      <c r="I7203" s="33"/>
      <c r="J7203" s="33"/>
      <c r="K7203" s="28"/>
      <c r="L7203" s="28"/>
      <c r="M7203" s="1"/>
      <c r="N7203" s="35"/>
      <c r="O7203" s="1"/>
      <c r="P7203" s="51"/>
    </row>
    <row r="7204" spans="1:16" ht="16.5" customHeight="1" x14ac:dyDescent="0.25">
      <c r="A7204" s="47"/>
      <c r="B7204" s="1"/>
      <c r="C7204" s="1"/>
      <c r="D7204" s="1"/>
      <c r="E7204" s="1"/>
      <c r="F7204" s="1"/>
      <c r="G7204" s="1"/>
      <c r="H7204" s="1"/>
      <c r="I7204" s="33"/>
      <c r="J7204" s="33"/>
      <c r="K7204" s="28"/>
      <c r="L7204" s="28"/>
      <c r="M7204" s="1"/>
      <c r="N7204" s="35"/>
      <c r="O7204" s="1"/>
      <c r="P7204" s="51"/>
    </row>
    <row r="7205" spans="1:16" ht="16.5" customHeight="1" x14ac:dyDescent="0.25">
      <c r="A7205" s="47"/>
      <c r="B7205" s="1"/>
      <c r="C7205" s="1"/>
      <c r="D7205" s="1"/>
      <c r="E7205" s="1"/>
      <c r="F7205" s="1"/>
      <c r="G7205" s="1"/>
      <c r="H7205" s="1"/>
      <c r="I7205" s="33"/>
      <c r="J7205" s="33"/>
      <c r="K7205" s="28"/>
      <c r="L7205" s="28"/>
      <c r="M7205" s="1"/>
      <c r="N7205" s="35"/>
      <c r="O7205" s="1"/>
      <c r="P7205" s="51"/>
    </row>
    <row r="7206" spans="1:16" ht="16.5" customHeight="1" x14ac:dyDescent="0.25">
      <c r="A7206" s="47"/>
      <c r="B7206" s="1"/>
      <c r="C7206" s="1"/>
      <c r="D7206" s="1"/>
      <c r="E7206" s="1"/>
      <c r="F7206" s="1"/>
      <c r="G7206" s="1"/>
      <c r="H7206" s="1"/>
      <c r="I7206" s="33"/>
      <c r="J7206" s="33"/>
      <c r="K7206" s="28"/>
      <c r="L7206" s="28"/>
      <c r="M7206" s="1"/>
      <c r="N7206" s="35"/>
      <c r="O7206" s="1"/>
      <c r="P7206" s="51"/>
    </row>
    <row r="7207" spans="1:16" ht="16.5" customHeight="1" x14ac:dyDescent="0.25">
      <c r="A7207" s="47"/>
      <c r="B7207" s="1"/>
      <c r="C7207" s="1"/>
      <c r="D7207" s="1"/>
      <c r="E7207" s="1"/>
      <c r="F7207" s="1"/>
      <c r="G7207" s="1"/>
      <c r="H7207" s="1"/>
      <c r="I7207" s="33"/>
      <c r="J7207" s="33"/>
      <c r="K7207" s="28"/>
      <c r="L7207" s="28"/>
      <c r="M7207" s="1"/>
      <c r="N7207" s="35"/>
      <c r="O7207" s="1"/>
      <c r="P7207" s="51"/>
    </row>
    <row r="7208" spans="1:16" ht="16.5" customHeight="1" x14ac:dyDescent="0.25">
      <c r="A7208" s="47"/>
      <c r="B7208" s="1"/>
      <c r="C7208" s="1"/>
      <c r="D7208" s="1"/>
      <c r="E7208" s="1"/>
      <c r="F7208" s="1"/>
      <c r="G7208" s="1"/>
      <c r="H7208" s="1"/>
      <c r="I7208" s="33"/>
      <c r="J7208" s="33"/>
      <c r="K7208" s="28"/>
      <c r="L7208" s="28"/>
      <c r="M7208" s="1"/>
      <c r="N7208" s="35"/>
      <c r="O7208" s="1"/>
      <c r="P7208" s="51"/>
    </row>
    <row r="7209" spans="1:16" ht="16.5" customHeight="1" x14ac:dyDescent="0.25">
      <c r="A7209" s="47"/>
      <c r="B7209" s="1"/>
      <c r="C7209" s="1"/>
      <c r="D7209" s="1"/>
      <c r="E7209" s="1"/>
      <c r="F7209" s="1"/>
      <c r="G7209" s="1"/>
      <c r="H7209" s="1"/>
      <c r="I7209" s="33"/>
      <c r="J7209" s="33"/>
      <c r="K7209" s="28"/>
      <c r="L7209" s="28"/>
      <c r="M7209" s="1"/>
      <c r="N7209" s="35"/>
      <c r="O7209" s="1"/>
      <c r="P7209" s="51"/>
    </row>
    <row r="7210" spans="1:16" ht="16.5" customHeight="1" x14ac:dyDescent="0.25">
      <c r="A7210" s="47"/>
      <c r="B7210" s="1"/>
      <c r="C7210" s="1"/>
      <c r="D7210" s="1"/>
      <c r="E7210" s="1"/>
      <c r="F7210" s="1"/>
      <c r="G7210" s="1"/>
      <c r="H7210" s="1"/>
      <c r="I7210" s="33"/>
      <c r="J7210" s="33"/>
      <c r="K7210" s="28"/>
      <c r="L7210" s="28"/>
      <c r="M7210" s="1"/>
      <c r="N7210" s="35"/>
      <c r="O7210" s="1"/>
      <c r="P7210" s="51"/>
    </row>
    <row r="7211" spans="1:16" ht="16.5" customHeight="1" x14ac:dyDescent="0.25">
      <c r="A7211" s="47"/>
      <c r="B7211" s="1"/>
      <c r="C7211" s="1"/>
      <c r="D7211" s="1"/>
      <c r="E7211" s="1"/>
      <c r="F7211" s="1"/>
      <c r="G7211" s="1"/>
      <c r="H7211" s="1"/>
      <c r="I7211" s="33"/>
      <c r="J7211" s="33"/>
      <c r="K7211" s="28"/>
      <c r="L7211" s="28"/>
      <c r="M7211" s="1"/>
      <c r="N7211" s="35"/>
      <c r="O7211" s="1"/>
      <c r="P7211" s="51"/>
    </row>
    <row r="7212" spans="1:16" ht="16.5" customHeight="1" x14ac:dyDescent="0.25">
      <c r="A7212" s="47"/>
      <c r="B7212" s="1"/>
      <c r="C7212" s="1"/>
      <c r="D7212" s="1"/>
      <c r="E7212" s="1"/>
      <c r="F7212" s="1"/>
      <c r="G7212" s="1"/>
      <c r="H7212" s="1"/>
      <c r="I7212" s="33"/>
      <c r="J7212" s="33"/>
      <c r="K7212" s="28"/>
      <c r="L7212" s="28"/>
      <c r="M7212" s="1"/>
      <c r="N7212" s="35"/>
      <c r="O7212" s="1"/>
      <c r="P7212" s="51"/>
    </row>
    <row r="7213" spans="1:16" ht="16.5" customHeight="1" x14ac:dyDescent="0.25">
      <c r="A7213" s="47"/>
      <c r="B7213" s="1"/>
      <c r="C7213" s="1"/>
      <c r="D7213" s="1"/>
      <c r="E7213" s="1"/>
      <c r="F7213" s="1"/>
      <c r="G7213" s="1"/>
      <c r="H7213" s="1"/>
      <c r="I7213" s="33"/>
      <c r="J7213" s="33"/>
      <c r="K7213" s="28"/>
      <c r="L7213" s="28"/>
      <c r="M7213" s="1"/>
      <c r="N7213" s="35"/>
      <c r="O7213" s="1"/>
      <c r="P7213" s="51"/>
    </row>
    <row r="7214" spans="1:16" ht="16.5" customHeight="1" x14ac:dyDescent="0.25">
      <c r="A7214" s="47"/>
      <c r="B7214" s="1"/>
      <c r="C7214" s="1"/>
      <c r="D7214" s="1"/>
      <c r="E7214" s="1"/>
      <c r="F7214" s="1"/>
      <c r="G7214" s="1"/>
      <c r="H7214" s="1"/>
      <c r="I7214" s="33"/>
      <c r="J7214" s="33"/>
      <c r="K7214" s="28"/>
      <c r="L7214" s="28"/>
      <c r="M7214" s="1"/>
      <c r="N7214" s="35"/>
      <c r="O7214" s="1"/>
      <c r="P7214" s="51"/>
    </row>
    <row r="7215" spans="1:16" ht="16.5" customHeight="1" x14ac:dyDescent="0.25">
      <c r="A7215" s="47"/>
      <c r="B7215" s="1"/>
      <c r="C7215" s="1"/>
      <c r="D7215" s="1"/>
      <c r="E7215" s="1"/>
      <c r="F7215" s="1"/>
      <c r="G7215" s="1"/>
      <c r="H7215" s="1"/>
      <c r="I7215" s="33"/>
      <c r="J7215" s="33"/>
      <c r="K7215" s="28"/>
      <c r="L7215" s="28"/>
      <c r="M7215" s="1"/>
      <c r="N7215" s="35"/>
      <c r="O7215" s="1"/>
      <c r="P7215" s="51"/>
    </row>
    <row r="7216" spans="1:16" ht="16.5" customHeight="1" x14ac:dyDescent="0.25">
      <c r="A7216" s="47"/>
      <c r="B7216" s="1"/>
      <c r="C7216" s="1"/>
      <c r="D7216" s="1"/>
      <c r="E7216" s="1"/>
      <c r="F7216" s="1"/>
      <c r="G7216" s="1"/>
      <c r="H7216" s="1"/>
      <c r="I7216" s="33"/>
      <c r="J7216" s="33"/>
      <c r="K7216" s="28"/>
      <c r="L7216" s="28"/>
      <c r="M7216" s="1"/>
      <c r="N7216" s="35"/>
      <c r="O7216" s="1"/>
      <c r="P7216" s="51"/>
    </row>
    <row r="7217" spans="1:16" ht="16.5" customHeight="1" x14ac:dyDescent="0.25">
      <c r="A7217" s="47"/>
      <c r="B7217" s="1"/>
      <c r="C7217" s="1"/>
      <c r="D7217" s="1"/>
      <c r="E7217" s="1"/>
      <c r="F7217" s="1"/>
      <c r="G7217" s="1"/>
      <c r="H7217" s="1"/>
      <c r="I7217" s="33"/>
      <c r="J7217" s="33"/>
      <c r="K7217" s="28"/>
      <c r="L7217" s="28"/>
      <c r="M7217" s="1"/>
      <c r="N7217" s="35"/>
      <c r="O7217" s="1"/>
      <c r="P7217" s="51"/>
    </row>
    <row r="7218" spans="1:16" ht="16.5" customHeight="1" x14ac:dyDescent="0.25">
      <c r="A7218" s="47"/>
      <c r="B7218" s="1"/>
      <c r="C7218" s="1"/>
      <c r="D7218" s="1"/>
      <c r="E7218" s="1"/>
      <c r="F7218" s="1"/>
      <c r="G7218" s="1"/>
      <c r="H7218" s="1"/>
      <c r="I7218" s="33"/>
      <c r="J7218" s="33"/>
      <c r="K7218" s="28"/>
      <c r="L7218" s="28"/>
      <c r="M7218" s="1"/>
      <c r="N7218" s="35"/>
      <c r="O7218" s="1"/>
      <c r="P7218" s="51"/>
    </row>
    <row r="7219" spans="1:16" ht="16.5" customHeight="1" x14ac:dyDescent="0.25">
      <c r="A7219" s="47"/>
      <c r="B7219" s="1"/>
      <c r="C7219" s="1"/>
      <c r="D7219" s="1"/>
      <c r="E7219" s="1"/>
      <c r="F7219" s="1"/>
      <c r="G7219" s="1"/>
      <c r="H7219" s="1"/>
      <c r="I7219" s="33"/>
      <c r="J7219" s="33"/>
      <c r="K7219" s="28"/>
      <c r="L7219" s="28"/>
      <c r="M7219" s="1"/>
      <c r="N7219" s="35"/>
      <c r="O7219" s="1"/>
      <c r="P7219" s="51"/>
    </row>
    <row r="7220" spans="1:16" ht="16.5" customHeight="1" x14ac:dyDescent="0.25">
      <c r="A7220" s="47"/>
      <c r="B7220" s="1"/>
      <c r="C7220" s="1"/>
      <c r="D7220" s="1"/>
      <c r="E7220" s="1"/>
      <c r="F7220" s="1"/>
      <c r="G7220" s="1"/>
      <c r="H7220" s="1"/>
      <c r="I7220" s="33"/>
      <c r="J7220" s="33"/>
      <c r="K7220" s="28"/>
      <c r="L7220" s="28"/>
      <c r="M7220" s="1"/>
      <c r="N7220" s="35"/>
      <c r="O7220" s="1"/>
      <c r="P7220" s="51"/>
    </row>
    <row r="7221" spans="1:16" ht="16.5" customHeight="1" x14ac:dyDescent="0.25">
      <c r="A7221" s="47"/>
      <c r="B7221" s="1"/>
      <c r="C7221" s="1"/>
      <c r="D7221" s="1"/>
      <c r="E7221" s="1"/>
      <c r="F7221" s="1"/>
      <c r="G7221" s="1"/>
      <c r="H7221" s="1"/>
      <c r="I7221" s="33"/>
      <c r="J7221" s="33"/>
      <c r="K7221" s="28"/>
      <c r="L7221" s="28"/>
      <c r="M7221" s="1"/>
      <c r="N7221" s="35"/>
      <c r="O7221" s="1"/>
      <c r="P7221" s="51"/>
    </row>
    <row r="7222" spans="1:16" ht="16.5" customHeight="1" x14ac:dyDescent="0.25">
      <c r="A7222" s="47"/>
      <c r="B7222" s="1"/>
      <c r="C7222" s="1"/>
      <c r="D7222" s="1"/>
      <c r="E7222" s="1"/>
      <c r="F7222" s="1"/>
      <c r="G7222" s="1"/>
      <c r="H7222" s="1"/>
      <c r="I7222" s="33"/>
      <c r="J7222" s="33"/>
      <c r="K7222" s="28"/>
      <c r="L7222" s="28"/>
      <c r="M7222" s="1"/>
      <c r="N7222" s="35"/>
      <c r="O7222" s="1"/>
      <c r="P7222" s="51"/>
    </row>
    <row r="7223" spans="1:16" ht="16.5" customHeight="1" x14ac:dyDescent="0.25">
      <c r="A7223" s="47"/>
      <c r="B7223" s="1"/>
      <c r="C7223" s="1"/>
      <c r="D7223" s="1"/>
      <c r="E7223" s="1"/>
      <c r="F7223" s="1"/>
      <c r="G7223" s="1"/>
      <c r="H7223" s="1"/>
      <c r="I7223" s="33"/>
      <c r="J7223" s="33"/>
      <c r="K7223" s="28"/>
      <c r="L7223" s="28"/>
      <c r="M7223" s="1"/>
      <c r="N7223" s="35"/>
      <c r="O7223" s="1"/>
      <c r="P7223" s="51"/>
    </row>
    <row r="7224" spans="1:16" ht="16.5" customHeight="1" x14ac:dyDescent="0.25">
      <c r="A7224" s="47"/>
      <c r="B7224" s="1"/>
      <c r="C7224" s="1"/>
      <c r="D7224" s="1"/>
      <c r="E7224" s="1"/>
      <c r="F7224" s="1"/>
      <c r="G7224" s="1"/>
      <c r="H7224" s="1"/>
      <c r="I7224" s="33"/>
      <c r="J7224" s="33"/>
      <c r="K7224" s="28"/>
      <c r="L7224" s="28"/>
      <c r="M7224" s="1"/>
      <c r="N7224" s="35"/>
      <c r="O7224" s="1"/>
      <c r="P7224" s="51"/>
    </row>
    <row r="7225" spans="1:16" ht="16.5" customHeight="1" x14ac:dyDescent="0.25">
      <c r="A7225" s="47"/>
      <c r="B7225" s="1"/>
      <c r="C7225" s="1"/>
      <c r="D7225" s="1"/>
      <c r="E7225" s="1"/>
      <c r="F7225" s="1"/>
      <c r="G7225" s="1"/>
      <c r="H7225" s="1"/>
      <c r="I7225" s="33"/>
      <c r="J7225" s="33"/>
      <c r="K7225" s="28"/>
      <c r="L7225" s="28"/>
      <c r="M7225" s="1"/>
      <c r="N7225" s="35"/>
      <c r="O7225" s="1"/>
      <c r="P7225" s="51"/>
    </row>
    <row r="7226" spans="1:16" ht="16.5" customHeight="1" x14ac:dyDescent="0.25">
      <c r="A7226" s="47"/>
      <c r="B7226" s="1"/>
      <c r="C7226" s="1"/>
      <c r="D7226" s="1"/>
      <c r="E7226" s="1"/>
      <c r="F7226" s="1"/>
      <c r="G7226" s="1"/>
      <c r="H7226" s="1"/>
      <c r="I7226" s="33"/>
      <c r="J7226" s="33"/>
      <c r="K7226" s="28"/>
      <c r="L7226" s="28"/>
      <c r="M7226" s="1"/>
      <c r="N7226" s="35"/>
      <c r="O7226" s="1"/>
      <c r="P7226" s="51"/>
    </row>
    <row r="7227" spans="1:16" ht="16.5" customHeight="1" x14ac:dyDescent="0.25">
      <c r="A7227" s="47"/>
      <c r="B7227" s="1"/>
      <c r="C7227" s="1"/>
      <c r="D7227" s="1"/>
      <c r="E7227" s="1"/>
      <c r="F7227" s="1"/>
      <c r="G7227" s="1"/>
      <c r="H7227" s="1"/>
      <c r="I7227" s="33"/>
      <c r="J7227" s="33"/>
      <c r="K7227" s="28"/>
      <c r="L7227" s="28"/>
      <c r="M7227" s="1"/>
      <c r="N7227" s="35"/>
      <c r="O7227" s="1"/>
      <c r="P7227" s="51"/>
    </row>
    <row r="7228" spans="1:16" ht="16.5" customHeight="1" x14ac:dyDescent="0.25">
      <c r="A7228" s="47"/>
      <c r="B7228" s="1"/>
      <c r="C7228" s="1"/>
      <c r="D7228" s="1"/>
      <c r="E7228" s="1"/>
      <c r="F7228" s="1"/>
      <c r="G7228" s="1"/>
      <c r="H7228" s="1"/>
      <c r="I7228" s="33"/>
      <c r="J7228" s="33"/>
      <c r="K7228" s="28"/>
      <c r="L7228" s="28"/>
      <c r="M7228" s="1"/>
      <c r="N7228" s="35"/>
      <c r="O7228" s="1"/>
      <c r="P7228" s="51"/>
    </row>
    <row r="7229" spans="1:16" ht="16.5" customHeight="1" x14ac:dyDescent="0.25">
      <c r="A7229" s="47"/>
      <c r="B7229" s="1"/>
      <c r="C7229" s="1"/>
      <c r="D7229" s="1"/>
      <c r="E7229" s="1"/>
      <c r="F7229" s="1"/>
      <c r="G7229" s="1"/>
      <c r="H7229" s="1"/>
      <c r="I7229" s="33"/>
      <c r="J7229" s="33"/>
      <c r="K7229" s="28"/>
      <c r="L7229" s="28"/>
      <c r="M7229" s="1"/>
      <c r="N7229" s="35"/>
      <c r="O7229" s="1"/>
      <c r="P7229" s="51"/>
    </row>
    <row r="7230" spans="1:16" ht="16.5" customHeight="1" x14ac:dyDescent="0.25">
      <c r="A7230" s="47"/>
      <c r="B7230" s="1"/>
      <c r="C7230" s="1"/>
      <c r="D7230" s="1"/>
      <c r="E7230" s="1"/>
      <c r="F7230" s="1"/>
      <c r="G7230" s="1"/>
      <c r="H7230" s="1"/>
      <c r="I7230" s="33"/>
      <c r="J7230" s="33"/>
      <c r="K7230" s="28"/>
      <c r="L7230" s="28"/>
      <c r="M7230" s="1"/>
      <c r="N7230" s="35"/>
      <c r="O7230" s="1"/>
      <c r="P7230" s="51"/>
    </row>
    <row r="7231" spans="1:16" ht="16.5" customHeight="1" x14ac:dyDescent="0.25">
      <c r="A7231" s="47"/>
      <c r="B7231" s="1"/>
      <c r="C7231" s="1"/>
      <c r="D7231" s="1"/>
      <c r="E7231" s="1"/>
      <c r="F7231" s="1"/>
      <c r="G7231" s="1"/>
      <c r="H7231" s="1"/>
      <c r="I7231" s="33"/>
      <c r="J7231" s="33"/>
      <c r="K7231" s="28"/>
      <c r="L7231" s="28"/>
      <c r="M7231" s="1"/>
      <c r="N7231" s="35"/>
      <c r="O7231" s="1"/>
      <c r="P7231" s="51"/>
    </row>
    <row r="7232" spans="1:16" ht="16.5" customHeight="1" x14ac:dyDescent="0.25">
      <c r="A7232" s="47"/>
      <c r="B7232" s="1"/>
      <c r="C7232" s="1"/>
      <c r="D7232" s="1"/>
      <c r="E7232" s="1"/>
      <c r="F7232" s="1"/>
      <c r="G7232" s="1"/>
      <c r="H7232" s="1"/>
      <c r="I7232" s="33"/>
      <c r="J7232" s="33"/>
      <c r="K7232" s="28"/>
      <c r="L7232" s="28"/>
      <c r="M7232" s="1"/>
      <c r="N7232" s="35"/>
      <c r="O7232" s="1"/>
      <c r="P7232" s="51"/>
    </row>
    <row r="7233" spans="1:16" ht="16.5" customHeight="1" x14ac:dyDescent="0.25">
      <c r="A7233" s="47"/>
      <c r="B7233" s="1"/>
      <c r="C7233" s="1"/>
      <c r="D7233" s="1"/>
      <c r="E7233" s="1"/>
      <c r="F7233" s="1"/>
      <c r="G7233" s="1"/>
      <c r="H7233" s="1"/>
      <c r="I7233" s="33"/>
      <c r="J7233" s="33"/>
      <c r="K7233" s="28"/>
      <c r="L7233" s="28"/>
      <c r="M7233" s="1"/>
      <c r="N7233" s="35"/>
      <c r="O7233" s="1"/>
      <c r="P7233" s="51"/>
    </row>
    <row r="7234" spans="1:16" ht="16.5" customHeight="1" x14ac:dyDescent="0.25">
      <c r="A7234" s="47"/>
      <c r="B7234" s="1"/>
      <c r="C7234" s="1"/>
      <c r="D7234" s="1"/>
      <c r="E7234" s="1"/>
      <c r="F7234" s="1"/>
      <c r="G7234" s="1"/>
      <c r="H7234" s="1"/>
      <c r="I7234" s="33"/>
      <c r="J7234" s="33"/>
      <c r="K7234" s="28"/>
      <c r="L7234" s="28"/>
      <c r="M7234" s="1"/>
      <c r="N7234" s="35"/>
      <c r="O7234" s="1"/>
      <c r="P7234" s="51"/>
    </row>
    <row r="7235" spans="1:16" ht="16.5" customHeight="1" x14ac:dyDescent="0.25">
      <c r="A7235" s="47"/>
      <c r="B7235" s="1"/>
      <c r="C7235" s="1"/>
      <c r="D7235" s="1"/>
      <c r="E7235" s="1"/>
      <c r="F7235" s="1"/>
      <c r="G7235" s="1"/>
      <c r="H7235" s="1"/>
      <c r="I7235" s="33"/>
      <c r="J7235" s="33"/>
      <c r="K7235" s="28"/>
      <c r="L7235" s="28"/>
      <c r="M7235" s="1"/>
      <c r="N7235" s="35"/>
      <c r="O7235" s="1"/>
      <c r="P7235" s="51"/>
    </row>
    <row r="7236" spans="1:16" ht="16.5" customHeight="1" x14ac:dyDescent="0.25">
      <c r="A7236" s="47"/>
      <c r="B7236" s="1"/>
      <c r="C7236" s="1"/>
      <c r="D7236" s="1"/>
      <c r="E7236" s="1"/>
      <c r="F7236" s="1"/>
      <c r="G7236" s="1"/>
      <c r="H7236" s="1"/>
      <c r="I7236" s="33"/>
      <c r="J7236" s="33"/>
      <c r="K7236" s="28"/>
      <c r="L7236" s="28"/>
      <c r="M7236" s="1"/>
      <c r="N7236" s="35"/>
      <c r="O7236" s="1"/>
      <c r="P7236" s="51"/>
    </row>
    <row r="7237" spans="1:16" ht="16.5" customHeight="1" x14ac:dyDescent="0.25">
      <c r="A7237" s="47"/>
      <c r="B7237" s="1"/>
      <c r="C7237" s="1"/>
      <c r="D7237" s="1"/>
      <c r="E7237" s="1"/>
      <c r="F7237" s="1"/>
      <c r="G7237" s="1"/>
      <c r="H7237" s="1"/>
      <c r="I7237" s="33"/>
      <c r="J7237" s="33"/>
      <c r="K7237" s="28"/>
      <c r="L7237" s="28"/>
      <c r="M7237" s="1"/>
      <c r="N7237" s="35"/>
      <c r="O7237" s="1"/>
      <c r="P7237" s="51"/>
    </row>
    <row r="7238" spans="1:16" ht="16.5" customHeight="1" x14ac:dyDescent="0.25">
      <c r="A7238" s="47"/>
      <c r="B7238" s="1"/>
      <c r="C7238" s="1"/>
      <c r="D7238" s="1"/>
      <c r="E7238" s="1"/>
      <c r="F7238" s="1"/>
      <c r="G7238" s="1"/>
      <c r="H7238" s="1"/>
      <c r="I7238" s="33"/>
      <c r="J7238" s="33"/>
      <c r="K7238" s="28"/>
      <c r="L7238" s="28"/>
      <c r="M7238" s="1"/>
      <c r="N7238" s="35"/>
      <c r="O7238" s="1"/>
      <c r="P7238" s="51"/>
    </row>
    <row r="7239" spans="1:16" ht="16.5" customHeight="1" x14ac:dyDescent="0.25">
      <c r="A7239" s="47"/>
      <c r="B7239" s="1"/>
      <c r="C7239" s="1"/>
      <c r="D7239" s="1"/>
      <c r="E7239" s="1"/>
      <c r="F7239" s="1"/>
      <c r="G7239" s="1"/>
      <c r="H7239" s="1"/>
      <c r="I7239" s="33"/>
      <c r="J7239" s="33"/>
      <c r="K7239" s="28"/>
      <c r="L7239" s="28"/>
      <c r="M7239" s="1"/>
      <c r="N7239" s="35"/>
      <c r="O7239" s="1"/>
      <c r="P7239" s="51"/>
    </row>
    <row r="7240" spans="1:16" ht="16.5" customHeight="1" x14ac:dyDescent="0.25">
      <c r="A7240" s="47"/>
      <c r="B7240" s="1"/>
      <c r="C7240" s="1"/>
      <c r="D7240" s="1"/>
      <c r="E7240" s="1"/>
      <c r="F7240" s="1"/>
      <c r="G7240" s="1"/>
      <c r="H7240" s="1"/>
      <c r="I7240" s="33"/>
      <c r="J7240" s="33"/>
      <c r="K7240" s="28"/>
      <c r="L7240" s="28"/>
      <c r="M7240" s="1"/>
      <c r="N7240" s="35"/>
      <c r="O7240" s="1"/>
      <c r="P7240" s="51"/>
    </row>
    <row r="7241" spans="1:16" ht="16.5" customHeight="1" x14ac:dyDescent="0.25">
      <c r="A7241" s="47"/>
      <c r="B7241" s="1"/>
      <c r="C7241" s="1"/>
      <c r="D7241" s="1"/>
      <c r="E7241" s="1"/>
      <c r="F7241" s="1"/>
      <c r="G7241" s="1"/>
      <c r="H7241" s="1"/>
      <c r="I7241" s="33"/>
      <c r="J7241" s="33"/>
      <c r="K7241" s="28"/>
      <c r="L7241" s="28"/>
      <c r="M7241" s="1"/>
      <c r="N7241" s="35"/>
      <c r="O7241" s="1"/>
      <c r="P7241" s="51"/>
    </row>
    <row r="7242" spans="1:16" ht="16.5" customHeight="1" x14ac:dyDescent="0.25">
      <c r="A7242" s="47"/>
      <c r="B7242" s="1"/>
      <c r="C7242" s="1"/>
      <c r="D7242" s="1"/>
      <c r="E7242" s="1"/>
      <c r="F7242" s="1"/>
      <c r="G7242" s="1"/>
      <c r="H7242" s="1"/>
      <c r="I7242" s="33"/>
      <c r="J7242" s="33"/>
      <c r="K7242" s="28"/>
      <c r="L7242" s="28"/>
      <c r="M7242" s="1"/>
      <c r="N7242" s="35"/>
      <c r="O7242" s="1"/>
      <c r="P7242" s="51"/>
    </row>
    <row r="7243" spans="1:16" ht="16.5" customHeight="1" x14ac:dyDescent="0.25">
      <c r="A7243" s="47"/>
      <c r="B7243" s="1"/>
      <c r="C7243" s="1"/>
      <c r="D7243" s="1"/>
      <c r="E7243" s="1"/>
      <c r="F7243" s="1"/>
      <c r="G7243" s="1"/>
      <c r="H7243" s="1"/>
      <c r="I7243" s="33"/>
      <c r="J7243" s="33"/>
      <c r="K7243" s="28"/>
      <c r="L7243" s="28"/>
      <c r="M7243" s="1"/>
      <c r="N7243" s="35"/>
      <c r="O7243" s="1"/>
      <c r="P7243" s="51"/>
    </row>
    <row r="7244" spans="1:16" ht="16.5" customHeight="1" x14ac:dyDescent="0.25">
      <c r="A7244" s="47"/>
      <c r="B7244" s="1"/>
      <c r="C7244" s="1"/>
      <c r="D7244" s="1"/>
      <c r="E7244" s="1"/>
      <c r="F7244" s="1"/>
      <c r="G7244" s="1"/>
      <c r="H7244" s="1"/>
      <c r="I7244" s="33"/>
      <c r="J7244" s="33"/>
      <c r="K7244" s="28"/>
      <c r="L7244" s="28"/>
      <c r="M7244" s="1"/>
      <c r="N7244" s="35"/>
      <c r="O7244" s="1"/>
      <c r="P7244" s="51"/>
    </row>
    <row r="7245" spans="1:16" ht="16.5" customHeight="1" x14ac:dyDescent="0.25">
      <c r="A7245" s="47"/>
      <c r="B7245" s="1"/>
      <c r="C7245" s="1"/>
      <c r="D7245" s="1"/>
      <c r="E7245" s="1"/>
      <c r="F7245" s="1"/>
      <c r="G7245" s="1"/>
      <c r="H7245" s="1"/>
      <c r="I7245" s="33"/>
      <c r="J7245" s="33"/>
      <c r="K7245" s="28"/>
      <c r="L7245" s="28"/>
      <c r="M7245" s="1"/>
      <c r="N7245" s="35"/>
      <c r="O7245" s="1"/>
      <c r="P7245" s="51"/>
    </row>
    <row r="7246" spans="1:16" ht="16.5" customHeight="1" x14ac:dyDescent="0.25">
      <c r="A7246" s="47"/>
      <c r="B7246" s="1"/>
      <c r="C7246" s="1"/>
      <c r="D7246" s="1"/>
      <c r="E7246" s="1"/>
      <c r="F7246" s="1"/>
      <c r="G7246" s="1"/>
      <c r="H7246" s="1"/>
      <c r="I7246" s="33"/>
      <c r="J7246" s="33"/>
      <c r="K7246" s="28"/>
      <c r="L7246" s="28"/>
      <c r="M7246" s="1"/>
      <c r="N7246" s="35"/>
      <c r="O7246" s="1"/>
      <c r="P7246" s="51"/>
    </row>
    <row r="7247" spans="1:16" ht="16.5" customHeight="1" x14ac:dyDescent="0.25">
      <c r="A7247" s="47"/>
      <c r="B7247" s="1"/>
      <c r="C7247" s="1"/>
      <c r="D7247" s="1"/>
      <c r="E7247" s="1"/>
      <c r="F7247" s="1"/>
      <c r="G7247" s="1"/>
      <c r="H7247" s="1"/>
      <c r="I7247" s="33"/>
      <c r="J7247" s="33"/>
      <c r="K7247" s="28"/>
      <c r="L7247" s="28"/>
      <c r="M7247" s="1"/>
      <c r="N7247" s="35"/>
      <c r="O7247" s="1"/>
      <c r="P7247" s="51"/>
    </row>
    <row r="7248" spans="1:16" ht="16.5" customHeight="1" x14ac:dyDescent="0.25">
      <c r="A7248" s="47"/>
      <c r="B7248" s="1"/>
      <c r="C7248" s="1"/>
      <c r="D7248" s="1"/>
      <c r="E7248" s="1"/>
      <c r="F7248" s="1"/>
      <c r="G7248" s="1"/>
      <c r="H7248" s="1"/>
      <c r="I7248" s="33"/>
      <c r="J7248" s="33"/>
      <c r="K7248" s="28"/>
      <c r="L7248" s="28"/>
      <c r="M7248" s="1"/>
      <c r="N7248" s="35"/>
      <c r="O7248" s="1"/>
      <c r="P7248" s="51"/>
    </row>
    <row r="7249" spans="1:16" ht="16.5" customHeight="1" x14ac:dyDescent="0.25">
      <c r="A7249" s="47"/>
      <c r="B7249" s="1"/>
      <c r="C7249" s="1"/>
      <c r="D7249" s="1"/>
      <c r="E7249" s="1"/>
      <c r="F7249" s="1"/>
      <c r="G7249" s="1"/>
      <c r="H7249" s="1"/>
      <c r="I7249" s="33"/>
      <c r="J7249" s="33"/>
      <c r="K7249" s="28"/>
      <c r="L7249" s="28"/>
      <c r="M7249" s="1"/>
      <c r="N7249" s="35"/>
      <c r="O7249" s="1"/>
      <c r="P7249" s="51"/>
    </row>
    <row r="7250" spans="1:16" ht="16.5" customHeight="1" x14ac:dyDescent="0.25">
      <c r="A7250" s="47"/>
      <c r="B7250" s="1"/>
      <c r="C7250" s="1"/>
      <c r="D7250" s="1"/>
      <c r="E7250" s="1"/>
      <c r="F7250" s="1"/>
      <c r="G7250" s="1"/>
      <c r="H7250" s="1"/>
      <c r="I7250" s="33"/>
      <c r="J7250" s="33"/>
      <c r="K7250" s="28"/>
      <c r="L7250" s="28"/>
      <c r="M7250" s="1"/>
      <c r="N7250" s="35"/>
      <c r="O7250" s="1"/>
      <c r="P7250" s="51"/>
    </row>
    <row r="7251" spans="1:16" ht="16.5" customHeight="1" x14ac:dyDescent="0.25">
      <c r="A7251" s="47"/>
      <c r="B7251" s="1"/>
      <c r="C7251" s="1"/>
      <c r="D7251" s="1"/>
      <c r="E7251" s="1"/>
      <c r="F7251" s="1"/>
      <c r="G7251" s="1"/>
      <c r="H7251" s="1"/>
      <c r="I7251" s="33"/>
      <c r="J7251" s="33"/>
      <c r="K7251" s="28"/>
      <c r="L7251" s="28"/>
      <c r="M7251" s="1"/>
      <c r="N7251" s="35"/>
      <c r="O7251" s="1"/>
      <c r="P7251" s="51"/>
    </row>
    <row r="7252" spans="1:16" ht="16.5" customHeight="1" x14ac:dyDescent="0.25">
      <c r="A7252" s="47"/>
      <c r="B7252" s="1"/>
      <c r="C7252" s="1"/>
      <c r="D7252" s="1"/>
      <c r="E7252" s="1"/>
      <c r="F7252" s="1"/>
      <c r="G7252" s="1"/>
      <c r="H7252" s="1"/>
      <c r="I7252" s="33"/>
      <c r="J7252" s="33"/>
      <c r="K7252" s="28"/>
      <c r="L7252" s="28"/>
      <c r="M7252" s="1"/>
      <c r="N7252" s="35"/>
      <c r="O7252" s="1"/>
      <c r="P7252" s="51"/>
    </row>
    <row r="7253" spans="1:16" ht="16.5" customHeight="1" x14ac:dyDescent="0.25">
      <c r="A7253" s="47"/>
      <c r="B7253" s="1"/>
      <c r="C7253" s="1"/>
      <c r="D7253" s="1"/>
      <c r="E7253" s="1"/>
      <c r="F7253" s="1"/>
      <c r="G7253" s="1"/>
      <c r="H7253" s="1"/>
      <c r="I7253" s="33"/>
      <c r="J7253" s="33"/>
      <c r="K7253" s="28"/>
      <c r="L7253" s="28"/>
      <c r="M7253" s="1"/>
      <c r="N7253" s="35"/>
      <c r="O7253" s="1"/>
      <c r="P7253" s="51"/>
    </row>
    <row r="7254" spans="1:16" ht="16.5" customHeight="1" x14ac:dyDescent="0.25">
      <c r="A7254" s="47"/>
      <c r="B7254" s="1"/>
      <c r="C7254" s="1"/>
      <c r="D7254" s="1"/>
      <c r="E7254" s="1"/>
      <c r="F7254" s="1"/>
      <c r="G7254" s="1"/>
      <c r="H7254" s="1"/>
      <c r="I7254" s="33"/>
      <c r="J7254" s="33"/>
      <c r="K7254" s="28"/>
      <c r="L7254" s="28"/>
      <c r="M7254" s="1"/>
      <c r="N7254" s="35"/>
      <c r="O7254" s="1"/>
      <c r="P7254" s="51"/>
    </row>
    <row r="7255" spans="1:16" ht="16.5" customHeight="1" x14ac:dyDescent="0.25">
      <c r="A7255" s="47"/>
      <c r="B7255" s="1"/>
      <c r="C7255" s="1"/>
      <c r="D7255" s="1"/>
      <c r="E7255" s="1"/>
      <c r="F7255" s="1"/>
      <c r="G7255" s="1"/>
      <c r="H7255" s="1"/>
      <c r="I7255" s="33"/>
      <c r="J7255" s="33"/>
      <c r="K7255" s="28"/>
      <c r="L7255" s="28"/>
      <c r="M7255" s="1"/>
      <c r="N7255" s="35"/>
      <c r="O7255" s="1"/>
      <c r="P7255" s="51"/>
    </row>
    <row r="7256" spans="1:16" ht="16.5" customHeight="1" x14ac:dyDescent="0.25">
      <c r="A7256" s="47"/>
      <c r="B7256" s="1"/>
      <c r="C7256" s="1"/>
      <c r="D7256" s="1"/>
      <c r="E7256" s="1"/>
      <c r="F7256" s="1"/>
      <c r="G7256" s="1"/>
      <c r="H7256" s="1"/>
      <c r="I7256" s="33"/>
      <c r="J7256" s="33"/>
      <c r="K7256" s="28"/>
      <c r="L7256" s="28"/>
      <c r="M7256" s="1"/>
      <c r="N7256" s="35"/>
      <c r="O7256" s="1"/>
      <c r="P7256" s="51"/>
    </row>
    <row r="7257" spans="1:16" ht="16.5" customHeight="1" x14ac:dyDescent="0.25">
      <c r="A7257" s="47"/>
      <c r="B7257" s="1"/>
      <c r="C7257" s="1"/>
      <c r="D7257" s="1"/>
      <c r="E7257" s="1"/>
      <c r="F7257" s="1"/>
      <c r="G7257" s="1"/>
      <c r="H7257" s="1"/>
      <c r="I7257" s="33"/>
      <c r="J7257" s="33"/>
      <c r="K7257" s="28"/>
      <c r="L7257" s="28"/>
      <c r="M7257" s="1"/>
      <c r="N7257" s="35"/>
      <c r="O7257" s="1"/>
      <c r="P7257" s="51"/>
    </row>
    <row r="7258" spans="1:16" ht="16.5" customHeight="1" x14ac:dyDescent="0.25">
      <c r="A7258" s="47"/>
      <c r="B7258" s="1"/>
      <c r="C7258" s="1"/>
      <c r="D7258" s="1"/>
      <c r="E7258" s="1"/>
      <c r="F7258" s="1"/>
      <c r="G7258" s="1"/>
      <c r="H7258" s="1"/>
      <c r="I7258" s="33"/>
      <c r="J7258" s="33"/>
      <c r="K7258" s="28"/>
      <c r="L7258" s="28"/>
      <c r="M7258" s="1"/>
      <c r="N7258" s="35"/>
      <c r="O7258" s="1"/>
      <c r="P7258" s="51"/>
    </row>
    <row r="7259" spans="1:16" ht="16.5" customHeight="1" x14ac:dyDescent="0.25">
      <c r="A7259" s="47"/>
      <c r="B7259" s="1"/>
      <c r="C7259" s="1"/>
      <c r="D7259" s="1"/>
      <c r="E7259" s="1"/>
      <c r="F7259" s="1"/>
      <c r="G7259" s="1"/>
      <c r="H7259" s="1"/>
      <c r="I7259" s="33"/>
      <c r="J7259" s="33"/>
      <c r="K7259" s="28"/>
      <c r="L7259" s="28"/>
      <c r="M7259" s="1"/>
      <c r="N7259" s="35"/>
      <c r="O7259" s="1"/>
      <c r="P7259" s="51"/>
    </row>
    <row r="7260" spans="1:16" ht="16.5" customHeight="1" x14ac:dyDescent="0.25">
      <c r="A7260" s="47"/>
      <c r="B7260" s="1"/>
      <c r="C7260" s="1"/>
      <c r="D7260" s="1"/>
      <c r="E7260" s="1"/>
      <c r="F7260" s="1"/>
      <c r="G7260" s="1"/>
      <c r="H7260" s="1"/>
      <c r="I7260" s="33"/>
      <c r="J7260" s="33"/>
      <c r="K7260" s="28"/>
      <c r="L7260" s="28"/>
      <c r="M7260" s="1"/>
      <c r="N7260" s="35"/>
      <c r="O7260" s="1"/>
      <c r="P7260" s="51"/>
    </row>
    <row r="7261" spans="1:16" ht="16.5" customHeight="1" x14ac:dyDescent="0.25">
      <c r="A7261" s="47"/>
      <c r="B7261" s="1"/>
      <c r="C7261" s="1"/>
      <c r="D7261" s="1"/>
      <c r="E7261" s="1"/>
      <c r="F7261" s="1"/>
      <c r="G7261" s="1"/>
      <c r="H7261" s="1"/>
      <c r="I7261" s="33"/>
      <c r="J7261" s="33"/>
      <c r="K7261" s="28"/>
      <c r="L7261" s="28"/>
      <c r="M7261" s="1"/>
      <c r="N7261" s="35"/>
      <c r="O7261" s="1"/>
      <c r="P7261" s="51"/>
    </row>
    <row r="7262" spans="1:16" ht="16.5" customHeight="1" x14ac:dyDescent="0.25">
      <c r="A7262" s="47"/>
      <c r="B7262" s="1"/>
      <c r="C7262" s="1"/>
      <c r="D7262" s="1"/>
      <c r="E7262" s="1"/>
      <c r="F7262" s="1"/>
      <c r="G7262" s="1"/>
      <c r="H7262" s="1"/>
      <c r="I7262" s="33"/>
      <c r="J7262" s="33"/>
      <c r="K7262" s="28"/>
      <c r="L7262" s="28"/>
      <c r="M7262" s="1"/>
      <c r="N7262" s="35"/>
      <c r="O7262" s="1"/>
      <c r="P7262" s="51"/>
    </row>
    <row r="7263" spans="1:16" ht="16.5" customHeight="1" x14ac:dyDescent="0.25">
      <c r="A7263" s="47"/>
      <c r="B7263" s="1"/>
      <c r="C7263" s="1"/>
      <c r="D7263" s="1"/>
      <c r="E7263" s="1"/>
      <c r="F7263" s="1"/>
      <c r="G7263" s="1"/>
      <c r="H7263" s="1"/>
      <c r="I7263" s="33"/>
      <c r="J7263" s="33"/>
      <c r="K7263" s="28"/>
      <c r="L7263" s="28"/>
      <c r="M7263" s="1"/>
      <c r="N7263" s="35"/>
      <c r="O7263" s="1"/>
      <c r="P7263" s="51"/>
    </row>
    <row r="7264" spans="1:16" ht="16.5" customHeight="1" x14ac:dyDescent="0.25">
      <c r="A7264" s="47"/>
      <c r="B7264" s="1"/>
      <c r="C7264" s="1"/>
      <c r="D7264" s="1"/>
      <c r="E7264" s="1"/>
      <c r="F7264" s="1"/>
      <c r="G7264" s="1"/>
      <c r="H7264" s="1"/>
      <c r="I7264" s="33"/>
      <c r="J7264" s="33"/>
      <c r="K7264" s="28"/>
      <c r="L7264" s="28"/>
      <c r="M7264" s="1"/>
      <c r="N7264" s="35"/>
      <c r="O7264" s="1"/>
      <c r="P7264" s="51"/>
    </row>
    <row r="7265" spans="1:16" ht="16.5" customHeight="1" x14ac:dyDescent="0.25">
      <c r="A7265" s="47"/>
      <c r="B7265" s="1"/>
      <c r="C7265" s="1"/>
      <c r="D7265" s="1"/>
      <c r="E7265" s="1"/>
      <c r="F7265" s="1"/>
      <c r="G7265" s="1"/>
      <c r="H7265" s="1"/>
      <c r="I7265" s="33"/>
      <c r="J7265" s="33"/>
      <c r="K7265" s="28"/>
      <c r="L7265" s="28"/>
      <c r="M7265" s="1"/>
      <c r="N7265" s="35"/>
      <c r="O7265" s="1"/>
      <c r="P7265" s="51"/>
    </row>
    <row r="7266" spans="1:16" ht="16.5" customHeight="1" x14ac:dyDescent="0.25">
      <c r="A7266" s="47"/>
      <c r="B7266" s="1"/>
      <c r="C7266" s="1"/>
      <c r="D7266" s="1"/>
      <c r="E7266" s="1"/>
      <c r="F7266" s="1"/>
      <c r="G7266" s="1"/>
      <c r="H7266" s="1"/>
      <c r="I7266" s="33"/>
      <c r="J7266" s="33"/>
      <c r="K7266" s="28"/>
      <c r="L7266" s="28"/>
      <c r="M7266" s="1"/>
      <c r="N7266" s="35"/>
      <c r="O7266" s="1"/>
      <c r="P7266" s="51"/>
    </row>
    <row r="7267" spans="1:16" ht="16.5" customHeight="1" x14ac:dyDescent="0.25">
      <c r="A7267" s="47"/>
      <c r="B7267" s="1"/>
      <c r="C7267" s="1"/>
      <c r="D7267" s="1"/>
      <c r="E7267" s="1"/>
      <c r="F7267" s="1"/>
      <c r="G7267" s="1"/>
      <c r="H7267" s="1"/>
      <c r="I7267" s="33"/>
      <c r="J7267" s="33"/>
      <c r="K7267" s="28"/>
      <c r="L7267" s="28"/>
      <c r="M7267" s="1"/>
      <c r="N7267" s="35"/>
      <c r="O7267" s="1"/>
      <c r="P7267" s="51"/>
    </row>
    <row r="7268" spans="1:16" ht="16.5" customHeight="1" x14ac:dyDescent="0.25">
      <c r="A7268" s="47"/>
      <c r="B7268" s="1"/>
      <c r="C7268" s="1"/>
      <c r="D7268" s="1"/>
      <c r="E7268" s="1"/>
      <c r="F7268" s="1"/>
      <c r="G7268" s="1"/>
      <c r="H7268" s="1"/>
      <c r="I7268" s="33"/>
      <c r="J7268" s="33"/>
      <c r="K7268" s="28"/>
      <c r="L7268" s="28"/>
      <c r="M7268" s="1"/>
      <c r="N7268" s="35"/>
      <c r="O7268" s="1"/>
      <c r="P7268" s="51"/>
    </row>
    <row r="7269" spans="1:16" ht="16.5" customHeight="1" x14ac:dyDescent="0.25">
      <c r="A7269" s="47"/>
      <c r="B7269" s="1"/>
      <c r="C7269" s="1"/>
      <c r="D7269" s="1"/>
      <c r="E7269" s="1"/>
      <c r="F7269" s="1"/>
      <c r="G7269" s="1"/>
      <c r="H7269" s="1"/>
      <c r="I7269" s="33"/>
      <c r="J7269" s="33"/>
      <c r="K7269" s="28"/>
      <c r="L7269" s="28"/>
      <c r="M7269" s="1"/>
      <c r="N7269" s="35"/>
      <c r="O7269" s="1"/>
      <c r="P7269" s="51"/>
    </row>
    <row r="7270" spans="1:16" ht="16.5" customHeight="1" x14ac:dyDescent="0.25">
      <c r="A7270" s="47"/>
      <c r="B7270" s="1"/>
      <c r="C7270" s="1"/>
      <c r="D7270" s="1"/>
      <c r="E7270" s="1"/>
      <c r="F7270" s="1"/>
      <c r="G7270" s="1"/>
      <c r="H7270" s="1"/>
      <c r="I7270" s="33"/>
      <c r="J7270" s="33"/>
      <c r="K7270" s="28"/>
      <c r="L7270" s="28"/>
      <c r="M7270" s="1"/>
      <c r="N7270" s="35"/>
      <c r="O7270" s="1"/>
      <c r="P7270" s="51"/>
    </row>
    <row r="7271" spans="1:16" ht="16.5" customHeight="1" x14ac:dyDescent="0.25">
      <c r="A7271" s="47"/>
      <c r="B7271" s="1"/>
      <c r="C7271" s="1"/>
      <c r="D7271" s="1"/>
      <c r="E7271" s="1"/>
      <c r="F7271" s="1"/>
      <c r="G7271" s="1"/>
      <c r="H7271" s="1"/>
      <c r="I7271" s="33"/>
      <c r="J7271" s="33"/>
      <c r="K7271" s="28"/>
      <c r="L7271" s="28"/>
      <c r="M7271" s="1"/>
      <c r="N7271" s="35"/>
      <c r="O7271" s="1"/>
      <c r="P7271" s="51"/>
    </row>
    <row r="7272" spans="1:16" ht="16.5" customHeight="1" x14ac:dyDescent="0.25">
      <c r="A7272" s="47"/>
      <c r="B7272" s="1"/>
      <c r="C7272" s="1"/>
      <c r="D7272" s="1"/>
      <c r="E7272" s="1"/>
      <c r="F7272" s="1"/>
      <c r="G7272" s="1"/>
      <c r="H7272" s="1"/>
      <c r="I7272" s="33"/>
      <c r="J7272" s="33"/>
      <c r="K7272" s="28"/>
      <c r="L7272" s="28"/>
      <c r="M7272" s="1"/>
      <c r="N7272" s="35"/>
      <c r="O7272" s="1"/>
      <c r="P7272" s="51"/>
    </row>
    <row r="7273" spans="1:16" ht="16.5" customHeight="1" x14ac:dyDescent="0.25">
      <c r="A7273" s="47"/>
      <c r="B7273" s="1"/>
      <c r="C7273" s="1"/>
      <c r="D7273" s="1"/>
      <c r="E7273" s="1"/>
      <c r="F7273" s="1"/>
      <c r="G7273" s="1"/>
      <c r="H7273" s="1"/>
      <c r="I7273" s="33"/>
      <c r="J7273" s="33"/>
      <c r="K7273" s="28"/>
      <c r="L7273" s="28"/>
      <c r="M7273" s="1"/>
      <c r="N7273" s="35"/>
      <c r="O7273" s="1"/>
      <c r="P7273" s="51"/>
    </row>
    <row r="7274" spans="1:16" ht="16.5" customHeight="1" x14ac:dyDescent="0.25">
      <c r="A7274" s="47"/>
      <c r="B7274" s="1"/>
      <c r="C7274" s="1"/>
      <c r="D7274" s="1"/>
      <c r="E7274" s="1"/>
      <c r="F7274" s="1"/>
      <c r="G7274" s="1"/>
      <c r="H7274" s="1"/>
      <c r="I7274" s="33"/>
      <c r="J7274" s="33"/>
      <c r="K7274" s="28"/>
      <c r="L7274" s="28"/>
      <c r="M7274" s="1"/>
      <c r="N7274" s="35"/>
      <c r="O7274" s="1"/>
      <c r="P7274" s="51"/>
    </row>
    <row r="7275" spans="1:16" ht="16.5" customHeight="1" x14ac:dyDescent="0.25">
      <c r="A7275" s="47"/>
      <c r="B7275" s="1"/>
      <c r="C7275" s="1"/>
      <c r="D7275" s="1"/>
      <c r="E7275" s="1"/>
      <c r="F7275" s="1"/>
      <c r="G7275" s="1"/>
      <c r="H7275" s="1"/>
      <c r="I7275" s="33"/>
      <c r="J7275" s="33"/>
      <c r="K7275" s="28"/>
      <c r="L7275" s="28"/>
      <c r="M7275" s="1"/>
      <c r="N7275" s="35"/>
      <c r="O7275" s="1"/>
      <c r="P7275" s="51"/>
    </row>
    <row r="7276" spans="1:16" ht="16.5" customHeight="1" x14ac:dyDescent="0.25">
      <c r="A7276" s="47"/>
      <c r="B7276" s="1"/>
      <c r="C7276" s="1"/>
      <c r="D7276" s="1"/>
      <c r="E7276" s="1"/>
      <c r="F7276" s="1"/>
      <c r="G7276" s="1"/>
      <c r="H7276" s="1"/>
      <c r="I7276" s="33"/>
      <c r="J7276" s="33"/>
      <c r="K7276" s="28"/>
      <c r="L7276" s="28"/>
      <c r="M7276" s="1"/>
      <c r="N7276" s="35"/>
      <c r="O7276" s="1"/>
      <c r="P7276" s="51"/>
    </row>
    <row r="7277" spans="1:16" ht="16.5" customHeight="1" x14ac:dyDescent="0.25">
      <c r="A7277" s="47"/>
      <c r="B7277" s="1"/>
      <c r="C7277" s="1"/>
      <c r="D7277" s="1"/>
      <c r="E7277" s="1"/>
      <c r="F7277" s="1"/>
      <c r="G7277" s="1"/>
      <c r="H7277" s="1"/>
      <c r="I7277" s="33"/>
      <c r="J7277" s="33"/>
      <c r="K7277" s="28"/>
      <c r="L7277" s="28"/>
      <c r="M7277" s="1"/>
      <c r="N7277" s="35"/>
      <c r="O7277" s="1"/>
      <c r="P7277" s="51"/>
    </row>
    <row r="7278" spans="1:16" ht="16.5" customHeight="1" x14ac:dyDescent="0.25">
      <c r="A7278" s="47"/>
      <c r="B7278" s="1"/>
      <c r="C7278" s="1"/>
      <c r="D7278" s="1"/>
      <c r="E7278" s="1"/>
      <c r="F7278" s="1"/>
      <c r="G7278" s="1"/>
      <c r="H7278" s="1"/>
      <c r="I7278" s="33"/>
      <c r="J7278" s="33"/>
      <c r="K7278" s="28"/>
      <c r="L7278" s="28"/>
      <c r="M7278" s="1"/>
      <c r="N7278" s="35"/>
      <c r="O7278" s="1"/>
      <c r="P7278" s="51"/>
    </row>
    <row r="7279" spans="1:16" ht="16.5" customHeight="1" x14ac:dyDescent="0.25">
      <c r="A7279" s="47"/>
      <c r="B7279" s="1"/>
      <c r="C7279" s="1"/>
      <c r="D7279" s="1"/>
      <c r="E7279" s="1"/>
      <c r="F7279" s="1"/>
      <c r="G7279" s="1"/>
      <c r="H7279" s="1"/>
      <c r="I7279" s="33"/>
      <c r="J7279" s="33"/>
      <c r="K7279" s="28"/>
      <c r="L7279" s="28"/>
      <c r="M7279" s="1"/>
      <c r="N7279" s="35"/>
      <c r="O7279" s="1"/>
      <c r="P7279" s="51"/>
    </row>
    <row r="7280" spans="1:16" ht="16.5" customHeight="1" x14ac:dyDescent="0.25">
      <c r="A7280" s="47"/>
      <c r="B7280" s="1"/>
      <c r="C7280" s="1"/>
      <c r="D7280" s="1"/>
      <c r="E7280" s="1"/>
      <c r="F7280" s="1"/>
      <c r="G7280" s="1"/>
      <c r="H7280" s="1"/>
      <c r="I7280" s="33"/>
      <c r="J7280" s="33"/>
      <c r="K7280" s="28"/>
      <c r="L7280" s="28"/>
      <c r="M7280" s="1"/>
      <c r="N7280" s="35"/>
      <c r="O7280" s="1"/>
      <c r="P7280" s="51"/>
    </row>
    <row r="7281" spans="1:16" ht="16.5" customHeight="1" x14ac:dyDescent="0.25">
      <c r="A7281" s="47"/>
      <c r="B7281" s="1"/>
      <c r="C7281" s="1"/>
      <c r="D7281" s="1"/>
      <c r="E7281" s="1"/>
      <c r="F7281" s="1"/>
      <c r="G7281" s="1"/>
      <c r="H7281" s="1"/>
      <c r="I7281" s="33"/>
      <c r="J7281" s="33"/>
      <c r="K7281" s="28"/>
      <c r="L7281" s="28"/>
      <c r="M7281" s="1"/>
      <c r="N7281" s="35"/>
      <c r="O7281" s="1"/>
      <c r="P7281" s="51"/>
    </row>
    <row r="7282" spans="1:16" ht="16.5" customHeight="1" x14ac:dyDescent="0.25">
      <c r="A7282" s="47"/>
      <c r="B7282" s="1"/>
      <c r="C7282" s="1"/>
      <c r="D7282" s="1"/>
      <c r="E7282" s="1"/>
      <c r="F7282" s="1"/>
      <c r="G7282" s="1"/>
      <c r="H7282" s="1"/>
      <c r="I7282" s="33"/>
      <c r="J7282" s="33"/>
      <c r="K7282" s="28"/>
      <c r="L7282" s="28"/>
      <c r="M7282" s="1"/>
      <c r="N7282" s="35"/>
      <c r="O7282" s="1"/>
      <c r="P7282" s="51"/>
    </row>
    <row r="7283" spans="1:16" ht="16.5" customHeight="1" x14ac:dyDescent="0.25">
      <c r="A7283" s="47"/>
      <c r="B7283" s="1"/>
      <c r="C7283" s="1"/>
      <c r="D7283" s="1"/>
      <c r="E7283" s="1"/>
      <c r="F7283" s="1"/>
      <c r="G7283" s="1"/>
      <c r="H7283" s="1"/>
      <c r="I7283" s="33"/>
      <c r="J7283" s="33"/>
      <c r="K7283" s="28"/>
      <c r="L7283" s="28"/>
      <c r="M7283" s="1"/>
      <c r="N7283" s="35"/>
      <c r="O7283" s="1"/>
      <c r="P7283" s="51"/>
    </row>
    <row r="7284" spans="1:16" ht="16.5" customHeight="1" x14ac:dyDescent="0.25">
      <c r="A7284" s="47"/>
      <c r="B7284" s="1"/>
      <c r="C7284" s="1"/>
      <c r="D7284" s="1"/>
      <c r="E7284" s="1"/>
      <c r="F7284" s="1"/>
      <c r="G7284" s="1"/>
      <c r="H7284" s="1"/>
      <c r="I7284" s="33"/>
      <c r="J7284" s="33"/>
      <c r="K7284" s="28"/>
      <c r="L7284" s="28"/>
      <c r="M7284" s="1"/>
      <c r="N7284" s="35"/>
      <c r="O7284" s="1"/>
      <c r="P7284" s="51"/>
    </row>
    <row r="7285" spans="1:16" ht="16.5" customHeight="1" x14ac:dyDescent="0.25">
      <c r="A7285" s="47"/>
      <c r="B7285" s="1"/>
      <c r="C7285" s="1"/>
      <c r="D7285" s="1"/>
      <c r="E7285" s="1"/>
      <c r="F7285" s="1"/>
      <c r="G7285" s="1"/>
      <c r="H7285" s="1"/>
      <c r="I7285" s="33"/>
      <c r="J7285" s="33"/>
      <c r="K7285" s="28"/>
      <c r="L7285" s="28"/>
      <c r="M7285" s="1"/>
      <c r="N7285" s="35"/>
      <c r="O7285" s="1"/>
      <c r="P7285" s="51"/>
    </row>
    <row r="7286" spans="1:16" ht="16.5" customHeight="1" x14ac:dyDescent="0.25">
      <c r="A7286" s="47"/>
      <c r="B7286" s="1"/>
      <c r="C7286" s="1"/>
      <c r="D7286" s="1"/>
      <c r="E7286" s="1"/>
      <c r="F7286" s="1"/>
      <c r="G7286" s="1"/>
      <c r="H7286" s="1"/>
      <c r="I7286" s="33"/>
      <c r="J7286" s="33"/>
      <c r="K7286" s="28"/>
      <c r="L7286" s="28"/>
      <c r="M7286" s="1"/>
      <c r="N7286" s="35"/>
      <c r="O7286" s="1"/>
      <c r="P7286" s="51"/>
    </row>
    <row r="7287" spans="1:16" ht="16.5" customHeight="1" x14ac:dyDescent="0.25">
      <c r="A7287" s="47"/>
      <c r="B7287" s="1"/>
      <c r="C7287" s="1"/>
      <c r="D7287" s="1"/>
      <c r="E7287" s="1"/>
      <c r="F7287" s="1"/>
      <c r="G7287" s="1"/>
      <c r="H7287" s="1"/>
      <c r="I7287" s="33"/>
      <c r="J7287" s="33"/>
      <c r="K7287" s="28"/>
      <c r="L7287" s="28"/>
      <c r="M7287" s="1"/>
      <c r="N7287" s="35"/>
      <c r="O7287" s="1"/>
      <c r="P7287" s="51"/>
    </row>
    <row r="7288" spans="1:16" ht="16.5" customHeight="1" x14ac:dyDescent="0.25">
      <c r="A7288" s="47"/>
      <c r="B7288" s="1"/>
      <c r="C7288" s="1"/>
      <c r="D7288" s="1"/>
      <c r="E7288" s="1"/>
      <c r="F7288" s="1"/>
      <c r="G7288" s="1"/>
      <c r="H7288" s="1"/>
      <c r="I7288" s="33"/>
      <c r="J7288" s="33"/>
      <c r="K7288" s="28"/>
      <c r="L7288" s="28"/>
      <c r="M7288" s="1"/>
      <c r="N7288" s="35"/>
      <c r="O7288" s="1"/>
      <c r="P7288" s="51"/>
    </row>
    <row r="7289" spans="1:16" ht="16.5" customHeight="1" x14ac:dyDescent="0.25">
      <c r="A7289" s="47"/>
      <c r="B7289" s="1"/>
      <c r="C7289" s="1"/>
      <c r="D7289" s="1"/>
      <c r="E7289" s="1"/>
      <c r="F7289" s="1"/>
      <c r="G7289" s="1"/>
      <c r="H7289" s="1"/>
      <c r="I7289" s="33"/>
      <c r="J7289" s="33"/>
      <c r="K7289" s="28"/>
      <c r="L7289" s="28"/>
      <c r="M7289" s="1"/>
      <c r="N7289" s="35"/>
      <c r="O7289" s="1"/>
      <c r="P7289" s="51"/>
    </row>
    <row r="7290" spans="1:16" ht="16.5" customHeight="1" x14ac:dyDescent="0.25">
      <c r="A7290" s="47"/>
      <c r="B7290" s="1"/>
      <c r="C7290" s="1"/>
      <c r="D7290" s="1"/>
      <c r="E7290" s="1"/>
      <c r="F7290" s="1"/>
      <c r="G7290" s="1"/>
      <c r="H7290" s="1"/>
      <c r="I7290" s="33"/>
      <c r="J7290" s="33"/>
      <c r="K7290" s="28"/>
      <c r="L7290" s="28"/>
      <c r="M7290" s="1"/>
      <c r="N7290" s="35"/>
      <c r="O7290" s="1"/>
      <c r="P7290" s="51"/>
    </row>
    <row r="7291" spans="1:16" ht="16.5" customHeight="1" x14ac:dyDescent="0.25">
      <c r="A7291" s="47"/>
      <c r="B7291" s="1"/>
      <c r="C7291" s="1"/>
      <c r="D7291" s="1"/>
      <c r="E7291" s="1"/>
      <c r="F7291" s="1"/>
      <c r="G7291" s="1"/>
      <c r="H7291" s="1"/>
      <c r="I7291" s="33"/>
      <c r="J7291" s="33"/>
      <c r="K7291" s="28"/>
      <c r="L7291" s="28"/>
      <c r="M7291" s="1"/>
      <c r="N7291" s="35"/>
      <c r="O7291" s="1"/>
      <c r="P7291" s="51"/>
    </row>
    <row r="7292" spans="1:16" ht="16.5" customHeight="1" x14ac:dyDescent="0.25">
      <c r="A7292" s="47"/>
      <c r="B7292" s="1"/>
      <c r="C7292" s="1"/>
      <c r="D7292" s="1"/>
      <c r="E7292" s="1"/>
      <c r="F7292" s="1"/>
      <c r="G7292" s="1"/>
      <c r="H7292" s="1"/>
      <c r="I7292" s="33"/>
      <c r="J7292" s="33"/>
      <c r="K7292" s="28"/>
      <c r="L7292" s="28"/>
      <c r="M7292" s="1"/>
      <c r="N7292" s="35"/>
      <c r="O7292" s="1"/>
      <c r="P7292" s="51"/>
    </row>
    <row r="7293" spans="1:16" ht="16.5" customHeight="1" x14ac:dyDescent="0.25">
      <c r="A7293" s="47"/>
      <c r="B7293" s="1"/>
      <c r="C7293" s="1"/>
      <c r="D7293" s="1"/>
      <c r="E7293" s="1"/>
      <c r="F7293" s="1"/>
      <c r="G7293" s="1"/>
      <c r="H7293" s="1"/>
      <c r="I7293" s="33"/>
      <c r="J7293" s="33"/>
      <c r="K7293" s="28"/>
      <c r="L7293" s="28"/>
      <c r="M7293" s="1"/>
      <c r="N7293" s="35"/>
      <c r="O7293" s="1"/>
      <c r="P7293" s="51"/>
    </row>
    <row r="7294" spans="1:16" ht="16.5" customHeight="1" x14ac:dyDescent="0.25">
      <c r="A7294" s="47"/>
      <c r="B7294" s="1"/>
      <c r="C7294" s="1"/>
      <c r="D7294" s="1"/>
      <c r="E7294" s="1"/>
      <c r="F7294" s="1"/>
      <c r="G7294" s="1"/>
      <c r="H7294" s="1"/>
      <c r="I7294" s="33"/>
      <c r="J7294" s="33"/>
      <c r="K7294" s="28"/>
      <c r="L7294" s="28"/>
      <c r="M7294" s="1"/>
      <c r="N7294" s="35"/>
      <c r="O7294" s="1"/>
      <c r="P7294" s="51"/>
    </row>
    <row r="7295" spans="1:16" ht="16.5" customHeight="1" x14ac:dyDescent="0.25">
      <c r="A7295" s="47"/>
      <c r="B7295" s="1"/>
      <c r="C7295" s="1"/>
      <c r="D7295" s="1"/>
      <c r="E7295" s="1"/>
      <c r="F7295" s="1"/>
      <c r="G7295" s="1"/>
      <c r="H7295" s="1"/>
      <c r="I7295" s="33"/>
      <c r="J7295" s="33"/>
      <c r="K7295" s="28"/>
      <c r="L7295" s="28"/>
      <c r="M7295" s="1"/>
      <c r="N7295" s="35"/>
      <c r="O7295" s="1"/>
      <c r="P7295" s="51"/>
    </row>
    <row r="7296" spans="1:16" ht="16.5" customHeight="1" x14ac:dyDescent="0.25">
      <c r="A7296" s="47"/>
      <c r="B7296" s="1"/>
      <c r="C7296" s="1"/>
      <c r="D7296" s="1"/>
      <c r="E7296" s="1"/>
      <c r="F7296" s="1"/>
      <c r="G7296" s="1"/>
      <c r="H7296" s="1"/>
      <c r="I7296" s="33"/>
      <c r="J7296" s="33"/>
      <c r="K7296" s="28"/>
      <c r="L7296" s="28"/>
      <c r="M7296" s="1"/>
      <c r="N7296" s="35"/>
      <c r="O7296" s="1"/>
      <c r="P7296" s="51"/>
    </row>
    <row r="7297" spans="1:16" ht="16.5" customHeight="1" x14ac:dyDescent="0.25">
      <c r="A7297" s="47"/>
      <c r="B7297" s="1"/>
      <c r="C7297" s="1"/>
      <c r="D7297" s="1"/>
      <c r="E7297" s="1"/>
      <c r="F7297" s="1"/>
      <c r="G7297" s="1"/>
      <c r="H7297" s="1"/>
      <c r="I7297" s="33"/>
      <c r="J7297" s="33"/>
      <c r="K7297" s="28"/>
      <c r="L7297" s="28"/>
      <c r="M7297" s="1"/>
      <c r="N7297" s="35"/>
      <c r="O7297" s="1"/>
      <c r="P7297" s="51"/>
    </row>
    <row r="7298" spans="1:16" ht="16.5" customHeight="1" x14ac:dyDescent="0.25">
      <c r="A7298" s="47"/>
      <c r="B7298" s="1"/>
      <c r="C7298" s="1"/>
      <c r="D7298" s="1"/>
      <c r="E7298" s="1"/>
      <c r="F7298" s="1"/>
      <c r="G7298" s="1"/>
      <c r="H7298" s="1"/>
      <c r="I7298" s="33"/>
      <c r="J7298" s="33"/>
      <c r="K7298" s="28"/>
      <c r="L7298" s="28"/>
      <c r="M7298" s="1"/>
      <c r="N7298" s="35"/>
      <c r="O7298" s="1"/>
      <c r="P7298" s="51"/>
    </row>
    <row r="7299" spans="1:16" ht="16.5" customHeight="1" x14ac:dyDescent="0.25">
      <c r="A7299" s="47"/>
      <c r="B7299" s="1"/>
      <c r="C7299" s="1"/>
      <c r="D7299" s="1"/>
      <c r="E7299" s="1"/>
      <c r="F7299" s="1"/>
      <c r="G7299" s="1"/>
      <c r="H7299" s="1"/>
      <c r="I7299" s="33"/>
      <c r="J7299" s="33"/>
      <c r="K7299" s="28"/>
      <c r="L7299" s="28"/>
      <c r="M7299" s="1"/>
      <c r="N7299" s="35"/>
      <c r="O7299" s="1"/>
      <c r="P7299" s="51"/>
    </row>
    <row r="7300" spans="1:16" ht="16.5" customHeight="1" x14ac:dyDescent="0.25">
      <c r="A7300" s="47"/>
      <c r="B7300" s="1"/>
      <c r="C7300" s="1"/>
      <c r="D7300" s="1"/>
      <c r="E7300" s="1"/>
      <c r="F7300" s="1"/>
      <c r="G7300" s="1"/>
      <c r="H7300" s="1"/>
      <c r="I7300" s="33"/>
      <c r="J7300" s="33"/>
      <c r="K7300" s="28"/>
      <c r="L7300" s="28"/>
      <c r="M7300" s="1"/>
      <c r="N7300" s="35"/>
      <c r="O7300" s="1"/>
      <c r="P7300" s="51"/>
    </row>
    <row r="7301" spans="1:16" ht="16.5" customHeight="1" x14ac:dyDescent="0.25">
      <c r="A7301" s="47"/>
      <c r="B7301" s="1"/>
      <c r="C7301" s="1"/>
      <c r="D7301" s="1"/>
      <c r="E7301" s="1"/>
      <c r="F7301" s="1"/>
      <c r="G7301" s="1"/>
      <c r="H7301" s="1"/>
      <c r="I7301" s="33"/>
      <c r="J7301" s="33"/>
      <c r="K7301" s="28"/>
      <c r="L7301" s="28"/>
      <c r="M7301" s="1"/>
      <c r="N7301" s="35"/>
      <c r="O7301" s="1"/>
      <c r="P7301" s="51"/>
    </row>
    <row r="7302" spans="1:16" ht="16.5" customHeight="1" x14ac:dyDescent="0.25">
      <c r="A7302" s="47"/>
      <c r="B7302" s="1"/>
      <c r="C7302" s="1"/>
      <c r="D7302" s="1"/>
      <c r="E7302" s="1"/>
      <c r="F7302" s="1"/>
      <c r="G7302" s="1"/>
      <c r="H7302" s="1"/>
      <c r="I7302" s="33"/>
      <c r="J7302" s="33"/>
      <c r="K7302" s="28"/>
      <c r="L7302" s="28"/>
      <c r="M7302" s="1"/>
      <c r="N7302" s="35"/>
      <c r="O7302" s="1"/>
      <c r="P7302" s="51"/>
    </row>
    <row r="7303" spans="1:16" ht="16.5" customHeight="1" x14ac:dyDescent="0.25">
      <c r="A7303" s="47"/>
      <c r="B7303" s="1"/>
      <c r="C7303" s="1"/>
      <c r="D7303" s="1"/>
      <c r="E7303" s="1"/>
      <c r="F7303" s="1"/>
      <c r="G7303" s="1"/>
      <c r="H7303" s="1"/>
      <c r="I7303" s="33"/>
      <c r="J7303" s="33"/>
      <c r="K7303" s="28"/>
      <c r="L7303" s="28"/>
      <c r="M7303" s="1"/>
      <c r="N7303" s="35"/>
      <c r="O7303" s="1"/>
      <c r="P7303" s="51"/>
    </row>
    <row r="7304" spans="1:16" ht="16.5" customHeight="1" x14ac:dyDescent="0.25">
      <c r="A7304" s="47"/>
      <c r="B7304" s="1"/>
      <c r="C7304" s="1"/>
      <c r="D7304" s="1"/>
      <c r="E7304" s="1"/>
      <c r="F7304" s="1"/>
      <c r="G7304" s="1"/>
      <c r="H7304" s="1"/>
      <c r="I7304" s="33"/>
      <c r="J7304" s="33"/>
      <c r="K7304" s="28"/>
      <c r="L7304" s="28"/>
      <c r="M7304" s="1"/>
      <c r="N7304" s="35"/>
      <c r="O7304" s="1"/>
      <c r="P7304" s="51"/>
    </row>
    <row r="7305" spans="1:16" ht="16.5" customHeight="1" x14ac:dyDescent="0.25">
      <c r="A7305" s="47"/>
      <c r="B7305" s="1"/>
      <c r="C7305" s="1"/>
      <c r="D7305" s="1"/>
      <c r="E7305" s="1"/>
      <c r="F7305" s="1"/>
      <c r="G7305" s="1"/>
      <c r="H7305" s="1"/>
      <c r="I7305" s="33"/>
      <c r="J7305" s="33"/>
      <c r="K7305" s="28"/>
      <c r="L7305" s="28"/>
      <c r="M7305" s="1"/>
      <c r="N7305" s="35"/>
      <c r="O7305" s="1"/>
      <c r="P7305" s="51"/>
    </row>
    <row r="7306" spans="1:16" ht="16.5" customHeight="1" x14ac:dyDescent="0.25">
      <c r="A7306" s="47"/>
      <c r="B7306" s="1"/>
      <c r="C7306" s="1"/>
      <c r="D7306" s="1"/>
      <c r="E7306" s="1"/>
      <c r="F7306" s="1"/>
      <c r="G7306" s="1"/>
      <c r="H7306" s="1"/>
      <c r="I7306" s="33"/>
      <c r="J7306" s="33"/>
      <c r="K7306" s="28"/>
      <c r="L7306" s="28"/>
      <c r="M7306" s="1"/>
      <c r="N7306" s="35"/>
      <c r="O7306" s="1"/>
      <c r="P7306" s="51"/>
    </row>
    <row r="7307" spans="1:16" ht="16.5" customHeight="1" x14ac:dyDescent="0.25">
      <c r="A7307" s="47"/>
      <c r="B7307" s="1"/>
      <c r="C7307" s="1"/>
      <c r="D7307" s="1"/>
      <c r="E7307" s="1"/>
      <c r="F7307" s="1"/>
      <c r="G7307" s="1"/>
      <c r="H7307" s="1"/>
      <c r="I7307" s="33"/>
      <c r="J7307" s="33"/>
      <c r="K7307" s="28"/>
      <c r="L7307" s="28"/>
      <c r="M7307" s="1"/>
      <c r="N7307" s="35"/>
      <c r="O7307" s="1"/>
      <c r="P7307" s="51"/>
    </row>
    <row r="7308" spans="1:16" ht="16.5" customHeight="1" x14ac:dyDescent="0.25">
      <c r="A7308" s="47"/>
      <c r="B7308" s="1"/>
      <c r="C7308" s="1"/>
      <c r="D7308" s="1"/>
      <c r="E7308" s="1"/>
      <c r="F7308" s="1"/>
      <c r="G7308" s="1"/>
      <c r="H7308" s="1"/>
      <c r="I7308" s="33"/>
      <c r="J7308" s="33"/>
      <c r="K7308" s="28"/>
      <c r="L7308" s="28"/>
      <c r="M7308" s="1"/>
      <c r="N7308" s="35"/>
      <c r="O7308" s="1"/>
      <c r="P7308" s="51"/>
    </row>
    <row r="7309" spans="1:16" ht="16.5" customHeight="1" x14ac:dyDescent="0.25">
      <c r="A7309" s="47"/>
      <c r="B7309" s="1"/>
      <c r="C7309" s="1"/>
      <c r="D7309" s="1"/>
      <c r="E7309" s="1"/>
      <c r="F7309" s="1"/>
      <c r="G7309" s="1"/>
      <c r="H7309" s="1"/>
      <c r="I7309" s="33"/>
      <c r="J7309" s="33"/>
      <c r="K7309" s="28"/>
      <c r="L7309" s="28"/>
      <c r="M7309" s="1"/>
      <c r="N7309" s="35"/>
      <c r="O7309" s="1"/>
      <c r="P7309" s="51"/>
    </row>
    <row r="7310" spans="1:16" ht="16.5" customHeight="1" x14ac:dyDescent="0.25">
      <c r="A7310" s="47"/>
      <c r="B7310" s="1"/>
      <c r="C7310" s="1"/>
      <c r="D7310" s="1"/>
      <c r="E7310" s="1"/>
      <c r="F7310" s="1"/>
      <c r="G7310" s="1"/>
      <c r="H7310" s="1"/>
      <c r="I7310" s="33"/>
      <c r="J7310" s="33"/>
      <c r="K7310" s="28"/>
      <c r="L7310" s="28"/>
      <c r="M7310" s="1"/>
      <c r="N7310" s="35"/>
      <c r="O7310" s="1"/>
      <c r="P7310" s="51"/>
    </row>
    <row r="7311" spans="1:16" ht="16.5" customHeight="1" x14ac:dyDescent="0.25">
      <c r="A7311" s="47"/>
      <c r="B7311" s="1"/>
      <c r="C7311" s="1"/>
      <c r="D7311" s="1"/>
      <c r="E7311" s="1"/>
      <c r="F7311" s="1"/>
      <c r="G7311" s="1"/>
      <c r="H7311" s="1"/>
      <c r="I7311" s="33"/>
      <c r="J7311" s="33"/>
      <c r="K7311" s="28"/>
      <c r="L7311" s="28"/>
      <c r="M7311" s="1"/>
      <c r="N7311" s="35"/>
      <c r="O7311" s="1"/>
      <c r="P7311" s="51"/>
    </row>
    <row r="7312" spans="1:16" ht="16.5" customHeight="1" x14ac:dyDescent="0.25">
      <c r="A7312" s="47"/>
      <c r="B7312" s="1"/>
      <c r="C7312" s="1"/>
      <c r="D7312" s="1"/>
      <c r="E7312" s="1"/>
      <c r="F7312" s="1"/>
      <c r="G7312" s="1"/>
      <c r="H7312" s="1"/>
      <c r="I7312" s="33"/>
      <c r="J7312" s="33"/>
      <c r="K7312" s="28"/>
      <c r="L7312" s="28"/>
      <c r="M7312" s="1"/>
      <c r="N7312" s="35"/>
      <c r="O7312" s="1"/>
      <c r="P7312" s="51"/>
    </row>
    <row r="7313" spans="1:16" ht="16.5" customHeight="1" x14ac:dyDescent="0.25">
      <c r="A7313" s="47"/>
      <c r="B7313" s="1"/>
      <c r="C7313" s="1"/>
      <c r="D7313" s="1"/>
      <c r="E7313" s="1"/>
      <c r="F7313" s="1"/>
      <c r="G7313" s="1"/>
      <c r="H7313" s="1"/>
      <c r="I7313" s="33"/>
      <c r="J7313" s="33"/>
      <c r="K7313" s="28"/>
      <c r="L7313" s="28"/>
      <c r="M7313" s="1"/>
      <c r="N7313" s="35"/>
      <c r="O7313" s="1"/>
      <c r="P7313" s="51"/>
    </row>
    <row r="7314" spans="1:16" ht="16.5" customHeight="1" x14ac:dyDescent="0.25">
      <c r="A7314" s="47"/>
      <c r="B7314" s="1"/>
      <c r="C7314" s="1"/>
      <c r="D7314" s="1"/>
      <c r="E7314" s="1"/>
      <c r="F7314" s="1"/>
      <c r="G7314" s="1"/>
      <c r="H7314" s="1"/>
      <c r="I7314" s="33"/>
      <c r="J7314" s="33"/>
      <c r="K7314" s="28"/>
      <c r="L7314" s="28"/>
      <c r="M7314" s="1"/>
      <c r="N7314" s="35"/>
      <c r="O7314" s="1"/>
      <c r="P7314" s="51"/>
    </row>
    <row r="7315" spans="1:16" ht="16.5" customHeight="1" x14ac:dyDescent="0.25">
      <c r="A7315" s="47"/>
      <c r="B7315" s="1"/>
      <c r="C7315" s="1"/>
      <c r="D7315" s="1"/>
      <c r="E7315" s="1"/>
      <c r="F7315" s="1"/>
      <c r="G7315" s="1"/>
      <c r="H7315" s="1"/>
      <c r="I7315" s="33"/>
      <c r="J7315" s="33"/>
      <c r="K7315" s="28"/>
      <c r="L7315" s="28"/>
      <c r="M7315" s="1"/>
      <c r="N7315" s="35"/>
      <c r="O7315" s="1"/>
      <c r="P7315" s="51"/>
    </row>
    <row r="7316" spans="1:16" ht="16.5" customHeight="1" x14ac:dyDescent="0.25">
      <c r="A7316" s="47"/>
      <c r="B7316" s="1"/>
      <c r="C7316" s="1"/>
      <c r="D7316" s="1"/>
      <c r="E7316" s="1"/>
      <c r="F7316" s="1"/>
      <c r="G7316" s="1"/>
      <c r="H7316" s="1"/>
      <c r="I7316" s="33"/>
      <c r="J7316" s="33"/>
      <c r="K7316" s="28"/>
      <c r="L7316" s="28"/>
      <c r="M7316" s="1"/>
      <c r="N7316" s="35"/>
      <c r="O7316" s="1"/>
      <c r="P7316" s="51"/>
    </row>
    <row r="7317" spans="1:16" ht="16.5" customHeight="1" x14ac:dyDescent="0.25">
      <c r="A7317" s="47"/>
      <c r="B7317" s="1"/>
      <c r="C7317" s="1"/>
      <c r="D7317" s="1"/>
      <c r="E7317" s="1"/>
      <c r="F7317" s="1"/>
      <c r="G7317" s="1"/>
      <c r="H7317" s="1"/>
      <c r="I7317" s="33"/>
      <c r="J7317" s="33"/>
      <c r="K7317" s="28"/>
      <c r="L7317" s="28"/>
      <c r="M7317" s="1"/>
      <c r="N7317" s="35"/>
      <c r="O7317" s="1"/>
      <c r="P7317" s="51"/>
    </row>
    <row r="7318" spans="1:16" ht="16.5" customHeight="1" x14ac:dyDescent="0.25">
      <c r="A7318" s="47"/>
      <c r="B7318" s="1"/>
      <c r="C7318" s="1"/>
      <c r="D7318" s="1"/>
      <c r="E7318" s="1"/>
      <c r="F7318" s="1"/>
      <c r="G7318" s="1"/>
      <c r="H7318" s="1"/>
      <c r="I7318" s="33"/>
      <c r="J7318" s="33"/>
      <c r="K7318" s="28"/>
      <c r="L7318" s="28"/>
      <c r="M7318" s="1"/>
      <c r="N7318" s="35"/>
      <c r="O7318" s="1"/>
      <c r="P7318" s="51"/>
    </row>
    <row r="7319" spans="1:16" ht="16.5" customHeight="1" x14ac:dyDescent="0.25">
      <c r="A7319" s="47"/>
      <c r="B7319" s="1"/>
      <c r="C7319" s="1"/>
      <c r="D7319" s="1"/>
      <c r="E7319" s="1"/>
      <c r="F7319" s="1"/>
      <c r="G7319" s="1"/>
      <c r="H7319" s="1"/>
      <c r="I7319" s="33"/>
      <c r="J7319" s="33"/>
      <c r="K7319" s="28"/>
      <c r="L7319" s="28"/>
      <c r="M7319" s="1"/>
      <c r="N7319" s="35"/>
      <c r="O7319" s="1"/>
      <c r="P7319" s="51"/>
    </row>
    <row r="7320" spans="1:16" ht="16.5" customHeight="1" x14ac:dyDescent="0.25">
      <c r="A7320" s="47"/>
      <c r="B7320" s="1"/>
      <c r="C7320" s="1"/>
      <c r="D7320" s="1"/>
      <c r="E7320" s="1"/>
      <c r="F7320" s="1"/>
      <c r="G7320" s="1"/>
      <c r="H7320" s="1"/>
      <c r="I7320" s="33"/>
      <c r="J7320" s="33"/>
      <c r="K7320" s="28"/>
      <c r="L7320" s="28"/>
      <c r="M7320" s="1"/>
      <c r="N7320" s="35"/>
      <c r="O7320" s="1"/>
      <c r="P7320" s="51"/>
    </row>
    <row r="7321" spans="1:16" ht="16.5" customHeight="1" x14ac:dyDescent="0.25">
      <c r="A7321" s="47"/>
      <c r="B7321" s="1"/>
      <c r="C7321" s="1"/>
      <c r="D7321" s="1"/>
      <c r="E7321" s="1"/>
      <c r="F7321" s="1"/>
      <c r="G7321" s="1"/>
      <c r="H7321" s="1"/>
      <c r="I7321" s="33"/>
      <c r="J7321" s="33"/>
      <c r="K7321" s="28"/>
      <c r="L7321" s="28"/>
      <c r="M7321" s="1"/>
      <c r="N7321" s="35"/>
      <c r="O7321" s="1"/>
      <c r="P7321" s="51"/>
    </row>
    <row r="7322" spans="1:16" ht="16.5" customHeight="1" x14ac:dyDescent="0.25">
      <c r="A7322" s="47"/>
      <c r="B7322" s="1"/>
      <c r="C7322" s="1"/>
      <c r="D7322" s="1"/>
      <c r="E7322" s="1"/>
      <c r="F7322" s="1"/>
      <c r="G7322" s="1"/>
      <c r="H7322" s="1"/>
      <c r="I7322" s="33"/>
      <c r="J7322" s="33"/>
      <c r="K7322" s="28"/>
      <c r="L7322" s="28"/>
      <c r="M7322" s="1"/>
      <c r="N7322" s="35"/>
      <c r="O7322" s="1"/>
      <c r="P7322" s="51"/>
    </row>
    <row r="7323" spans="1:16" ht="16.5" customHeight="1" x14ac:dyDescent="0.25">
      <c r="A7323" s="47"/>
      <c r="B7323" s="1"/>
      <c r="C7323" s="1"/>
      <c r="D7323" s="1"/>
      <c r="E7323" s="1"/>
      <c r="F7323" s="1"/>
      <c r="G7323" s="1"/>
      <c r="H7323" s="1"/>
      <c r="I7323" s="33"/>
      <c r="J7323" s="33"/>
      <c r="K7323" s="28"/>
      <c r="L7323" s="28"/>
      <c r="M7323" s="1"/>
      <c r="N7323" s="35"/>
      <c r="O7323" s="1"/>
      <c r="P7323" s="51"/>
    </row>
    <row r="7324" spans="1:16" ht="16.5" customHeight="1" x14ac:dyDescent="0.25">
      <c r="A7324" s="47"/>
      <c r="B7324" s="1"/>
      <c r="C7324" s="1"/>
      <c r="D7324" s="1"/>
      <c r="E7324" s="1"/>
      <c r="F7324" s="1"/>
      <c r="G7324" s="1"/>
      <c r="H7324" s="1"/>
      <c r="I7324" s="33"/>
      <c r="J7324" s="33"/>
      <c r="K7324" s="28"/>
      <c r="L7324" s="28"/>
      <c r="M7324" s="1"/>
      <c r="N7324" s="35"/>
      <c r="O7324" s="1"/>
      <c r="P7324" s="51"/>
    </row>
    <row r="7325" spans="1:16" ht="16.5" customHeight="1" x14ac:dyDescent="0.25">
      <c r="A7325" s="47"/>
      <c r="B7325" s="1"/>
      <c r="C7325" s="1"/>
      <c r="D7325" s="1"/>
      <c r="E7325" s="1"/>
      <c r="F7325" s="1"/>
      <c r="G7325" s="1"/>
      <c r="H7325" s="1"/>
      <c r="I7325" s="33"/>
      <c r="J7325" s="33"/>
      <c r="K7325" s="28"/>
      <c r="L7325" s="28"/>
      <c r="M7325" s="1"/>
      <c r="N7325" s="35"/>
      <c r="O7325" s="1"/>
      <c r="P7325" s="51"/>
    </row>
    <row r="7326" spans="1:16" ht="16.5" customHeight="1" x14ac:dyDescent="0.25">
      <c r="A7326" s="47"/>
      <c r="B7326" s="1"/>
      <c r="C7326" s="1"/>
      <c r="D7326" s="1"/>
      <c r="E7326" s="1"/>
      <c r="F7326" s="1"/>
      <c r="G7326" s="1"/>
      <c r="H7326" s="1"/>
      <c r="I7326" s="33"/>
      <c r="J7326" s="33"/>
      <c r="K7326" s="28"/>
      <c r="L7326" s="28"/>
      <c r="M7326" s="1"/>
      <c r="N7326" s="35"/>
      <c r="O7326" s="1"/>
      <c r="P7326" s="51"/>
    </row>
    <row r="7327" spans="1:16" ht="16.5" customHeight="1" x14ac:dyDescent="0.25">
      <c r="A7327" s="47"/>
      <c r="B7327" s="1"/>
      <c r="C7327" s="1"/>
      <c r="D7327" s="1"/>
      <c r="E7327" s="1"/>
      <c r="F7327" s="1"/>
      <c r="G7327" s="1"/>
      <c r="H7327" s="1"/>
      <c r="I7327" s="33"/>
      <c r="J7327" s="33"/>
      <c r="K7327" s="28"/>
      <c r="L7327" s="28"/>
      <c r="M7327" s="1"/>
      <c r="N7327" s="35"/>
      <c r="O7327" s="1"/>
      <c r="P7327" s="51"/>
    </row>
    <row r="7328" spans="1:16" ht="16.5" customHeight="1" x14ac:dyDescent="0.25">
      <c r="A7328" s="47"/>
      <c r="B7328" s="1"/>
      <c r="C7328" s="1"/>
      <c r="D7328" s="1"/>
      <c r="E7328" s="1"/>
      <c r="F7328" s="1"/>
      <c r="G7328" s="1"/>
      <c r="H7328" s="1"/>
      <c r="I7328" s="33"/>
      <c r="J7328" s="33"/>
      <c r="K7328" s="28"/>
      <c r="L7328" s="28"/>
      <c r="M7328" s="1"/>
      <c r="N7328" s="35"/>
      <c r="O7328" s="1"/>
      <c r="P7328" s="51"/>
    </row>
    <row r="7329" spans="1:16" ht="16.5" customHeight="1" x14ac:dyDescent="0.25">
      <c r="A7329" s="47"/>
      <c r="B7329" s="1"/>
      <c r="C7329" s="1"/>
      <c r="D7329" s="1"/>
      <c r="E7329" s="1"/>
      <c r="F7329" s="1"/>
      <c r="G7329" s="1"/>
      <c r="H7329" s="1"/>
      <c r="I7329" s="33"/>
      <c r="J7329" s="33"/>
      <c r="K7329" s="28"/>
      <c r="L7329" s="28"/>
      <c r="M7329" s="1"/>
      <c r="N7329" s="35"/>
      <c r="O7329" s="1"/>
      <c r="P7329" s="51"/>
    </row>
    <row r="7330" spans="1:16" ht="16.5" customHeight="1" x14ac:dyDescent="0.25">
      <c r="A7330" s="47"/>
      <c r="B7330" s="1"/>
      <c r="C7330" s="1"/>
      <c r="D7330" s="1"/>
      <c r="E7330" s="1"/>
      <c r="F7330" s="1"/>
      <c r="G7330" s="1"/>
      <c r="H7330" s="1"/>
      <c r="I7330" s="33"/>
      <c r="J7330" s="33"/>
      <c r="K7330" s="28"/>
      <c r="L7330" s="28"/>
      <c r="M7330" s="1"/>
      <c r="N7330" s="35"/>
      <c r="O7330" s="1"/>
      <c r="P7330" s="51"/>
    </row>
    <row r="7331" spans="1:16" ht="16.5" customHeight="1" x14ac:dyDescent="0.25">
      <c r="A7331" s="47"/>
      <c r="B7331" s="1"/>
      <c r="C7331" s="1"/>
      <c r="D7331" s="1"/>
      <c r="E7331" s="1"/>
      <c r="F7331" s="1"/>
      <c r="G7331" s="1"/>
      <c r="H7331" s="1"/>
      <c r="I7331" s="33"/>
      <c r="J7331" s="33"/>
      <c r="K7331" s="28"/>
      <c r="L7331" s="28"/>
      <c r="M7331" s="1"/>
      <c r="N7331" s="35"/>
      <c r="O7331" s="1"/>
      <c r="P7331" s="51"/>
    </row>
    <row r="7332" spans="1:16" ht="16.5" customHeight="1" x14ac:dyDescent="0.25">
      <c r="A7332" s="47"/>
      <c r="B7332" s="1"/>
      <c r="C7332" s="1"/>
      <c r="D7332" s="1"/>
      <c r="E7332" s="1"/>
      <c r="F7332" s="1"/>
      <c r="G7332" s="1"/>
      <c r="H7332" s="1"/>
      <c r="I7332" s="33"/>
      <c r="J7332" s="33"/>
      <c r="K7332" s="28"/>
      <c r="L7332" s="28"/>
      <c r="M7332" s="1"/>
      <c r="N7332" s="35"/>
      <c r="O7332" s="1"/>
      <c r="P7332" s="51"/>
    </row>
    <row r="7333" spans="1:16" ht="16.5" customHeight="1" x14ac:dyDescent="0.25">
      <c r="A7333" s="47"/>
      <c r="B7333" s="1"/>
      <c r="C7333" s="1"/>
      <c r="D7333" s="1"/>
      <c r="E7333" s="1"/>
      <c r="F7333" s="1"/>
      <c r="G7333" s="1"/>
      <c r="H7333" s="1"/>
      <c r="I7333" s="33"/>
      <c r="J7333" s="33"/>
      <c r="K7333" s="28"/>
      <c r="L7333" s="28"/>
      <c r="M7333" s="1"/>
      <c r="N7333" s="35"/>
      <c r="O7333" s="1"/>
      <c r="P7333" s="51"/>
    </row>
    <row r="7334" spans="1:16" ht="16.5" customHeight="1" x14ac:dyDescent="0.25">
      <c r="A7334" s="47"/>
      <c r="B7334" s="1"/>
      <c r="C7334" s="1"/>
      <c r="D7334" s="1"/>
      <c r="E7334" s="1"/>
      <c r="F7334" s="1"/>
      <c r="G7334" s="1"/>
      <c r="H7334" s="1"/>
      <c r="I7334" s="33"/>
      <c r="J7334" s="33"/>
      <c r="K7334" s="28"/>
      <c r="L7334" s="28"/>
      <c r="M7334" s="1"/>
      <c r="N7334" s="35"/>
      <c r="O7334" s="1"/>
      <c r="P7334" s="51"/>
    </row>
    <row r="7335" spans="1:16" ht="16.5" customHeight="1" x14ac:dyDescent="0.25">
      <c r="A7335" s="47"/>
      <c r="B7335" s="1"/>
      <c r="C7335" s="1"/>
      <c r="D7335" s="1"/>
      <c r="E7335" s="1"/>
      <c r="F7335" s="1"/>
      <c r="G7335" s="1"/>
      <c r="H7335" s="1"/>
      <c r="I7335" s="33"/>
      <c r="J7335" s="33"/>
      <c r="K7335" s="28"/>
      <c r="L7335" s="28"/>
      <c r="M7335" s="1"/>
      <c r="N7335" s="35"/>
      <c r="O7335" s="1"/>
      <c r="P7335" s="51"/>
    </row>
    <row r="7336" spans="1:16" ht="16.5" customHeight="1" x14ac:dyDescent="0.25">
      <c r="A7336" s="47"/>
      <c r="B7336" s="1"/>
      <c r="C7336" s="1"/>
      <c r="D7336" s="1"/>
      <c r="E7336" s="1"/>
      <c r="F7336" s="1"/>
      <c r="G7336" s="1"/>
      <c r="H7336" s="1"/>
      <c r="I7336" s="33"/>
      <c r="J7336" s="33"/>
      <c r="K7336" s="28"/>
      <c r="L7336" s="28"/>
      <c r="M7336" s="1"/>
      <c r="N7336" s="35"/>
      <c r="O7336" s="1"/>
      <c r="P7336" s="51"/>
    </row>
    <row r="7337" spans="1:16" ht="16.5" customHeight="1" x14ac:dyDescent="0.25">
      <c r="A7337" s="47"/>
      <c r="B7337" s="1"/>
      <c r="C7337" s="1"/>
      <c r="D7337" s="1"/>
      <c r="E7337" s="1"/>
      <c r="F7337" s="1"/>
      <c r="G7337" s="1"/>
      <c r="H7337" s="1"/>
      <c r="I7337" s="33"/>
      <c r="J7337" s="33"/>
      <c r="K7337" s="28"/>
      <c r="L7337" s="28"/>
      <c r="M7337" s="1"/>
      <c r="N7337" s="35"/>
      <c r="O7337" s="1"/>
      <c r="P7337" s="51"/>
    </row>
    <row r="7338" spans="1:16" ht="16.5" customHeight="1" x14ac:dyDescent="0.25">
      <c r="A7338" s="47"/>
      <c r="B7338" s="1"/>
      <c r="C7338" s="1"/>
      <c r="D7338" s="1"/>
      <c r="E7338" s="1"/>
      <c r="F7338" s="1"/>
      <c r="G7338" s="1"/>
      <c r="H7338" s="1"/>
      <c r="I7338" s="33"/>
      <c r="J7338" s="33"/>
      <c r="K7338" s="28"/>
      <c r="L7338" s="28"/>
      <c r="M7338" s="1"/>
      <c r="N7338" s="35"/>
      <c r="O7338" s="1"/>
      <c r="P7338" s="51"/>
    </row>
    <row r="7339" spans="1:16" ht="16.5" customHeight="1" x14ac:dyDescent="0.25">
      <c r="A7339" s="47"/>
      <c r="B7339" s="1"/>
      <c r="C7339" s="1"/>
      <c r="D7339" s="1"/>
      <c r="E7339" s="1"/>
      <c r="F7339" s="1"/>
      <c r="G7339" s="1"/>
      <c r="H7339" s="1"/>
      <c r="I7339" s="33"/>
      <c r="J7339" s="33"/>
      <c r="K7339" s="28"/>
      <c r="L7339" s="28"/>
      <c r="M7339" s="1"/>
      <c r="N7339" s="35"/>
      <c r="O7339" s="1"/>
      <c r="P7339" s="51"/>
    </row>
    <row r="7340" spans="1:16" ht="16.5" customHeight="1" x14ac:dyDescent="0.25">
      <c r="A7340" s="47"/>
      <c r="B7340" s="1"/>
      <c r="C7340" s="1"/>
      <c r="D7340" s="1"/>
      <c r="E7340" s="1"/>
      <c r="F7340" s="1"/>
      <c r="G7340" s="1"/>
      <c r="H7340" s="1"/>
      <c r="I7340" s="33"/>
      <c r="J7340" s="33"/>
      <c r="K7340" s="28"/>
      <c r="L7340" s="28"/>
      <c r="M7340" s="1"/>
      <c r="N7340" s="35"/>
      <c r="O7340" s="1"/>
      <c r="P7340" s="51"/>
    </row>
    <row r="7341" spans="1:16" ht="16.5" customHeight="1" x14ac:dyDescent="0.25">
      <c r="A7341" s="47"/>
      <c r="B7341" s="1"/>
      <c r="C7341" s="1"/>
      <c r="D7341" s="1"/>
      <c r="E7341" s="1"/>
      <c r="F7341" s="1"/>
      <c r="G7341" s="1"/>
      <c r="H7341" s="1"/>
      <c r="I7341" s="33"/>
      <c r="J7341" s="33"/>
      <c r="K7341" s="28"/>
      <c r="L7341" s="28"/>
      <c r="M7341" s="1"/>
      <c r="N7341" s="35"/>
      <c r="O7341" s="1"/>
      <c r="P7341" s="51"/>
    </row>
    <row r="7342" spans="1:16" ht="16.5" customHeight="1" x14ac:dyDescent="0.25">
      <c r="A7342" s="47"/>
      <c r="B7342" s="1"/>
      <c r="C7342" s="1"/>
      <c r="D7342" s="1"/>
      <c r="E7342" s="1"/>
      <c r="F7342" s="1"/>
      <c r="G7342" s="1"/>
      <c r="H7342" s="1"/>
      <c r="I7342" s="33"/>
      <c r="J7342" s="33"/>
      <c r="K7342" s="28"/>
      <c r="L7342" s="28"/>
      <c r="M7342" s="1"/>
      <c r="N7342" s="35"/>
      <c r="O7342" s="1"/>
      <c r="P7342" s="51"/>
    </row>
    <row r="7343" spans="1:16" ht="16.5" customHeight="1" x14ac:dyDescent="0.25">
      <c r="A7343" s="47"/>
      <c r="B7343" s="1"/>
      <c r="C7343" s="1"/>
      <c r="D7343" s="1"/>
      <c r="E7343" s="1"/>
      <c r="F7343" s="1"/>
      <c r="G7343" s="1"/>
      <c r="H7343" s="1"/>
      <c r="I7343" s="33"/>
      <c r="J7343" s="33"/>
      <c r="K7343" s="28"/>
      <c r="L7343" s="28"/>
      <c r="M7343" s="1"/>
      <c r="N7343" s="35"/>
      <c r="O7343" s="1"/>
      <c r="P7343" s="51"/>
    </row>
    <row r="7344" spans="1:16" ht="16.5" customHeight="1" x14ac:dyDescent="0.25">
      <c r="A7344" s="47"/>
      <c r="B7344" s="1"/>
      <c r="C7344" s="1"/>
      <c r="D7344" s="1"/>
      <c r="E7344" s="1"/>
      <c r="F7344" s="1"/>
      <c r="G7344" s="1"/>
      <c r="H7344" s="1"/>
      <c r="I7344" s="33"/>
      <c r="J7344" s="33"/>
      <c r="K7344" s="28"/>
      <c r="L7344" s="28"/>
      <c r="M7344" s="1"/>
      <c r="N7344" s="35"/>
      <c r="O7344" s="1"/>
      <c r="P7344" s="51"/>
    </row>
    <row r="7345" spans="1:16" ht="16.5" customHeight="1" x14ac:dyDescent="0.25">
      <c r="A7345" s="47"/>
      <c r="B7345" s="1"/>
      <c r="C7345" s="1"/>
      <c r="D7345" s="1"/>
      <c r="E7345" s="1"/>
      <c r="F7345" s="1"/>
      <c r="G7345" s="1"/>
      <c r="H7345" s="1"/>
      <c r="I7345" s="33"/>
      <c r="J7345" s="33"/>
      <c r="K7345" s="28"/>
      <c r="L7345" s="28"/>
      <c r="M7345" s="1"/>
      <c r="N7345" s="35"/>
      <c r="O7345" s="1"/>
      <c r="P7345" s="51"/>
    </row>
    <row r="7346" spans="1:16" ht="16.5" customHeight="1" x14ac:dyDescent="0.25">
      <c r="A7346" s="47"/>
      <c r="B7346" s="1"/>
      <c r="C7346" s="1"/>
      <c r="D7346" s="1"/>
      <c r="E7346" s="1"/>
      <c r="F7346" s="1"/>
      <c r="G7346" s="1"/>
      <c r="H7346" s="1"/>
      <c r="I7346" s="33"/>
      <c r="J7346" s="33"/>
      <c r="K7346" s="28"/>
      <c r="L7346" s="28"/>
      <c r="M7346" s="1"/>
      <c r="N7346" s="35"/>
      <c r="O7346" s="1"/>
      <c r="P7346" s="51"/>
    </row>
    <row r="7347" spans="1:16" ht="16.5" customHeight="1" x14ac:dyDescent="0.25">
      <c r="A7347" s="47"/>
      <c r="B7347" s="1"/>
      <c r="C7347" s="1"/>
      <c r="D7347" s="1"/>
      <c r="E7347" s="1"/>
      <c r="F7347" s="1"/>
      <c r="G7347" s="1"/>
      <c r="H7347" s="1"/>
      <c r="I7347" s="33"/>
      <c r="J7347" s="33"/>
      <c r="K7347" s="28"/>
      <c r="L7347" s="28"/>
      <c r="M7347" s="1"/>
      <c r="N7347" s="35"/>
      <c r="O7347" s="1"/>
      <c r="P7347" s="51"/>
    </row>
    <row r="7348" spans="1:16" ht="16.5" customHeight="1" x14ac:dyDescent="0.25">
      <c r="A7348" s="47"/>
      <c r="B7348" s="1"/>
      <c r="C7348" s="1"/>
      <c r="D7348" s="1"/>
      <c r="E7348" s="1"/>
      <c r="F7348" s="1"/>
      <c r="G7348" s="1"/>
      <c r="H7348" s="1"/>
      <c r="I7348" s="33"/>
      <c r="J7348" s="33"/>
      <c r="K7348" s="28"/>
      <c r="L7348" s="28"/>
      <c r="M7348" s="1"/>
      <c r="N7348" s="35"/>
      <c r="O7348" s="1"/>
      <c r="P7348" s="51"/>
    </row>
    <row r="7349" spans="1:16" ht="16.5" customHeight="1" x14ac:dyDescent="0.25">
      <c r="A7349" s="47"/>
      <c r="B7349" s="1"/>
      <c r="C7349" s="1"/>
      <c r="D7349" s="1"/>
      <c r="E7349" s="1"/>
      <c r="F7349" s="1"/>
      <c r="G7349" s="1"/>
      <c r="H7349" s="1"/>
      <c r="I7349" s="33"/>
      <c r="J7349" s="33"/>
      <c r="K7349" s="28"/>
      <c r="L7349" s="28"/>
      <c r="M7349" s="1"/>
      <c r="N7349" s="35"/>
      <c r="O7349" s="1"/>
      <c r="P7349" s="51"/>
    </row>
    <row r="7350" spans="1:16" ht="16.5" customHeight="1" x14ac:dyDescent="0.25">
      <c r="A7350" s="47"/>
      <c r="B7350" s="1"/>
      <c r="C7350" s="1"/>
      <c r="D7350" s="1"/>
      <c r="E7350" s="1"/>
      <c r="F7350" s="1"/>
      <c r="G7350" s="1"/>
      <c r="H7350" s="1"/>
      <c r="I7350" s="33"/>
      <c r="J7350" s="33"/>
      <c r="K7350" s="28"/>
      <c r="L7350" s="28"/>
      <c r="M7350" s="1"/>
      <c r="N7350" s="35"/>
      <c r="O7350" s="1"/>
      <c r="P7350" s="51"/>
    </row>
    <row r="7351" spans="1:16" ht="16.5" customHeight="1" x14ac:dyDescent="0.25">
      <c r="A7351" s="47"/>
      <c r="B7351" s="1"/>
      <c r="C7351" s="1"/>
      <c r="D7351" s="1"/>
      <c r="E7351" s="1"/>
      <c r="F7351" s="1"/>
      <c r="G7351" s="1"/>
      <c r="H7351" s="1"/>
      <c r="I7351" s="33"/>
      <c r="J7351" s="33"/>
      <c r="K7351" s="28"/>
      <c r="L7351" s="28"/>
      <c r="M7351" s="1"/>
      <c r="N7351" s="35"/>
      <c r="O7351" s="1"/>
      <c r="P7351" s="51"/>
    </row>
    <row r="7352" spans="1:16" ht="16.5" customHeight="1" x14ac:dyDescent="0.25">
      <c r="A7352" s="47"/>
      <c r="B7352" s="1"/>
      <c r="C7352" s="1"/>
      <c r="D7352" s="1"/>
      <c r="E7352" s="1"/>
      <c r="F7352" s="1"/>
      <c r="G7352" s="1"/>
      <c r="H7352" s="1"/>
      <c r="I7352" s="33"/>
      <c r="J7352" s="33"/>
      <c r="K7352" s="28"/>
      <c r="L7352" s="28"/>
      <c r="M7352" s="1"/>
      <c r="N7352" s="35"/>
      <c r="O7352" s="1"/>
      <c r="P7352" s="51"/>
    </row>
    <row r="7353" spans="1:16" ht="16.5" customHeight="1" x14ac:dyDescent="0.25">
      <c r="A7353" s="47"/>
      <c r="B7353" s="1"/>
      <c r="C7353" s="1"/>
      <c r="D7353" s="1"/>
      <c r="E7353" s="1"/>
      <c r="F7353" s="1"/>
      <c r="G7353" s="1"/>
      <c r="H7353" s="1"/>
      <c r="I7353" s="33"/>
      <c r="J7353" s="33"/>
      <c r="K7353" s="28"/>
      <c r="L7353" s="28"/>
      <c r="M7353" s="1"/>
      <c r="N7353" s="35"/>
      <c r="O7353" s="1"/>
      <c r="P7353" s="51"/>
    </row>
    <row r="7354" spans="1:16" ht="16.5" customHeight="1" x14ac:dyDescent="0.25">
      <c r="A7354" s="47"/>
      <c r="B7354" s="1"/>
      <c r="C7354" s="1"/>
      <c r="D7354" s="1"/>
      <c r="E7354" s="1"/>
      <c r="F7354" s="1"/>
      <c r="G7354" s="1"/>
      <c r="H7354" s="1"/>
      <c r="I7354" s="33"/>
      <c r="J7354" s="33"/>
      <c r="K7354" s="28"/>
      <c r="L7354" s="28"/>
      <c r="M7354" s="1"/>
      <c r="N7354" s="35"/>
      <c r="O7354" s="1"/>
      <c r="P7354" s="51"/>
    </row>
    <row r="7355" spans="1:16" ht="16.5" customHeight="1" x14ac:dyDescent="0.25">
      <c r="A7355" s="47"/>
      <c r="B7355" s="1"/>
      <c r="C7355" s="1"/>
      <c r="D7355" s="1"/>
      <c r="E7355" s="1"/>
      <c r="F7355" s="1"/>
      <c r="G7355" s="1"/>
      <c r="H7355" s="1"/>
      <c r="I7355" s="33"/>
      <c r="J7355" s="33"/>
      <c r="K7355" s="28"/>
      <c r="L7355" s="28"/>
      <c r="M7355" s="1"/>
      <c r="N7355" s="35"/>
      <c r="O7355" s="1"/>
      <c r="P7355" s="51"/>
    </row>
    <row r="7356" spans="1:16" ht="16.5" customHeight="1" x14ac:dyDescent="0.25">
      <c r="A7356" s="47"/>
      <c r="B7356" s="1"/>
      <c r="C7356" s="1"/>
      <c r="D7356" s="1"/>
      <c r="E7356" s="1"/>
      <c r="F7356" s="1"/>
      <c r="G7356" s="1"/>
      <c r="H7356" s="1"/>
      <c r="I7356" s="33"/>
      <c r="J7356" s="33"/>
      <c r="K7356" s="28"/>
      <c r="L7356" s="28"/>
      <c r="M7356" s="1"/>
      <c r="N7356" s="35"/>
      <c r="O7356" s="1"/>
      <c r="P7356" s="51"/>
    </row>
    <row r="7357" spans="1:16" ht="16.5" customHeight="1" x14ac:dyDescent="0.25">
      <c r="A7357" s="47"/>
      <c r="B7357" s="1"/>
      <c r="C7357" s="1"/>
      <c r="D7357" s="1"/>
      <c r="E7357" s="1"/>
      <c r="F7357" s="1"/>
      <c r="G7357" s="1"/>
      <c r="H7357" s="1"/>
      <c r="I7357" s="33"/>
      <c r="J7357" s="33"/>
      <c r="K7357" s="28"/>
      <c r="L7357" s="28"/>
      <c r="M7357" s="1"/>
      <c r="N7357" s="35"/>
      <c r="O7357" s="1"/>
      <c r="P7357" s="51"/>
    </row>
    <row r="7358" spans="1:16" ht="16.5" customHeight="1" x14ac:dyDescent="0.25">
      <c r="A7358" s="47"/>
      <c r="B7358" s="1"/>
      <c r="C7358" s="1"/>
      <c r="D7358" s="1"/>
      <c r="E7358" s="1"/>
      <c r="F7358" s="1"/>
      <c r="G7358" s="1"/>
      <c r="H7358" s="1"/>
      <c r="I7358" s="33"/>
      <c r="J7358" s="33"/>
      <c r="K7358" s="28"/>
      <c r="L7358" s="28"/>
      <c r="M7358" s="1"/>
      <c r="N7358" s="35"/>
      <c r="O7358" s="1"/>
      <c r="P7358" s="51"/>
    </row>
    <row r="7359" spans="1:16" ht="16.5" customHeight="1" x14ac:dyDescent="0.25">
      <c r="A7359" s="47"/>
      <c r="B7359" s="1"/>
      <c r="C7359" s="1"/>
      <c r="D7359" s="1"/>
      <c r="E7359" s="1"/>
      <c r="F7359" s="1"/>
      <c r="G7359" s="1"/>
      <c r="H7359" s="1"/>
      <c r="I7359" s="33"/>
      <c r="J7359" s="33"/>
      <c r="K7359" s="28"/>
      <c r="L7359" s="28"/>
      <c r="M7359" s="1"/>
      <c r="N7359" s="35"/>
      <c r="O7359" s="1"/>
      <c r="P7359" s="51"/>
    </row>
    <row r="7360" spans="1:16" ht="16.5" customHeight="1" x14ac:dyDescent="0.25">
      <c r="A7360" s="47"/>
      <c r="B7360" s="1"/>
      <c r="C7360" s="1"/>
      <c r="D7360" s="1"/>
      <c r="E7360" s="1"/>
      <c r="F7360" s="1"/>
      <c r="G7360" s="1"/>
      <c r="H7360" s="1"/>
      <c r="I7360" s="33"/>
      <c r="J7360" s="33"/>
      <c r="K7360" s="28"/>
      <c r="L7360" s="28"/>
      <c r="M7360" s="1"/>
      <c r="N7360" s="35"/>
      <c r="O7360" s="1"/>
      <c r="P7360" s="51"/>
    </row>
    <row r="7361" spans="1:16" ht="16.5" customHeight="1" x14ac:dyDescent="0.25">
      <c r="A7361" s="47"/>
      <c r="B7361" s="1"/>
      <c r="C7361" s="1"/>
      <c r="D7361" s="1"/>
      <c r="E7361" s="1"/>
      <c r="F7361" s="1"/>
      <c r="G7361" s="1"/>
      <c r="H7361" s="1"/>
      <c r="I7361" s="33"/>
      <c r="J7361" s="33"/>
      <c r="K7361" s="28"/>
      <c r="L7361" s="28"/>
      <c r="M7361" s="1"/>
      <c r="N7361" s="35"/>
      <c r="O7361" s="1"/>
      <c r="P7361" s="51"/>
    </row>
    <row r="7362" spans="1:16" ht="16.5" customHeight="1" x14ac:dyDescent="0.25">
      <c r="A7362" s="47"/>
      <c r="B7362" s="1"/>
      <c r="C7362" s="1"/>
      <c r="D7362" s="1"/>
      <c r="E7362" s="1"/>
      <c r="F7362" s="1"/>
      <c r="G7362" s="1"/>
      <c r="H7362" s="1"/>
      <c r="I7362" s="33"/>
      <c r="J7362" s="33"/>
      <c r="K7362" s="28"/>
      <c r="L7362" s="28"/>
      <c r="M7362" s="1"/>
      <c r="N7362" s="35"/>
      <c r="O7362" s="1"/>
      <c r="P7362" s="51"/>
    </row>
    <row r="7363" spans="1:16" ht="16.5" customHeight="1" x14ac:dyDescent="0.25">
      <c r="A7363" s="47"/>
      <c r="B7363" s="1"/>
      <c r="C7363" s="1"/>
      <c r="D7363" s="1"/>
      <c r="E7363" s="1"/>
      <c r="F7363" s="1"/>
      <c r="G7363" s="1"/>
      <c r="H7363" s="1"/>
      <c r="I7363" s="33"/>
      <c r="J7363" s="33"/>
      <c r="K7363" s="28"/>
      <c r="L7363" s="28"/>
      <c r="M7363" s="1"/>
      <c r="N7363" s="35"/>
      <c r="O7363" s="1"/>
      <c r="P7363" s="51"/>
    </row>
    <row r="7364" spans="1:16" ht="16.5" customHeight="1" x14ac:dyDescent="0.25">
      <c r="A7364" s="47"/>
      <c r="B7364" s="1"/>
      <c r="C7364" s="1"/>
      <c r="D7364" s="1"/>
      <c r="E7364" s="1"/>
      <c r="F7364" s="1"/>
      <c r="G7364" s="1"/>
      <c r="H7364" s="1"/>
      <c r="I7364" s="33"/>
      <c r="J7364" s="33"/>
      <c r="K7364" s="28"/>
      <c r="L7364" s="28"/>
      <c r="M7364" s="1"/>
      <c r="N7364" s="35"/>
      <c r="O7364" s="1"/>
      <c r="P7364" s="51"/>
    </row>
    <row r="7365" spans="1:16" ht="16.5" customHeight="1" x14ac:dyDescent="0.25">
      <c r="A7365" s="47"/>
      <c r="B7365" s="1"/>
      <c r="C7365" s="1"/>
      <c r="D7365" s="1"/>
      <c r="E7365" s="1"/>
      <c r="F7365" s="1"/>
      <c r="G7365" s="1"/>
      <c r="H7365" s="1"/>
      <c r="I7365" s="33"/>
      <c r="J7365" s="33"/>
      <c r="K7365" s="28"/>
      <c r="L7365" s="28"/>
      <c r="M7365" s="1"/>
      <c r="N7365" s="35"/>
      <c r="O7365" s="1"/>
      <c r="P7365" s="51"/>
    </row>
    <row r="7366" spans="1:16" ht="16.5" customHeight="1" x14ac:dyDescent="0.25">
      <c r="A7366" s="47"/>
      <c r="B7366" s="1"/>
      <c r="C7366" s="1"/>
      <c r="D7366" s="1"/>
      <c r="E7366" s="1"/>
      <c r="F7366" s="1"/>
      <c r="G7366" s="1"/>
      <c r="H7366" s="1"/>
      <c r="I7366" s="33"/>
      <c r="J7366" s="33"/>
      <c r="K7366" s="28"/>
      <c r="L7366" s="28"/>
      <c r="M7366" s="1"/>
      <c r="N7366" s="35"/>
      <c r="O7366" s="1"/>
      <c r="P7366" s="51"/>
    </row>
    <row r="7367" spans="1:16" ht="16.5" customHeight="1" x14ac:dyDescent="0.25">
      <c r="A7367" s="47"/>
      <c r="B7367" s="1"/>
      <c r="C7367" s="1"/>
      <c r="D7367" s="1"/>
      <c r="E7367" s="1"/>
      <c r="F7367" s="1"/>
      <c r="G7367" s="1"/>
      <c r="H7367" s="1"/>
      <c r="I7367" s="33"/>
      <c r="J7367" s="33"/>
      <c r="K7367" s="28"/>
      <c r="L7367" s="28"/>
      <c r="M7367" s="1"/>
      <c r="N7367" s="35"/>
      <c r="O7367" s="1"/>
      <c r="P7367" s="51"/>
    </row>
    <row r="7368" spans="1:16" ht="16.5" customHeight="1" x14ac:dyDescent="0.25">
      <c r="A7368" s="47"/>
      <c r="B7368" s="1"/>
      <c r="C7368" s="1"/>
      <c r="D7368" s="1"/>
      <c r="E7368" s="1"/>
      <c r="F7368" s="1"/>
      <c r="G7368" s="1"/>
      <c r="H7368" s="1"/>
      <c r="I7368" s="33"/>
      <c r="J7368" s="33"/>
      <c r="K7368" s="28"/>
      <c r="L7368" s="28"/>
      <c r="M7368" s="1"/>
      <c r="N7368" s="35"/>
      <c r="O7368" s="1"/>
      <c r="P7368" s="51"/>
    </row>
    <row r="7369" spans="1:16" ht="16.5" customHeight="1" x14ac:dyDescent="0.25">
      <c r="A7369" s="47"/>
      <c r="B7369" s="1"/>
      <c r="C7369" s="1"/>
      <c r="D7369" s="1"/>
      <c r="E7369" s="1"/>
      <c r="F7369" s="1"/>
      <c r="G7369" s="1"/>
      <c r="H7369" s="1"/>
      <c r="I7369" s="33"/>
      <c r="J7369" s="33"/>
      <c r="K7369" s="28"/>
      <c r="L7369" s="28"/>
      <c r="M7369" s="1"/>
      <c r="N7369" s="35"/>
      <c r="O7369" s="1"/>
      <c r="P7369" s="51"/>
    </row>
    <row r="7370" spans="1:16" ht="16.5" customHeight="1" x14ac:dyDescent="0.25">
      <c r="A7370" s="47"/>
      <c r="B7370" s="1"/>
      <c r="C7370" s="1"/>
      <c r="D7370" s="1"/>
      <c r="E7370" s="1"/>
      <c r="F7370" s="1"/>
      <c r="G7370" s="1"/>
      <c r="H7370" s="1"/>
      <c r="I7370" s="33"/>
      <c r="J7370" s="33"/>
      <c r="K7370" s="28"/>
      <c r="L7370" s="28"/>
      <c r="M7370" s="1"/>
      <c r="N7370" s="35"/>
      <c r="O7370" s="1"/>
      <c r="P7370" s="51"/>
    </row>
    <row r="7371" spans="1:16" ht="16.5" customHeight="1" x14ac:dyDescent="0.25">
      <c r="A7371" s="47"/>
      <c r="B7371" s="1"/>
      <c r="C7371" s="1"/>
      <c r="D7371" s="1"/>
      <c r="E7371" s="1"/>
      <c r="F7371" s="1"/>
      <c r="G7371" s="1"/>
      <c r="H7371" s="1"/>
      <c r="I7371" s="33"/>
      <c r="J7371" s="33"/>
      <c r="K7371" s="28"/>
      <c r="L7371" s="28"/>
      <c r="M7371" s="1"/>
      <c r="N7371" s="35"/>
      <c r="O7371" s="1"/>
      <c r="P7371" s="51"/>
    </row>
    <row r="7372" spans="1:16" ht="16.5" customHeight="1" x14ac:dyDescent="0.25">
      <c r="A7372" s="47"/>
      <c r="B7372" s="1"/>
      <c r="C7372" s="1"/>
      <c r="D7372" s="1"/>
      <c r="E7372" s="1"/>
      <c r="F7372" s="1"/>
      <c r="G7372" s="1"/>
      <c r="H7372" s="1"/>
      <c r="I7372" s="33"/>
      <c r="J7372" s="33"/>
      <c r="K7372" s="28"/>
      <c r="L7372" s="28"/>
      <c r="M7372" s="1"/>
      <c r="N7372" s="35"/>
      <c r="O7372" s="1"/>
      <c r="P7372" s="51"/>
    </row>
    <row r="7373" spans="1:16" ht="16.5" customHeight="1" x14ac:dyDescent="0.25">
      <c r="A7373" s="47"/>
      <c r="B7373" s="1"/>
      <c r="C7373" s="1"/>
      <c r="D7373" s="1"/>
      <c r="E7373" s="1"/>
      <c r="F7373" s="1"/>
      <c r="G7373" s="1"/>
      <c r="H7373" s="1"/>
      <c r="I7373" s="33"/>
      <c r="J7373" s="33"/>
      <c r="K7373" s="28"/>
      <c r="L7373" s="28"/>
      <c r="M7373" s="1"/>
      <c r="N7373" s="35"/>
      <c r="O7373" s="1"/>
      <c r="P7373" s="51"/>
    </row>
    <row r="7374" spans="1:16" ht="16.5" customHeight="1" x14ac:dyDescent="0.25">
      <c r="A7374" s="47"/>
      <c r="B7374" s="1"/>
      <c r="C7374" s="1"/>
      <c r="D7374" s="1"/>
      <c r="E7374" s="1"/>
      <c r="F7374" s="1"/>
      <c r="G7374" s="1"/>
      <c r="H7374" s="1"/>
      <c r="I7374" s="33"/>
      <c r="J7374" s="33"/>
      <c r="K7374" s="28"/>
      <c r="L7374" s="28"/>
      <c r="M7374" s="1"/>
      <c r="N7374" s="35"/>
      <c r="O7374" s="1"/>
      <c r="P7374" s="51"/>
    </row>
    <row r="7375" spans="1:16" ht="16.5" customHeight="1" x14ac:dyDescent="0.25">
      <c r="A7375" s="47"/>
      <c r="B7375" s="1"/>
      <c r="C7375" s="1"/>
      <c r="D7375" s="1"/>
      <c r="E7375" s="1"/>
      <c r="F7375" s="1"/>
      <c r="G7375" s="1"/>
      <c r="H7375" s="1"/>
      <c r="I7375" s="33"/>
      <c r="J7375" s="33"/>
      <c r="K7375" s="28"/>
      <c r="L7375" s="28"/>
      <c r="M7375" s="1"/>
      <c r="N7375" s="35"/>
      <c r="O7375" s="1"/>
      <c r="P7375" s="51"/>
    </row>
    <row r="7376" spans="1:16" ht="16.5" customHeight="1" x14ac:dyDescent="0.25">
      <c r="A7376" s="47"/>
      <c r="B7376" s="1"/>
      <c r="C7376" s="1"/>
      <c r="D7376" s="1"/>
      <c r="E7376" s="1"/>
      <c r="F7376" s="1"/>
      <c r="G7376" s="1"/>
      <c r="H7376" s="1"/>
      <c r="I7376" s="33"/>
      <c r="J7376" s="33"/>
      <c r="K7376" s="28"/>
      <c r="L7376" s="28"/>
      <c r="M7376" s="1"/>
      <c r="N7376" s="35"/>
      <c r="O7376" s="1"/>
      <c r="P7376" s="51"/>
    </row>
    <row r="7377" spans="1:16" ht="16.5" customHeight="1" x14ac:dyDescent="0.25">
      <c r="A7377" s="47"/>
      <c r="B7377" s="1"/>
      <c r="C7377" s="1"/>
      <c r="D7377" s="1"/>
      <c r="E7377" s="1"/>
      <c r="F7377" s="1"/>
      <c r="G7377" s="1"/>
      <c r="H7377" s="1"/>
      <c r="I7377" s="33"/>
      <c r="J7377" s="33"/>
      <c r="K7377" s="28"/>
      <c r="L7377" s="28"/>
      <c r="M7377" s="1"/>
      <c r="N7377" s="35"/>
      <c r="O7377" s="1"/>
      <c r="P7377" s="51"/>
    </row>
    <row r="7378" spans="1:16" ht="16.5" customHeight="1" x14ac:dyDescent="0.25">
      <c r="A7378" s="47"/>
      <c r="B7378" s="1"/>
      <c r="C7378" s="1"/>
      <c r="D7378" s="1"/>
      <c r="E7378" s="1"/>
      <c r="F7378" s="1"/>
      <c r="G7378" s="1"/>
      <c r="H7378" s="1"/>
      <c r="I7378" s="33"/>
      <c r="J7378" s="33"/>
      <c r="K7378" s="28"/>
      <c r="L7378" s="28"/>
      <c r="M7378" s="1"/>
      <c r="N7378" s="35"/>
      <c r="O7378" s="1"/>
      <c r="P7378" s="51"/>
    </row>
    <row r="7379" spans="1:16" ht="16.5" customHeight="1" x14ac:dyDescent="0.25">
      <c r="A7379" s="47"/>
      <c r="B7379" s="1"/>
      <c r="C7379" s="1"/>
      <c r="D7379" s="1"/>
      <c r="E7379" s="1"/>
      <c r="F7379" s="1"/>
      <c r="G7379" s="1"/>
      <c r="H7379" s="1"/>
      <c r="I7379" s="33"/>
      <c r="J7379" s="33"/>
      <c r="K7379" s="28"/>
      <c r="L7379" s="28"/>
      <c r="M7379" s="1"/>
      <c r="N7379" s="35"/>
      <c r="O7379" s="1"/>
      <c r="P7379" s="51"/>
    </row>
    <row r="7380" spans="1:16" ht="16.5" customHeight="1" x14ac:dyDescent="0.25">
      <c r="A7380" s="47"/>
      <c r="B7380" s="1"/>
      <c r="C7380" s="1"/>
      <c r="D7380" s="1"/>
      <c r="E7380" s="1"/>
      <c r="F7380" s="1"/>
      <c r="G7380" s="1"/>
      <c r="H7380" s="1"/>
      <c r="I7380" s="33"/>
      <c r="J7380" s="33"/>
      <c r="K7380" s="28"/>
      <c r="L7380" s="28"/>
      <c r="M7380" s="1"/>
      <c r="N7380" s="35"/>
      <c r="O7380" s="1"/>
      <c r="P7380" s="51"/>
    </row>
    <row r="7381" spans="1:16" ht="16.5" customHeight="1" x14ac:dyDescent="0.25">
      <c r="A7381" s="47"/>
      <c r="B7381" s="1"/>
      <c r="C7381" s="1"/>
      <c r="D7381" s="1"/>
      <c r="E7381" s="1"/>
      <c r="F7381" s="1"/>
      <c r="G7381" s="1"/>
      <c r="H7381" s="1"/>
      <c r="I7381" s="33"/>
      <c r="J7381" s="33"/>
      <c r="K7381" s="28"/>
      <c r="L7381" s="28"/>
      <c r="M7381" s="1"/>
      <c r="N7381" s="35"/>
      <c r="O7381" s="1"/>
      <c r="P7381" s="51"/>
    </row>
    <row r="7382" spans="1:16" ht="16.5" customHeight="1" x14ac:dyDescent="0.25">
      <c r="A7382" s="47"/>
      <c r="B7382" s="1"/>
      <c r="C7382" s="1"/>
      <c r="D7382" s="1"/>
      <c r="E7382" s="1"/>
      <c r="F7382" s="1"/>
      <c r="G7382" s="1"/>
      <c r="H7382" s="1"/>
      <c r="I7382" s="33"/>
      <c r="J7382" s="33"/>
      <c r="K7382" s="28"/>
      <c r="L7382" s="28"/>
      <c r="M7382" s="1"/>
      <c r="N7382" s="35"/>
      <c r="O7382" s="1"/>
      <c r="P7382" s="51"/>
    </row>
    <row r="7383" spans="1:16" ht="16.5" customHeight="1" x14ac:dyDescent="0.25">
      <c r="A7383" s="47"/>
      <c r="B7383" s="1"/>
      <c r="C7383" s="1"/>
      <c r="D7383" s="1"/>
      <c r="E7383" s="1"/>
      <c r="F7383" s="1"/>
      <c r="G7383" s="1"/>
      <c r="H7383" s="1"/>
      <c r="I7383" s="33"/>
      <c r="J7383" s="33"/>
      <c r="K7383" s="28"/>
      <c r="L7383" s="28"/>
      <c r="M7383" s="1"/>
      <c r="N7383" s="35"/>
      <c r="O7383" s="1"/>
      <c r="P7383" s="51"/>
    </row>
    <row r="7384" spans="1:16" ht="16.5" customHeight="1" x14ac:dyDescent="0.25">
      <c r="A7384" s="47"/>
      <c r="B7384" s="1"/>
      <c r="C7384" s="1"/>
      <c r="D7384" s="1"/>
      <c r="E7384" s="1"/>
      <c r="F7384" s="1"/>
      <c r="G7384" s="1"/>
      <c r="H7384" s="1"/>
      <c r="I7384" s="33"/>
      <c r="J7384" s="33"/>
      <c r="K7384" s="28"/>
      <c r="L7384" s="28"/>
      <c r="M7384" s="1"/>
      <c r="N7384" s="35"/>
      <c r="O7384" s="1"/>
      <c r="P7384" s="51"/>
    </row>
    <row r="7385" spans="1:16" ht="16.5" customHeight="1" x14ac:dyDescent="0.25">
      <c r="A7385" s="47"/>
      <c r="B7385" s="1"/>
      <c r="C7385" s="1"/>
      <c r="D7385" s="1"/>
      <c r="E7385" s="1"/>
      <c r="F7385" s="1"/>
      <c r="G7385" s="1"/>
      <c r="H7385" s="1"/>
      <c r="I7385" s="33"/>
      <c r="J7385" s="33"/>
      <c r="K7385" s="28"/>
      <c r="L7385" s="28"/>
      <c r="M7385" s="1"/>
      <c r="N7385" s="35"/>
      <c r="O7385" s="1"/>
      <c r="P7385" s="51"/>
    </row>
    <row r="7386" spans="1:16" ht="16.5" customHeight="1" x14ac:dyDescent="0.25">
      <c r="A7386" s="47"/>
      <c r="B7386" s="1"/>
      <c r="C7386" s="1"/>
      <c r="D7386" s="1"/>
      <c r="E7386" s="1"/>
      <c r="F7386" s="1"/>
      <c r="G7386" s="1"/>
      <c r="H7386" s="1"/>
      <c r="I7386" s="33"/>
      <c r="J7386" s="33"/>
      <c r="K7386" s="28"/>
      <c r="L7386" s="28"/>
      <c r="M7386" s="1"/>
      <c r="N7386" s="35"/>
      <c r="O7386" s="1"/>
      <c r="P7386" s="51"/>
    </row>
    <row r="7387" spans="1:16" ht="16.5" customHeight="1" x14ac:dyDescent="0.25">
      <c r="A7387" s="47"/>
      <c r="B7387" s="1"/>
      <c r="C7387" s="1"/>
      <c r="D7387" s="1"/>
      <c r="E7387" s="1"/>
      <c r="F7387" s="1"/>
      <c r="G7387" s="1"/>
      <c r="H7387" s="1"/>
      <c r="I7387" s="33"/>
      <c r="J7387" s="33"/>
      <c r="K7387" s="28"/>
      <c r="L7387" s="28"/>
      <c r="M7387" s="1"/>
      <c r="N7387" s="35"/>
      <c r="O7387" s="1"/>
      <c r="P7387" s="51"/>
    </row>
    <row r="7388" spans="1:16" ht="16.5" customHeight="1" x14ac:dyDescent="0.25">
      <c r="A7388" s="47"/>
      <c r="B7388" s="1"/>
      <c r="C7388" s="1"/>
      <c r="D7388" s="1"/>
      <c r="E7388" s="1"/>
      <c r="F7388" s="1"/>
      <c r="G7388" s="1"/>
      <c r="H7388" s="1"/>
      <c r="I7388" s="33"/>
      <c r="J7388" s="33"/>
      <c r="K7388" s="28"/>
      <c r="L7388" s="28"/>
      <c r="M7388" s="1"/>
      <c r="N7388" s="35"/>
      <c r="O7388" s="1"/>
      <c r="P7388" s="51"/>
    </row>
    <row r="7389" spans="1:16" ht="16.5" customHeight="1" x14ac:dyDescent="0.25">
      <c r="A7389" s="47"/>
      <c r="B7389" s="1"/>
      <c r="C7389" s="1"/>
      <c r="D7389" s="1"/>
      <c r="E7389" s="1"/>
      <c r="F7389" s="1"/>
      <c r="G7389" s="1"/>
      <c r="H7389" s="1"/>
      <c r="I7389" s="33"/>
      <c r="J7389" s="33"/>
      <c r="K7389" s="28"/>
      <c r="L7389" s="28"/>
      <c r="M7389" s="1"/>
      <c r="N7389" s="35"/>
      <c r="O7389" s="1"/>
      <c r="P7389" s="51"/>
    </row>
    <row r="7390" spans="1:16" ht="16.5" customHeight="1" x14ac:dyDescent="0.25">
      <c r="A7390" s="47"/>
      <c r="B7390" s="1"/>
      <c r="C7390" s="1"/>
      <c r="D7390" s="1"/>
      <c r="E7390" s="1"/>
      <c r="F7390" s="1"/>
      <c r="G7390" s="1"/>
      <c r="H7390" s="1"/>
      <c r="I7390" s="33"/>
      <c r="J7390" s="33"/>
      <c r="K7390" s="28"/>
      <c r="L7390" s="28"/>
      <c r="M7390" s="1"/>
      <c r="N7390" s="35"/>
      <c r="O7390" s="1"/>
      <c r="P7390" s="51"/>
    </row>
    <row r="7391" spans="1:16" ht="16.5" customHeight="1" x14ac:dyDescent="0.25">
      <c r="A7391" s="47"/>
      <c r="B7391" s="1"/>
      <c r="C7391" s="1"/>
      <c r="D7391" s="1"/>
      <c r="E7391" s="1"/>
      <c r="F7391" s="1"/>
      <c r="G7391" s="1"/>
      <c r="H7391" s="1"/>
      <c r="I7391" s="33"/>
      <c r="J7391" s="33"/>
      <c r="K7391" s="28"/>
      <c r="L7391" s="28"/>
      <c r="M7391" s="1"/>
      <c r="N7391" s="35"/>
      <c r="O7391" s="1"/>
      <c r="P7391" s="51"/>
    </row>
    <row r="7392" spans="1:16" ht="16.5" customHeight="1" x14ac:dyDescent="0.25">
      <c r="A7392" s="47"/>
      <c r="B7392" s="1"/>
      <c r="C7392" s="1"/>
      <c r="D7392" s="1"/>
      <c r="E7392" s="1"/>
      <c r="F7392" s="1"/>
      <c r="G7392" s="1"/>
      <c r="H7392" s="1"/>
      <c r="I7392" s="33"/>
      <c r="J7392" s="33"/>
      <c r="K7392" s="28"/>
      <c r="L7392" s="28"/>
      <c r="M7392" s="1"/>
      <c r="N7392" s="35"/>
      <c r="O7392" s="1"/>
      <c r="P7392" s="51"/>
    </row>
    <row r="7393" spans="1:16" ht="16.5" customHeight="1" x14ac:dyDescent="0.25">
      <c r="A7393" s="47"/>
      <c r="B7393" s="1"/>
      <c r="C7393" s="1"/>
      <c r="D7393" s="1"/>
      <c r="E7393" s="1"/>
      <c r="F7393" s="1"/>
      <c r="G7393" s="1"/>
      <c r="H7393" s="1"/>
      <c r="I7393" s="33"/>
      <c r="J7393" s="33"/>
      <c r="K7393" s="28"/>
      <c r="L7393" s="28"/>
      <c r="M7393" s="1"/>
      <c r="N7393" s="35"/>
      <c r="O7393" s="1"/>
      <c r="P7393" s="51"/>
    </row>
    <row r="7394" spans="1:16" ht="16.5" customHeight="1" x14ac:dyDescent="0.25">
      <c r="A7394" s="47"/>
      <c r="B7394" s="1"/>
      <c r="C7394" s="1"/>
      <c r="D7394" s="1"/>
      <c r="E7394" s="1"/>
      <c r="F7394" s="1"/>
      <c r="G7394" s="1"/>
      <c r="H7394" s="1"/>
      <c r="I7394" s="33"/>
      <c r="J7394" s="33"/>
      <c r="K7394" s="28"/>
      <c r="L7394" s="28"/>
      <c r="M7394" s="1"/>
      <c r="N7394" s="35"/>
      <c r="O7394" s="1"/>
      <c r="P7394" s="51"/>
    </row>
    <row r="7395" spans="1:16" ht="16.5" customHeight="1" x14ac:dyDescent="0.25">
      <c r="A7395" s="47"/>
      <c r="B7395" s="1"/>
      <c r="C7395" s="1"/>
      <c r="D7395" s="1"/>
      <c r="E7395" s="1"/>
      <c r="F7395" s="1"/>
      <c r="G7395" s="1"/>
      <c r="H7395" s="1"/>
      <c r="I7395" s="33"/>
      <c r="J7395" s="33"/>
      <c r="K7395" s="28"/>
      <c r="L7395" s="28"/>
      <c r="M7395" s="1"/>
      <c r="N7395" s="35"/>
      <c r="O7395" s="1"/>
      <c r="P7395" s="51"/>
    </row>
    <row r="7396" spans="1:16" ht="16.5" customHeight="1" x14ac:dyDescent="0.25">
      <c r="A7396" s="47"/>
      <c r="B7396" s="1"/>
      <c r="C7396" s="1"/>
      <c r="D7396" s="1"/>
      <c r="E7396" s="1"/>
      <c r="F7396" s="1"/>
      <c r="G7396" s="1"/>
      <c r="H7396" s="1"/>
      <c r="I7396" s="33"/>
      <c r="J7396" s="33"/>
      <c r="K7396" s="28"/>
      <c r="L7396" s="28"/>
      <c r="M7396" s="1"/>
      <c r="N7396" s="35"/>
      <c r="O7396" s="1"/>
      <c r="P7396" s="51"/>
    </row>
    <row r="7397" spans="1:16" ht="16.5" customHeight="1" x14ac:dyDescent="0.25">
      <c r="A7397" s="47"/>
      <c r="B7397" s="1"/>
      <c r="C7397" s="1"/>
      <c r="D7397" s="1"/>
      <c r="E7397" s="1"/>
      <c r="F7397" s="1"/>
      <c r="G7397" s="1"/>
      <c r="H7397" s="1"/>
      <c r="I7397" s="33"/>
      <c r="J7397" s="33"/>
      <c r="K7397" s="28"/>
      <c r="L7397" s="28"/>
      <c r="M7397" s="1"/>
      <c r="N7397" s="35"/>
      <c r="O7397" s="1"/>
      <c r="P7397" s="51"/>
    </row>
    <row r="7398" spans="1:16" ht="16.5" customHeight="1" x14ac:dyDescent="0.25">
      <c r="A7398" s="47"/>
      <c r="B7398" s="1"/>
      <c r="C7398" s="1"/>
      <c r="D7398" s="1"/>
      <c r="E7398" s="1"/>
      <c r="F7398" s="1"/>
      <c r="G7398" s="1"/>
      <c r="H7398" s="1"/>
      <c r="I7398" s="33"/>
      <c r="J7398" s="33"/>
      <c r="K7398" s="28"/>
      <c r="L7398" s="28"/>
      <c r="M7398" s="1"/>
      <c r="N7398" s="35"/>
      <c r="O7398" s="1"/>
      <c r="P7398" s="51"/>
    </row>
    <row r="7399" spans="1:16" ht="16.5" customHeight="1" x14ac:dyDescent="0.25">
      <c r="A7399" s="47"/>
      <c r="B7399" s="1"/>
      <c r="C7399" s="1"/>
      <c r="D7399" s="1"/>
      <c r="E7399" s="1"/>
      <c r="F7399" s="1"/>
      <c r="G7399" s="1"/>
      <c r="H7399" s="1"/>
      <c r="I7399" s="33"/>
      <c r="J7399" s="33"/>
      <c r="K7399" s="28"/>
      <c r="L7399" s="28"/>
      <c r="M7399" s="1"/>
      <c r="N7399" s="35"/>
      <c r="O7399" s="1"/>
      <c r="P7399" s="51"/>
    </row>
    <row r="7400" spans="1:16" ht="16.5" customHeight="1" x14ac:dyDescent="0.25">
      <c r="A7400" s="47"/>
      <c r="B7400" s="1"/>
      <c r="C7400" s="1"/>
      <c r="D7400" s="1"/>
      <c r="E7400" s="1"/>
      <c r="F7400" s="1"/>
      <c r="G7400" s="1"/>
      <c r="H7400" s="1"/>
      <c r="I7400" s="33"/>
      <c r="J7400" s="33"/>
      <c r="K7400" s="28"/>
      <c r="L7400" s="28"/>
      <c r="M7400" s="1"/>
      <c r="N7400" s="35"/>
      <c r="O7400" s="1"/>
      <c r="P7400" s="51"/>
    </row>
    <row r="7401" spans="1:16" ht="16.5" customHeight="1" x14ac:dyDescent="0.25">
      <c r="A7401" s="47"/>
      <c r="B7401" s="1"/>
      <c r="C7401" s="1"/>
      <c r="D7401" s="1"/>
      <c r="E7401" s="1"/>
      <c r="F7401" s="1"/>
      <c r="G7401" s="1"/>
      <c r="H7401" s="1"/>
      <c r="I7401" s="33"/>
      <c r="J7401" s="33"/>
      <c r="K7401" s="28"/>
      <c r="L7401" s="28"/>
      <c r="M7401" s="1"/>
      <c r="N7401" s="35"/>
      <c r="O7401" s="1"/>
      <c r="P7401" s="51"/>
    </row>
    <row r="7402" spans="1:16" ht="16.5" customHeight="1" x14ac:dyDescent="0.25">
      <c r="A7402" s="47"/>
      <c r="B7402" s="1"/>
      <c r="C7402" s="1"/>
      <c r="D7402" s="1"/>
      <c r="E7402" s="1"/>
      <c r="F7402" s="1"/>
      <c r="G7402" s="1"/>
      <c r="H7402" s="1"/>
      <c r="I7402" s="33"/>
      <c r="J7402" s="33"/>
      <c r="K7402" s="28"/>
      <c r="L7402" s="28"/>
      <c r="M7402" s="1"/>
      <c r="N7402" s="35"/>
      <c r="O7402" s="1"/>
      <c r="P7402" s="51"/>
    </row>
    <row r="7403" spans="1:16" ht="16.5" customHeight="1" x14ac:dyDescent="0.25">
      <c r="A7403" s="47"/>
      <c r="B7403" s="1"/>
      <c r="C7403" s="1"/>
      <c r="D7403" s="1"/>
      <c r="E7403" s="1"/>
      <c r="F7403" s="1"/>
      <c r="G7403" s="1"/>
      <c r="H7403" s="1"/>
      <c r="I7403" s="33"/>
      <c r="J7403" s="33"/>
      <c r="K7403" s="28"/>
      <c r="L7403" s="28"/>
      <c r="M7403" s="1"/>
      <c r="N7403" s="35"/>
      <c r="O7403" s="1"/>
      <c r="P7403" s="51"/>
    </row>
    <row r="7404" spans="1:16" ht="16.5" customHeight="1" x14ac:dyDescent="0.25">
      <c r="A7404" s="47"/>
      <c r="B7404" s="1"/>
      <c r="C7404" s="1"/>
      <c r="D7404" s="1"/>
      <c r="E7404" s="1"/>
      <c r="F7404" s="1"/>
      <c r="G7404" s="1"/>
      <c r="H7404" s="1"/>
      <c r="I7404" s="33"/>
      <c r="J7404" s="33"/>
      <c r="K7404" s="28"/>
      <c r="L7404" s="28"/>
      <c r="M7404" s="1"/>
      <c r="N7404" s="35"/>
      <c r="O7404" s="1"/>
      <c r="P7404" s="51"/>
    </row>
    <row r="7405" spans="1:16" ht="16.5" customHeight="1" x14ac:dyDescent="0.25">
      <c r="A7405" s="47"/>
      <c r="B7405" s="1"/>
      <c r="C7405" s="1"/>
      <c r="D7405" s="1"/>
      <c r="E7405" s="1"/>
      <c r="F7405" s="1"/>
      <c r="G7405" s="1"/>
      <c r="H7405" s="1"/>
      <c r="I7405" s="33"/>
      <c r="J7405" s="33"/>
      <c r="K7405" s="28"/>
      <c r="L7405" s="28"/>
      <c r="M7405" s="1"/>
      <c r="N7405" s="35"/>
      <c r="O7405" s="1"/>
      <c r="P7405" s="51"/>
    </row>
    <row r="7406" spans="1:16" ht="16.5" customHeight="1" x14ac:dyDescent="0.25">
      <c r="A7406" s="47"/>
      <c r="B7406" s="1"/>
      <c r="C7406" s="1"/>
      <c r="D7406" s="1"/>
      <c r="E7406" s="1"/>
      <c r="F7406" s="1"/>
      <c r="G7406" s="1"/>
      <c r="H7406" s="1"/>
      <c r="I7406" s="33"/>
      <c r="J7406" s="33"/>
      <c r="K7406" s="28"/>
      <c r="L7406" s="28"/>
      <c r="M7406" s="1"/>
      <c r="N7406" s="35"/>
      <c r="O7406" s="1"/>
      <c r="P7406" s="51"/>
    </row>
    <row r="7407" spans="1:16" ht="16.5" customHeight="1" x14ac:dyDescent="0.25">
      <c r="A7407" s="47"/>
      <c r="B7407" s="1"/>
      <c r="C7407" s="1"/>
      <c r="D7407" s="1"/>
      <c r="E7407" s="1"/>
      <c r="F7407" s="1"/>
      <c r="G7407" s="1"/>
      <c r="H7407" s="1"/>
      <c r="I7407" s="33"/>
      <c r="J7407" s="33"/>
      <c r="K7407" s="28"/>
      <c r="L7407" s="28"/>
      <c r="M7407" s="1"/>
      <c r="N7407" s="35"/>
      <c r="O7407" s="1"/>
      <c r="P7407" s="51"/>
    </row>
    <row r="7408" spans="1:16" ht="16.5" customHeight="1" x14ac:dyDescent="0.25">
      <c r="A7408" s="47"/>
      <c r="B7408" s="1"/>
      <c r="C7408" s="1"/>
      <c r="D7408" s="1"/>
      <c r="E7408" s="1"/>
      <c r="F7408" s="1"/>
      <c r="G7408" s="1"/>
      <c r="H7408" s="1"/>
      <c r="I7408" s="33"/>
      <c r="J7408" s="33"/>
      <c r="K7408" s="28"/>
      <c r="L7408" s="28"/>
      <c r="M7408" s="1"/>
      <c r="N7408" s="35"/>
      <c r="O7408" s="1"/>
      <c r="P7408" s="51"/>
    </row>
    <row r="7409" spans="1:16" ht="16.5" customHeight="1" x14ac:dyDescent="0.25">
      <c r="A7409" s="47"/>
      <c r="B7409" s="1"/>
      <c r="C7409" s="1"/>
      <c r="D7409" s="1"/>
      <c r="E7409" s="1"/>
      <c r="F7409" s="1"/>
      <c r="G7409" s="1"/>
      <c r="H7409" s="1"/>
      <c r="I7409" s="33"/>
      <c r="J7409" s="33"/>
      <c r="K7409" s="28"/>
      <c r="L7409" s="28"/>
      <c r="M7409" s="1"/>
      <c r="N7409" s="35"/>
      <c r="O7409" s="1"/>
      <c r="P7409" s="51"/>
    </row>
    <row r="7410" spans="1:16" ht="16.5" customHeight="1" x14ac:dyDescent="0.25">
      <c r="A7410" s="47"/>
      <c r="B7410" s="1"/>
      <c r="C7410" s="1"/>
      <c r="D7410" s="1"/>
      <c r="E7410" s="1"/>
      <c r="F7410" s="1"/>
      <c r="G7410" s="1"/>
      <c r="H7410" s="1"/>
      <c r="I7410" s="33"/>
      <c r="J7410" s="33"/>
      <c r="K7410" s="28"/>
      <c r="L7410" s="28"/>
      <c r="M7410" s="1"/>
      <c r="N7410" s="35"/>
      <c r="O7410" s="1"/>
      <c r="P7410" s="51"/>
    </row>
    <row r="7411" spans="1:16" ht="16.5" customHeight="1" x14ac:dyDescent="0.25">
      <c r="A7411" s="47"/>
      <c r="B7411" s="1"/>
      <c r="C7411" s="1"/>
      <c r="D7411" s="1"/>
      <c r="E7411" s="1"/>
      <c r="F7411" s="1"/>
      <c r="G7411" s="1"/>
      <c r="H7411" s="1"/>
      <c r="I7411" s="33"/>
      <c r="J7411" s="33"/>
      <c r="K7411" s="28"/>
      <c r="L7411" s="28"/>
      <c r="M7411" s="1"/>
      <c r="N7411" s="35"/>
      <c r="O7411" s="1"/>
      <c r="P7411" s="51"/>
    </row>
    <row r="7412" spans="1:16" ht="16.5" customHeight="1" x14ac:dyDescent="0.25">
      <c r="A7412" s="47"/>
      <c r="B7412" s="1"/>
      <c r="C7412" s="1"/>
      <c r="D7412" s="1"/>
      <c r="E7412" s="1"/>
      <c r="F7412" s="1"/>
      <c r="G7412" s="1"/>
      <c r="H7412" s="1"/>
      <c r="I7412" s="33"/>
      <c r="J7412" s="33"/>
      <c r="K7412" s="28"/>
      <c r="L7412" s="28"/>
      <c r="M7412" s="1"/>
      <c r="N7412" s="35"/>
      <c r="O7412" s="1"/>
      <c r="P7412" s="51"/>
    </row>
    <row r="7413" spans="1:16" ht="16.5" customHeight="1" x14ac:dyDescent="0.25">
      <c r="A7413" s="47"/>
      <c r="B7413" s="1"/>
      <c r="C7413" s="1"/>
      <c r="D7413" s="1"/>
      <c r="E7413" s="1"/>
      <c r="F7413" s="1"/>
      <c r="G7413" s="1"/>
      <c r="H7413" s="1"/>
      <c r="I7413" s="33"/>
      <c r="J7413" s="33"/>
      <c r="K7413" s="28"/>
      <c r="L7413" s="28"/>
      <c r="M7413" s="1"/>
      <c r="N7413" s="35"/>
      <c r="O7413" s="1"/>
      <c r="P7413" s="51"/>
    </row>
    <row r="7414" spans="1:16" ht="16.5" customHeight="1" x14ac:dyDescent="0.25">
      <c r="A7414" s="47"/>
      <c r="B7414" s="1"/>
      <c r="C7414" s="1"/>
      <c r="D7414" s="1"/>
      <c r="E7414" s="1"/>
      <c r="F7414" s="1"/>
      <c r="G7414" s="1"/>
      <c r="H7414" s="1"/>
      <c r="I7414" s="33"/>
      <c r="J7414" s="33"/>
      <c r="K7414" s="28"/>
      <c r="L7414" s="28"/>
      <c r="M7414" s="1"/>
      <c r="N7414" s="35"/>
      <c r="O7414" s="1"/>
      <c r="P7414" s="51"/>
    </row>
    <row r="7415" spans="1:16" ht="16.5" customHeight="1" x14ac:dyDescent="0.25">
      <c r="A7415" s="47"/>
      <c r="B7415" s="1"/>
      <c r="C7415" s="1"/>
      <c r="D7415" s="1"/>
      <c r="E7415" s="1"/>
      <c r="F7415" s="1"/>
      <c r="G7415" s="1"/>
      <c r="H7415" s="1"/>
      <c r="I7415" s="33"/>
      <c r="J7415" s="33"/>
      <c r="K7415" s="28"/>
      <c r="L7415" s="28"/>
      <c r="M7415" s="1"/>
      <c r="N7415" s="35"/>
      <c r="O7415" s="1"/>
      <c r="P7415" s="51"/>
    </row>
    <row r="7416" spans="1:16" ht="16.5" customHeight="1" x14ac:dyDescent="0.25">
      <c r="A7416" s="47"/>
      <c r="B7416" s="1"/>
      <c r="C7416" s="1"/>
      <c r="D7416" s="1"/>
      <c r="E7416" s="1"/>
      <c r="F7416" s="1"/>
      <c r="G7416" s="1"/>
      <c r="H7416" s="1"/>
      <c r="I7416" s="33"/>
      <c r="J7416" s="33"/>
      <c r="K7416" s="28"/>
      <c r="L7416" s="28"/>
      <c r="M7416" s="1"/>
      <c r="N7416" s="35"/>
      <c r="O7416" s="1"/>
      <c r="P7416" s="51"/>
    </row>
    <row r="7417" spans="1:16" ht="16.5" customHeight="1" x14ac:dyDescent="0.25">
      <c r="A7417" s="47"/>
      <c r="B7417" s="1"/>
      <c r="C7417" s="1"/>
      <c r="D7417" s="1"/>
      <c r="E7417" s="1"/>
      <c r="F7417" s="1"/>
      <c r="G7417" s="1"/>
      <c r="H7417" s="1"/>
      <c r="I7417" s="33"/>
      <c r="J7417" s="33"/>
      <c r="K7417" s="28"/>
      <c r="L7417" s="28"/>
      <c r="M7417" s="1"/>
      <c r="N7417" s="35"/>
      <c r="O7417" s="1"/>
      <c r="P7417" s="51"/>
    </row>
    <row r="7418" spans="1:16" ht="16.5" customHeight="1" x14ac:dyDescent="0.25">
      <c r="A7418" s="47"/>
      <c r="B7418" s="1"/>
      <c r="C7418" s="1"/>
      <c r="D7418" s="1"/>
      <c r="E7418" s="1"/>
      <c r="F7418" s="1"/>
      <c r="G7418" s="1"/>
      <c r="H7418" s="1"/>
      <c r="I7418" s="33"/>
      <c r="J7418" s="33"/>
      <c r="K7418" s="28"/>
      <c r="L7418" s="28"/>
      <c r="M7418" s="1"/>
      <c r="N7418" s="35"/>
      <c r="O7418" s="1"/>
      <c r="P7418" s="51"/>
    </row>
    <row r="7419" spans="1:16" ht="16.5" customHeight="1" x14ac:dyDescent="0.25">
      <c r="A7419" s="47"/>
      <c r="B7419" s="1"/>
      <c r="C7419" s="1"/>
      <c r="D7419" s="1"/>
      <c r="E7419" s="1"/>
      <c r="F7419" s="1"/>
      <c r="G7419" s="1"/>
      <c r="H7419" s="1"/>
      <c r="I7419" s="33"/>
      <c r="J7419" s="33"/>
      <c r="K7419" s="28"/>
      <c r="L7419" s="28"/>
      <c r="M7419" s="1"/>
      <c r="N7419" s="35"/>
      <c r="O7419" s="1"/>
      <c r="P7419" s="51"/>
    </row>
    <row r="7420" spans="1:16" ht="16.5" customHeight="1" x14ac:dyDescent="0.25">
      <c r="A7420" s="47"/>
      <c r="B7420" s="1"/>
      <c r="C7420" s="1"/>
      <c r="D7420" s="1"/>
      <c r="E7420" s="1"/>
      <c r="F7420" s="1"/>
      <c r="G7420" s="1"/>
      <c r="H7420" s="1"/>
      <c r="I7420" s="33"/>
      <c r="J7420" s="33"/>
      <c r="K7420" s="28"/>
      <c r="L7420" s="28"/>
      <c r="M7420" s="1"/>
      <c r="N7420" s="35"/>
      <c r="O7420" s="1"/>
      <c r="P7420" s="51"/>
    </row>
    <row r="7421" spans="1:16" ht="16.5" customHeight="1" x14ac:dyDescent="0.25">
      <c r="A7421" s="47"/>
      <c r="B7421" s="1"/>
      <c r="C7421" s="1"/>
      <c r="D7421" s="1"/>
      <c r="E7421" s="1"/>
      <c r="F7421" s="1"/>
      <c r="G7421" s="1"/>
      <c r="H7421" s="1"/>
      <c r="I7421" s="33"/>
      <c r="J7421" s="33"/>
      <c r="K7421" s="28"/>
      <c r="L7421" s="28"/>
      <c r="M7421" s="1"/>
      <c r="N7421" s="35"/>
      <c r="O7421" s="1"/>
      <c r="P7421" s="51"/>
    </row>
    <row r="7422" spans="1:16" ht="16.5" customHeight="1" x14ac:dyDescent="0.25">
      <c r="A7422" s="47"/>
      <c r="B7422" s="1"/>
      <c r="C7422" s="1"/>
      <c r="D7422" s="1"/>
      <c r="E7422" s="1"/>
      <c r="F7422" s="1"/>
      <c r="G7422" s="1"/>
      <c r="H7422" s="1"/>
      <c r="I7422" s="33"/>
      <c r="J7422" s="33"/>
      <c r="K7422" s="28"/>
      <c r="L7422" s="28"/>
      <c r="M7422" s="1"/>
      <c r="N7422" s="35"/>
      <c r="O7422" s="1"/>
      <c r="P7422" s="51"/>
    </row>
    <row r="7423" spans="1:16" ht="16.5" customHeight="1" x14ac:dyDescent="0.25">
      <c r="A7423" s="47"/>
      <c r="B7423" s="1"/>
      <c r="C7423" s="1"/>
      <c r="D7423" s="1"/>
      <c r="E7423" s="1"/>
      <c r="F7423" s="1"/>
      <c r="G7423" s="1"/>
      <c r="H7423" s="1"/>
      <c r="I7423" s="33"/>
      <c r="J7423" s="33"/>
      <c r="K7423" s="28"/>
      <c r="L7423" s="28"/>
      <c r="M7423" s="1"/>
      <c r="N7423" s="35"/>
      <c r="O7423" s="1"/>
      <c r="P7423" s="51"/>
    </row>
    <row r="7424" spans="1:16" ht="16.5" customHeight="1" x14ac:dyDescent="0.25">
      <c r="A7424" s="47"/>
      <c r="B7424" s="1"/>
      <c r="C7424" s="1"/>
      <c r="D7424" s="1"/>
      <c r="E7424" s="1"/>
      <c r="F7424" s="1"/>
      <c r="G7424" s="1"/>
      <c r="H7424" s="1"/>
      <c r="I7424" s="33"/>
      <c r="J7424" s="33"/>
      <c r="K7424" s="28"/>
      <c r="L7424" s="28"/>
      <c r="M7424" s="1"/>
      <c r="N7424" s="35"/>
      <c r="O7424" s="1"/>
      <c r="P7424" s="51"/>
    </row>
    <row r="7425" spans="1:16" ht="16.5" customHeight="1" x14ac:dyDescent="0.25">
      <c r="A7425" s="47"/>
      <c r="B7425" s="1"/>
      <c r="C7425" s="1"/>
      <c r="D7425" s="1"/>
      <c r="E7425" s="1"/>
      <c r="F7425" s="1"/>
      <c r="G7425" s="1"/>
      <c r="H7425" s="1"/>
      <c r="I7425" s="33"/>
      <c r="J7425" s="33"/>
      <c r="K7425" s="28"/>
      <c r="L7425" s="28"/>
      <c r="M7425" s="1"/>
      <c r="N7425" s="35"/>
      <c r="O7425" s="1"/>
      <c r="P7425" s="51"/>
    </row>
    <row r="7426" spans="1:16" ht="16.5" customHeight="1" x14ac:dyDescent="0.25">
      <c r="A7426" s="47"/>
      <c r="B7426" s="1"/>
      <c r="C7426" s="1"/>
      <c r="D7426" s="1"/>
      <c r="E7426" s="1"/>
      <c r="F7426" s="1"/>
      <c r="G7426" s="1"/>
      <c r="H7426" s="1"/>
      <c r="I7426" s="33"/>
      <c r="J7426" s="33"/>
      <c r="K7426" s="28"/>
      <c r="L7426" s="28"/>
      <c r="M7426" s="1"/>
      <c r="N7426" s="35"/>
      <c r="O7426" s="1"/>
      <c r="P7426" s="51"/>
    </row>
    <row r="7427" spans="1:16" ht="16.5" customHeight="1" x14ac:dyDescent="0.25">
      <c r="A7427" s="47"/>
      <c r="B7427" s="1"/>
      <c r="C7427" s="1"/>
      <c r="D7427" s="1"/>
      <c r="E7427" s="1"/>
      <c r="F7427" s="1"/>
      <c r="G7427" s="1"/>
      <c r="H7427" s="1"/>
      <c r="I7427" s="33"/>
      <c r="J7427" s="33"/>
      <c r="K7427" s="28"/>
      <c r="L7427" s="28"/>
      <c r="M7427" s="1"/>
      <c r="N7427" s="35"/>
      <c r="O7427" s="1"/>
      <c r="P7427" s="51"/>
    </row>
    <row r="7428" spans="1:16" ht="16.5" customHeight="1" x14ac:dyDescent="0.25">
      <c r="A7428" s="47"/>
      <c r="B7428" s="1"/>
      <c r="C7428" s="1"/>
      <c r="D7428" s="1"/>
      <c r="E7428" s="1"/>
      <c r="F7428" s="1"/>
      <c r="G7428" s="1"/>
      <c r="H7428" s="1"/>
      <c r="I7428" s="33"/>
      <c r="J7428" s="33"/>
      <c r="K7428" s="28"/>
      <c r="L7428" s="28"/>
      <c r="M7428" s="1"/>
      <c r="N7428" s="35"/>
      <c r="O7428" s="1"/>
      <c r="P7428" s="51"/>
    </row>
    <row r="7429" spans="1:16" ht="16.5" customHeight="1" x14ac:dyDescent="0.25">
      <c r="A7429" s="47"/>
      <c r="B7429" s="1"/>
      <c r="C7429" s="1"/>
      <c r="D7429" s="1"/>
      <c r="E7429" s="1"/>
      <c r="F7429" s="1"/>
      <c r="G7429" s="1"/>
      <c r="H7429" s="1"/>
      <c r="I7429" s="33"/>
      <c r="J7429" s="33"/>
      <c r="K7429" s="28"/>
      <c r="L7429" s="28"/>
      <c r="M7429" s="1"/>
      <c r="N7429" s="35"/>
      <c r="O7429" s="1"/>
      <c r="P7429" s="51"/>
    </row>
    <row r="7430" spans="1:16" ht="16.5" customHeight="1" x14ac:dyDescent="0.25">
      <c r="A7430" s="47"/>
      <c r="B7430" s="1"/>
      <c r="C7430" s="1"/>
      <c r="D7430" s="1"/>
      <c r="E7430" s="1"/>
      <c r="F7430" s="1"/>
      <c r="G7430" s="1"/>
      <c r="H7430" s="1"/>
      <c r="I7430" s="33"/>
      <c r="J7430" s="33"/>
      <c r="K7430" s="28"/>
      <c r="L7430" s="28"/>
      <c r="M7430" s="1"/>
      <c r="N7430" s="35"/>
      <c r="O7430" s="1"/>
      <c r="P7430" s="51"/>
    </row>
    <row r="7431" spans="1:16" ht="16.5" customHeight="1" x14ac:dyDescent="0.25">
      <c r="A7431" s="47"/>
      <c r="B7431" s="1"/>
      <c r="C7431" s="1"/>
      <c r="D7431" s="1"/>
      <c r="E7431" s="1"/>
      <c r="F7431" s="1"/>
      <c r="G7431" s="1"/>
      <c r="H7431" s="1"/>
      <c r="I7431" s="33"/>
      <c r="J7431" s="33"/>
      <c r="K7431" s="28"/>
      <c r="L7431" s="28"/>
      <c r="M7431" s="1"/>
      <c r="N7431" s="35"/>
      <c r="O7431" s="1"/>
      <c r="P7431" s="51"/>
    </row>
    <row r="7432" spans="1:16" ht="16.5" customHeight="1" x14ac:dyDescent="0.25">
      <c r="A7432" s="47"/>
      <c r="B7432" s="1"/>
      <c r="C7432" s="1"/>
      <c r="D7432" s="1"/>
      <c r="E7432" s="1"/>
      <c r="F7432" s="1"/>
      <c r="G7432" s="1"/>
      <c r="H7432" s="1"/>
      <c r="I7432" s="33"/>
      <c r="J7432" s="33"/>
      <c r="K7432" s="28"/>
      <c r="L7432" s="28"/>
      <c r="M7432" s="1"/>
      <c r="N7432" s="35"/>
      <c r="O7432" s="1"/>
      <c r="P7432" s="51"/>
    </row>
    <row r="7433" spans="1:16" ht="16.5" customHeight="1" x14ac:dyDescent="0.25">
      <c r="A7433" s="47"/>
      <c r="B7433" s="1"/>
      <c r="C7433" s="1"/>
      <c r="D7433" s="1"/>
      <c r="E7433" s="1"/>
      <c r="F7433" s="1"/>
      <c r="G7433" s="1"/>
      <c r="H7433" s="1"/>
      <c r="I7433" s="33"/>
      <c r="J7433" s="33"/>
      <c r="K7433" s="28"/>
      <c r="L7433" s="28"/>
      <c r="M7433" s="1"/>
      <c r="N7433" s="35"/>
      <c r="O7433" s="1"/>
      <c r="P7433" s="51"/>
    </row>
    <row r="7434" spans="1:16" ht="16.5" customHeight="1" x14ac:dyDescent="0.25">
      <c r="A7434" s="47"/>
      <c r="B7434" s="1"/>
      <c r="C7434" s="1"/>
      <c r="D7434" s="1"/>
      <c r="E7434" s="1"/>
      <c r="F7434" s="1"/>
      <c r="G7434" s="1"/>
      <c r="H7434" s="1"/>
      <c r="I7434" s="33"/>
      <c r="J7434" s="33"/>
      <c r="K7434" s="28"/>
      <c r="L7434" s="28"/>
      <c r="M7434" s="1"/>
      <c r="N7434" s="35"/>
      <c r="O7434" s="1"/>
      <c r="P7434" s="51"/>
    </row>
    <row r="7435" spans="1:16" ht="16.5" customHeight="1" x14ac:dyDescent="0.25">
      <c r="A7435" s="47"/>
      <c r="B7435" s="1"/>
      <c r="C7435" s="1"/>
      <c r="D7435" s="1"/>
      <c r="E7435" s="1"/>
      <c r="F7435" s="1"/>
      <c r="G7435" s="1"/>
      <c r="H7435" s="1"/>
      <c r="I7435" s="33"/>
      <c r="J7435" s="33"/>
      <c r="K7435" s="28"/>
      <c r="L7435" s="28"/>
      <c r="M7435" s="1"/>
      <c r="N7435" s="35"/>
      <c r="O7435" s="1"/>
      <c r="P7435" s="51"/>
    </row>
    <row r="7436" spans="1:16" ht="16.5" customHeight="1" x14ac:dyDescent="0.25">
      <c r="A7436" s="47"/>
      <c r="B7436" s="1"/>
      <c r="C7436" s="1"/>
      <c r="D7436" s="1"/>
      <c r="E7436" s="1"/>
      <c r="F7436" s="1"/>
      <c r="G7436" s="1"/>
      <c r="H7436" s="1"/>
      <c r="I7436" s="33"/>
      <c r="J7436" s="33"/>
      <c r="K7436" s="28"/>
      <c r="L7436" s="28"/>
      <c r="M7436" s="1"/>
      <c r="N7436" s="35"/>
      <c r="O7436" s="1"/>
      <c r="P7436" s="51"/>
    </row>
    <row r="7437" spans="1:16" ht="16.5" customHeight="1" x14ac:dyDescent="0.25">
      <c r="A7437" s="47"/>
      <c r="B7437" s="1"/>
      <c r="C7437" s="1"/>
      <c r="D7437" s="1"/>
      <c r="E7437" s="1"/>
      <c r="F7437" s="1"/>
      <c r="G7437" s="1"/>
      <c r="H7437" s="1"/>
      <c r="I7437" s="33"/>
      <c r="J7437" s="33"/>
      <c r="K7437" s="28"/>
      <c r="L7437" s="28"/>
      <c r="M7437" s="1"/>
      <c r="N7437" s="35"/>
      <c r="O7437" s="1"/>
      <c r="P7437" s="51"/>
    </row>
    <row r="7438" spans="1:16" ht="16.5" customHeight="1" x14ac:dyDescent="0.25">
      <c r="A7438" s="47"/>
      <c r="B7438" s="1"/>
      <c r="C7438" s="1"/>
      <c r="D7438" s="1"/>
      <c r="E7438" s="1"/>
      <c r="F7438" s="1"/>
      <c r="G7438" s="1"/>
      <c r="H7438" s="1"/>
      <c r="I7438" s="33"/>
      <c r="J7438" s="33"/>
      <c r="K7438" s="28"/>
      <c r="L7438" s="28"/>
      <c r="M7438" s="1"/>
      <c r="N7438" s="35"/>
      <c r="O7438" s="1"/>
      <c r="P7438" s="51"/>
    </row>
    <row r="7439" spans="1:16" ht="16.5" customHeight="1" x14ac:dyDescent="0.25">
      <c r="A7439" s="47"/>
      <c r="B7439" s="1"/>
      <c r="C7439" s="1"/>
      <c r="D7439" s="1"/>
      <c r="E7439" s="1"/>
      <c r="F7439" s="1"/>
      <c r="G7439" s="1"/>
      <c r="H7439" s="1"/>
      <c r="I7439" s="33"/>
      <c r="J7439" s="33"/>
      <c r="K7439" s="28"/>
      <c r="L7439" s="28"/>
      <c r="M7439" s="1"/>
      <c r="N7439" s="35"/>
      <c r="O7439" s="1"/>
      <c r="P7439" s="51"/>
    </row>
    <row r="7440" spans="1:16" ht="16.5" customHeight="1" x14ac:dyDescent="0.25">
      <c r="A7440" s="47"/>
      <c r="B7440" s="1"/>
      <c r="C7440" s="1"/>
      <c r="D7440" s="1"/>
      <c r="E7440" s="1"/>
      <c r="F7440" s="1"/>
      <c r="G7440" s="1"/>
      <c r="H7440" s="1"/>
      <c r="I7440" s="33"/>
      <c r="J7440" s="33"/>
      <c r="K7440" s="28"/>
      <c r="L7440" s="28"/>
      <c r="M7440" s="1"/>
      <c r="N7440" s="35"/>
      <c r="O7440" s="1"/>
      <c r="P7440" s="51"/>
    </row>
    <row r="7441" spans="1:16" ht="16.5" customHeight="1" x14ac:dyDescent="0.25">
      <c r="A7441" s="47"/>
      <c r="B7441" s="1"/>
      <c r="C7441" s="1"/>
      <c r="D7441" s="1"/>
      <c r="E7441" s="1"/>
      <c r="F7441" s="1"/>
      <c r="G7441" s="1"/>
      <c r="H7441" s="1"/>
      <c r="I7441" s="33"/>
      <c r="J7441" s="33"/>
      <c r="K7441" s="28"/>
      <c r="L7441" s="28"/>
      <c r="M7441" s="1"/>
      <c r="N7441" s="35"/>
      <c r="O7441" s="1"/>
      <c r="P7441" s="51"/>
    </row>
    <row r="7442" spans="1:16" ht="16.5" customHeight="1" x14ac:dyDescent="0.25">
      <c r="A7442" s="47"/>
      <c r="B7442" s="1"/>
      <c r="C7442" s="1"/>
      <c r="D7442" s="1"/>
      <c r="E7442" s="1"/>
      <c r="F7442" s="1"/>
      <c r="G7442" s="1"/>
      <c r="H7442" s="1"/>
      <c r="I7442" s="33"/>
      <c r="J7442" s="33"/>
      <c r="K7442" s="28"/>
      <c r="L7442" s="28"/>
      <c r="M7442" s="1"/>
      <c r="N7442" s="35"/>
      <c r="O7442" s="1"/>
      <c r="P7442" s="51"/>
    </row>
    <row r="7443" spans="1:16" ht="16.5" customHeight="1" x14ac:dyDescent="0.25">
      <c r="A7443" s="47"/>
      <c r="B7443" s="1"/>
      <c r="C7443" s="1"/>
      <c r="D7443" s="1"/>
      <c r="E7443" s="1"/>
      <c r="F7443" s="1"/>
      <c r="G7443" s="1"/>
      <c r="H7443" s="1"/>
      <c r="I7443" s="33"/>
      <c r="J7443" s="33"/>
      <c r="K7443" s="28"/>
      <c r="L7443" s="28"/>
      <c r="M7443" s="1"/>
      <c r="N7443" s="35"/>
      <c r="O7443" s="1"/>
      <c r="P7443" s="51"/>
    </row>
    <row r="7444" spans="1:16" ht="16.5" customHeight="1" x14ac:dyDescent="0.25">
      <c r="A7444" s="47"/>
      <c r="B7444" s="1"/>
      <c r="C7444" s="1"/>
      <c r="D7444" s="1"/>
      <c r="E7444" s="1"/>
      <c r="F7444" s="1"/>
      <c r="G7444" s="1"/>
      <c r="H7444" s="1"/>
      <c r="I7444" s="33"/>
      <c r="J7444" s="33"/>
      <c r="K7444" s="28"/>
      <c r="L7444" s="28"/>
      <c r="M7444" s="1"/>
      <c r="N7444" s="35"/>
      <c r="O7444" s="1"/>
      <c r="P7444" s="51"/>
    </row>
    <row r="7445" spans="1:16" ht="16.5" customHeight="1" x14ac:dyDescent="0.25">
      <c r="A7445" s="47"/>
      <c r="B7445" s="1"/>
      <c r="C7445" s="1"/>
      <c r="D7445" s="1"/>
      <c r="E7445" s="1"/>
      <c r="F7445" s="1"/>
      <c r="G7445" s="1"/>
      <c r="H7445" s="1"/>
      <c r="I7445" s="33"/>
      <c r="J7445" s="33"/>
      <c r="K7445" s="28"/>
      <c r="L7445" s="28"/>
      <c r="M7445" s="1"/>
      <c r="N7445" s="35"/>
      <c r="O7445" s="1"/>
      <c r="P7445" s="51"/>
    </row>
    <row r="7446" spans="1:16" ht="16.5" customHeight="1" x14ac:dyDescent="0.25">
      <c r="A7446" s="47"/>
      <c r="B7446" s="1"/>
      <c r="C7446" s="1"/>
      <c r="D7446" s="1"/>
      <c r="E7446" s="1"/>
      <c r="F7446" s="1"/>
      <c r="G7446" s="1"/>
      <c r="H7446" s="1"/>
      <c r="I7446" s="33"/>
      <c r="J7446" s="33"/>
      <c r="K7446" s="28"/>
      <c r="L7446" s="28"/>
      <c r="M7446" s="1"/>
      <c r="N7446" s="35"/>
      <c r="O7446" s="1"/>
      <c r="P7446" s="51"/>
    </row>
    <row r="7447" spans="1:16" ht="16.5" customHeight="1" x14ac:dyDescent="0.25">
      <c r="A7447" s="47"/>
      <c r="B7447" s="1"/>
      <c r="C7447" s="1"/>
      <c r="D7447" s="1"/>
      <c r="E7447" s="1"/>
      <c r="F7447" s="1"/>
      <c r="G7447" s="1"/>
      <c r="H7447" s="1"/>
      <c r="I7447" s="33"/>
      <c r="J7447" s="33"/>
      <c r="K7447" s="28"/>
      <c r="L7447" s="28"/>
      <c r="M7447" s="1"/>
      <c r="N7447" s="35"/>
      <c r="O7447" s="1"/>
      <c r="P7447" s="51"/>
    </row>
    <row r="7448" spans="1:16" ht="16.5" customHeight="1" x14ac:dyDescent="0.25">
      <c r="A7448" s="47"/>
      <c r="B7448" s="1"/>
      <c r="C7448" s="1"/>
      <c r="D7448" s="1"/>
      <c r="E7448" s="1"/>
      <c r="F7448" s="1"/>
      <c r="G7448" s="1"/>
      <c r="H7448" s="1"/>
      <c r="I7448" s="33"/>
      <c r="J7448" s="33"/>
      <c r="K7448" s="28"/>
      <c r="L7448" s="28"/>
      <c r="M7448" s="1"/>
      <c r="N7448" s="35"/>
      <c r="O7448" s="1"/>
      <c r="P7448" s="51"/>
    </row>
    <row r="7449" spans="1:16" ht="16.5" customHeight="1" x14ac:dyDescent="0.25">
      <c r="A7449" s="47"/>
      <c r="B7449" s="1"/>
      <c r="C7449" s="1"/>
      <c r="D7449" s="1"/>
      <c r="E7449" s="1"/>
      <c r="F7449" s="1"/>
      <c r="G7449" s="1"/>
      <c r="H7449" s="1"/>
      <c r="I7449" s="33"/>
      <c r="J7449" s="33"/>
      <c r="K7449" s="28"/>
      <c r="L7449" s="28"/>
      <c r="M7449" s="1"/>
      <c r="N7449" s="35"/>
      <c r="O7449" s="1"/>
      <c r="P7449" s="51"/>
    </row>
    <row r="7450" spans="1:16" ht="16.5" customHeight="1" x14ac:dyDescent="0.25">
      <c r="A7450" s="47"/>
      <c r="B7450" s="1"/>
      <c r="C7450" s="1"/>
      <c r="D7450" s="1"/>
      <c r="E7450" s="1"/>
      <c r="F7450" s="1"/>
      <c r="G7450" s="1"/>
      <c r="H7450" s="1"/>
      <c r="I7450" s="33"/>
      <c r="J7450" s="33"/>
      <c r="K7450" s="28"/>
      <c r="L7450" s="28"/>
      <c r="M7450" s="1"/>
      <c r="N7450" s="35"/>
      <c r="O7450" s="1"/>
      <c r="P7450" s="51"/>
    </row>
    <row r="7451" spans="1:16" ht="16.5" customHeight="1" x14ac:dyDescent="0.25">
      <c r="A7451" s="47"/>
      <c r="B7451" s="1"/>
      <c r="C7451" s="1"/>
      <c r="D7451" s="1"/>
      <c r="E7451" s="1"/>
      <c r="F7451" s="1"/>
      <c r="G7451" s="1"/>
      <c r="H7451" s="1"/>
      <c r="I7451" s="33"/>
      <c r="J7451" s="33"/>
      <c r="K7451" s="28"/>
      <c r="L7451" s="28"/>
      <c r="M7451" s="1"/>
      <c r="N7451" s="35"/>
      <c r="O7451" s="1"/>
      <c r="P7451" s="51"/>
    </row>
    <row r="7452" spans="1:16" ht="16.5" customHeight="1" x14ac:dyDescent="0.25">
      <c r="A7452" s="47"/>
      <c r="B7452" s="1"/>
      <c r="C7452" s="1"/>
      <c r="D7452" s="1"/>
      <c r="E7452" s="1"/>
      <c r="F7452" s="1"/>
      <c r="G7452" s="1"/>
      <c r="H7452" s="1"/>
      <c r="I7452" s="33"/>
      <c r="J7452" s="33"/>
      <c r="K7452" s="28"/>
      <c r="L7452" s="28"/>
      <c r="M7452" s="1"/>
      <c r="N7452" s="35"/>
      <c r="O7452" s="1"/>
      <c r="P7452" s="51"/>
    </row>
    <row r="7453" spans="1:16" ht="16.5" customHeight="1" x14ac:dyDescent="0.25">
      <c r="A7453" s="47"/>
      <c r="B7453" s="1"/>
      <c r="C7453" s="1"/>
      <c r="D7453" s="1"/>
      <c r="E7453" s="1"/>
      <c r="F7453" s="1"/>
      <c r="G7453" s="1"/>
      <c r="H7453" s="1"/>
      <c r="I7453" s="33"/>
      <c r="J7453" s="33"/>
      <c r="K7453" s="28"/>
      <c r="L7453" s="28"/>
      <c r="M7453" s="1"/>
      <c r="N7453" s="35"/>
      <c r="O7453" s="1"/>
      <c r="P7453" s="51"/>
    </row>
    <row r="7454" spans="1:16" ht="16.5" customHeight="1" x14ac:dyDescent="0.25">
      <c r="A7454" s="47"/>
      <c r="B7454" s="1"/>
      <c r="C7454" s="1"/>
      <c r="D7454" s="1"/>
      <c r="E7454" s="1"/>
      <c r="F7454" s="1"/>
      <c r="G7454" s="1"/>
      <c r="H7454" s="1"/>
      <c r="I7454" s="33"/>
      <c r="J7454" s="33"/>
      <c r="K7454" s="28"/>
      <c r="L7454" s="28"/>
      <c r="M7454" s="1"/>
      <c r="N7454" s="35"/>
      <c r="O7454" s="1"/>
      <c r="P7454" s="51"/>
    </row>
    <row r="7455" spans="1:16" ht="16.5" customHeight="1" x14ac:dyDescent="0.25">
      <c r="A7455" s="47"/>
      <c r="B7455" s="1"/>
      <c r="C7455" s="1"/>
      <c r="D7455" s="1"/>
      <c r="E7455" s="1"/>
      <c r="F7455" s="1"/>
      <c r="G7455" s="1"/>
      <c r="H7455" s="1"/>
      <c r="I7455" s="33"/>
      <c r="J7455" s="33"/>
      <c r="K7455" s="28"/>
      <c r="L7455" s="28"/>
      <c r="M7455" s="1"/>
      <c r="N7455" s="35"/>
      <c r="O7455" s="1"/>
      <c r="P7455" s="51"/>
    </row>
    <row r="7456" spans="1:16" ht="16.5" customHeight="1" x14ac:dyDescent="0.25">
      <c r="A7456" s="47"/>
      <c r="B7456" s="1"/>
      <c r="C7456" s="1"/>
      <c r="D7456" s="1"/>
      <c r="E7456" s="1"/>
      <c r="F7456" s="1"/>
      <c r="G7456" s="1"/>
      <c r="H7456" s="1"/>
      <c r="I7456" s="33"/>
      <c r="J7456" s="33"/>
      <c r="K7456" s="28"/>
      <c r="L7456" s="28"/>
      <c r="M7456" s="1"/>
      <c r="N7456" s="35"/>
      <c r="O7456" s="1"/>
      <c r="P7456" s="51"/>
    </row>
    <row r="7457" spans="1:16" ht="16.5" customHeight="1" x14ac:dyDescent="0.25">
      <c r="A7457" s="47"/>
      <c r="B7457" s="1"/>
      <c r="C7457" s="1"/>
      <c r="D7457" s="1"/>
      <c r="E7457" s="1"/>
      <c r="F7457" s="1"/>
      <c r="G7457" s="1"/>
      <c r="H7457" s="1"/>
      <c r="I7457" s="33"/>
      <c r="J7457" s="33"/>
      <c r="K7457" s="28"/>
      <c r="L7457" s="28"/>
      <c r="M7457" s="1"/>
      <c r="N7457" s="35"/>
      <c r="O7457" s="1"/>
      <c r="P7457" s="51"/>
    </row>
    <row r="7458" spans="1:16" ht="16.5" customHeight="1" x14ac:dyDescent="0.25">
      <c r="A7458" s="47"/>
      <c r="B7458" s="1"/>
      <c r="C7458" s="1"/>
      <c r="D7458" s="1"/>
      <c r="E7458" s="1"/>
      <c r="F7458" s="1"/>
      <c r="G7458" s="1"/>
      <c r="H7458" s="1"/>
      <c r="I7458" s="33"/>
      <c r="J7458" s="33"/>
      <c r="K7458" s="28"/>
      <c r="L7458" s="28"/>
      <c r="M7458" s="1"/>
      <c r="N7458" s="35"/>
      <c r="O7458" s="1"/>
      <c r="P7458" s="51"/>
    </row>
    <row r="7459" spans="1:16" ht="16.5" customHeight="1" x14ac:dyDescent="0.25">
      <c r="A7459" s="47"/>
      <c r="B7459" s="1"/>
      <c r="C7459" s="1"/>
      <c r="D7459" s="1"/>
      <c r="E7459" s="1"/>
      <c r="F7459" s="1"/>
      <c r="G7459" s="1"/>
      <c r="H7459" s="1"/>
      <c r="I7459" s="33"/>
      <c r="J7459" s="33"/>
      <c r="K7459" s="28"/>
      <c r="L7459" s="28"/>
      <c r="M7459" s="1"/>
      <c r="N7459" s="35"/>
      <c r="O7459" s="1"/>
      <c r="P7459" s="51"/>
    </row>
    <row r="7460" spans="1:16" ht="16.5" customHeight="1" x14ac:dyDescent="0.25">
      <c r="A7460" s="47"/>
      <c r="B7460" s="1"/>
      <c r="C7460" s="1"/>
      <c r="D7460" s="1"/>
      <c r="E7460" s="1"/>
      <c r="F7460" s="1"/>
      <c r="G7460" s="1"/>
      <c r="H7460" s="1"/>
      <c r="I7460" s="33"/>
      <c r="J7460" s="33"/>
      <c r="K7460" s="28"/>
      <c r="L7460" s="28"/>
      <c r="M7460" s="1"/>
      <c r="N7460" s="35"/>
      <c r="O7460" s="1"/>
      <c r="P7460" s="51"/>
    </row>
    <row r="7461" spans="1:16" ht="16.5" customHeight="1" x14ac:dyDescent="0.25">
      <c r="A7461" s="47"/>
      <c r="B7461" s="1"/>
      <c r="C7461" s="1"/>
      <c r="D7461" s="1"/>
      <c r="E7461" s="1"/>
      <c r="F7461" s="1"/>
      <c r="G7461" s="1"/>
      <c r="H7461" s="1"/>
      <c r="I7461" s="33"/>
      <c r="J7461" s="33"/>
      <c r="K7461" s="28"/>
      <c r="L7461" s="28"/>
      <c r="M7461" s="1"/>
      <c r="N7461" s="35"/>
      <c r="O7461" s="1"/>
      <c r="P7461" s="51"/>
    </row>
    <row r="7462" spans="1:16" ht="16.5" customHeight="1" x14ac:dyDescent="0.25">
      <c r="A7462" s="47"/>
      <c r="B7462" s="1"/>
      <c r="C7462" s="1"/>
      <c r="D7462" s="1"/>
      <c r="E7462" s="1"/>
      <c r="F7462" s="1"/>
      <c r="G7462" s="1"/>
      <c r="H7462" s="1"/>
      <c r="I7462" s="33"/>
      <c r="J7462" s="33"/>
      <c r="K7462" s="28"/>
      <c r="L7462" s="28"/>
      <c r="M7462" s="1"/>
      <c r="N7462" s="35"/>
      <c r="O7462" s="1"/>
      <c r="P7462" s="51"/>
    </row>
    <row r="7463" spans="1:16" ht="16.5" customHeight="1" x14ac:dyDescent="0.25">
      <c r="A7463" s="47"/>
      <c r="B7463" s="1"/>
      <c r="C7463" s="1"/>
      <c r="D7463" s="1"/>
      <c r="E7463" s="1"/>
      <c r="F7463" s="1"/>
      <c r="G7463" s="1"/>
      <c r="H7463" s="1"/>
      <c r="I7463" s="33"/>
      <c r="J7463" s="33"/>
      <c r="K7463" s="28"/>
      <c r="L7463" s="28"/>
      <c r="M7463" s="1"/>
      <c r="N7463" s="35"/>
      <c r="O7463" s="1"/>
      <c r="P7463" s="51"/>
    </row>
    <row r="7464" spans="1:16" ht="16.5" customHeight="1" x14ac:dyDescent="0.25">
      <c r="A7464" s="47"/>
      <c r="B7464" s="1"/>
      <c r="C7464" s="1"/>
      <c r="D7464" s="1"/>
      <c r="E7464" s="1"/>
      <c r="F7464" s="1"/>
      <c r="G7464" s="1"/>
      <c r="H7464" s="1"/>
      <c r="I7464" s="33"/>
      <c r="J7464" s="33"/>
      <c r="K7464" s="28"/>
      <c r="L7464" s="28"/>
      <c r="M7464" s="1"/>
      <c r="N7464" s="35"/>
      <c r="O7464" s="1"/>
      <c r="P7464" s="51"/>
    </row>
    <row r="7465" spans="1:16" ht="16.5" customHeight="1" x14ac:dyDescent="0.25">
      <c r="A7465" s="47"/>
      <c r="B7465" s="1"/>
      <c r="C7465" s="1"/>
      <c r="D7465" s="1"/>
      <c r="E7465" s="1"/>
      <c r="F7465" s="1"/>
      <c r="G7465" s="1"/>
      <c r="H7465" s="1"/>
      <c r="I7465" s="33"/>
      <c r="J7465" s="33"/>
      <c r="K7465" s="28"/>
      <c r="L7465" s="28"/>
      <c r="M7465" s="1"/>
      <c r="N7465" s="35"/>
      <c r="O7465" s="1"/>
      <c r="P7465" s="51"/>
    </row>
    <row r="7466" spans="1:16" ht="16.5" customHeight="1" x14ac:dyDescent="0.25">
      <c r="A7466" s="47"/>
      <c r="B7466" s="1"/>
      <c r="C7466" s="1"/>
      <c r="D7466" s="1"/>
      <c r="E7466" s="1"/>
      <c r="F7466" s="1"/>
      <c r="G7466" s="1"/>
      <c r="H7466" s="1"/>
      <c r="I7466" s="33"/>
      <c r="J7466" s="33"/>
      <c r="K7466" s="28"/>
      <c r="L7466" s="28"/>
      <c r="M7466" s="1"/>
      <c r="N7466" s="35"/>
      <c r="O7466" s="1"/>
      <c r="P7466" s="51"/>
    </row>
    <row r="7467" spans="1:16" ht="16.5" customHeight="1" x14ac:dyDescent="0.25">
      <c r="A7467" s="47"/>
      <c r="B7467" s="1"/>
      <c r="C7467" s="1"/>
      <c r="D7467" s="1"/>
      <c r="E7467" s="1"/>
      <c r="F7467" s="1"/>
      <c r="G7467" s="1"/>
      <c r="H7467" s="1"/>
      <c r="I7467" s="33"/>
      <c r="J7467" s="33"/>
      <c r="K7467" s="28"/>
      <c r="L7467" s="28"/>
      <c r="M7467" s="1"/>
      <c r="N7467" s="35"/>
      <c r="O7467" s="1"/>
      <c r="P7467" s="51"/>
    </row>
    <row r="7468" spans="1:16" ht="16.5" customHeight="1" x14ac:dyDescent="0.25">
      <c r="A7468" s="47"/>
      <c r="B7468" s="1"/>
      <c r="C7468" s="1"/>
      <c r="D7468" s="1"/>
      <c r="E7468" s="1"/>
      <c r="F7468" s="1"/>
      <c r="G7468" s="1"/>
      <c r="H7468" s="1"/>
      <c r="I7468" s="33"/>
      <c r="J7468" s="33"/>
      <c r="K7468" s="28"/>
      <c r="L7468" s="28"/>
      <c r="M7468" s="1"/>
      <c r="N7468" s="35"/>
      <c r="O7468" s="1"/>
      <c r="P7468" s="51"/>
    </row>
    <row r="7469" spans="1:16" ht="16.5" customHeight="1" x14ac:dyDescent="0.25">
      <c r="A7469" s="47"/>
      <c r="B7469" s="1"/>
      <c r="C7469" s="1"/>
      <c r="D7469" s="1"/>
      <c r="E7469" s="1"/>
      <c r="F7469" s="1"/>
      <c r="G7469" s="1"/>
      <c r="H7469" s="1"/>
      <c r="I7469" s="33"/>
      <c r="J7469" s="33"/>
      <c r="K7469" s="28"/>
      <c r="L7469" s="28"/>
      <c r="M7469" s="1"/>
      <c r="N7469" s="35"/>
      <c r="O7469" s="1"/>
      <c r="P7469" s="51"/>
    </row>
    <row r="7470" spans="1:16" ht="16.5" customHeight="1" x14ac:dyDescent="0.25">
      <c r="A7470" s="47"/>
      <c r="B7470" s="1"/>
      <c r="C7470" s="1"/>
      <c r="D7470" s="1"/>
      <c r="E7470" s="1"/>
      <c r="F7470" s="1"/>
      <c r="G7470" s="1"/>
      <c r="H7470" s="1"/>
      <c r="I7470" s="33"/>
      <c r="J7470" s="33"/>
      <c r="K7470" s="28"/>
      <c r="L7470" s="28"/>
      <c r="M7470" s="1"/>
      <c r="N7470" s="35"/>
      <c r="O7470" s="1"/>
      <c r="P7470" s="51"/>
    </row>
    <row r="7471" spans="1:16" ht="16.5" customHeight="1" x14ac:dyDescent="0.25">
      <c r="A7471" s="47"/>
      <c r="B7471" s="1"/>
      <c r="C7471" s="1"/>
      <c r="D7471" s="1"/>
      <c r="E7471" s="1"/>
      <c r="F7471" s="1"/>
      <c r="G7471" s="1"/>
      <c r="H7471" s="1"/>
      <c r="I7471" s="33"/>
      <c r="J7471" s="33"/>
      <c r="K7471" s="28"/>
      <c r="L7471" s="28"/>
      <c r="M7471" s="1"/>
      <c r="N7471" s="35"/>
      <c r="O7471" s="1"/>
      <c r="P7471" s="51"/>
    </row>
    <row r="7472" spans="1:16" ht="16.5" customHeight="1" x14ac:dyDescent="0.25">
      <c r="A7472" s="47"/>
      <c r="B7472" s="1"/>
      <c r="C7472" s="1"/>
      <c r="D7472" s="1"/>
      <c r="E7472" s="1"/>
      <c r="F7472" s="1"/>
      <c r="G7472" s="1"/>
      <c r="H7472" s="1"/>
      <c r="I7472" s="33"/>
      <c r="J7472" s="33"/>
      <c r="K7472" s="28"/>
      <c r="L7472" s="28"/>
      <c r="M7472" s="1"/>
      <c r="N7472" s="35"/>
      <c r="O7472" s="1"/>
      <c r="P7472" s="51"/>
    </row>
    <row r="7473" spans="1:16" ht="16.5" customHeight="1" x14ac:dyDescent="0.25">
      <c r="A7473" s="47"/>
      <c r="B7473" s="1"/>
      <c r="C7473" s="1"/>
      <c r="D7473" s="1"/>
      <c r="E7473" s="1"/>
      <c r="F7473" s="1"/>
      <c r="G7473" s="1"/>
      <c r="H7473" s="1"/>
      <c r="I7473" s="33"/>
      <c r="J7473" s="33"/>
      <c r="K7473" s="28"/>
      <c r="L7473" s="28"/>
      <c r="M7473" s="1"/>
      <c r="N7473" s="35"/>
      <c r="O7473" s="1"/>
      <c r="P7473" s="51"/>
    </row>
    <row r="7474" spans="1:16" ht="16.5" customHeight="1" x14ac:dyDescent="0.25">
      <c r="A7474" s="47"/>
      <c r="B7474" s="1"/>
      <c r="C7474" s="1"/>
      <c r="D7474" s="1"/>
      <c r="E7474" s="1"/>
      <c r="F7474" s="1"/>
      <c r="G7474" s="1"/>
      <c r="H7474" s="1"/>
      <c r="I7474" s="33"/>
      <c r="J7474" s="33"/>
      <c r="K7474" s="28"/>
      <c r="L7474" s="28"/>
      <c r="M7474" s="1"/>
      <c r="N7474" s="35"/>
      <c r="O7474" s="1"/>
      <c r="P7474" s="51"/>
    </row>
    <row r="7475" spans="1:16" ht="16.5" customHeight="1" x14ac:dyDescent="0.25">
      <c r="A7475" s="47"/>
      <c r="B7475" s="1"/>
      <c r="C7475" s="1"/>
      <c r="D7475" s="1"/>
      <c r="E7475" s="1"/>
      <c r="F7475" s="1"/>
      <c r="G7475" s="1"/>
      <c r="H7475" s="1"/>
      <c r="I7475" s="33"/>
      <c r="J7475" s="33"/>
      <c r="K7475" s="28"/>
      <c r="L7475" s="28"/>
      <c r="M7475" s="1"/>
      <c r="N7475" s="35"/>
      <c r="O7475" s="1"/>
      <c r="P7475" s="51"/>
    </row>
    <row r="7476" spans="1:16" ht="16.5" customHeight="1" x14ac:dyDescent="0.25">
      <c r="A7476" s="47"/>
      <c r="B7476" s="1"/>
      <c r="C7476" s="1"/>
      <c r="D7476" s="1"/>
      <c r="E7476" s="1"/>
      <c r="F7476" s="1"/>
      <c r="G7476" s="1"/>
      <c r="H7476" s="1"/>
      <c r="I7476" s="33"/>
      <c r="J7476" s="33"/>
      <c r="K7476" s="28"/>
      <c r="L7476" s="28"/>
      <c r="M7476" s="1"/>
      <c r="N7476" s="35"/>
      <c r="O7476" s="1"/>
      <c r="P7476" s="51"/>
    </row>
    <row r="7477" spans="1:16" ht="16.5" customHeight="1" x14ac:dyDescent="0.25">
      <c r="A7477" s="47"/>
      <c r="B7477" s="1"/>
      <c r="C7477" s="1"/>
      <c r="D7477" s="1"/>
      <c r="E7477" s="1"/>
      <c r="F7477" s="1"/>
      <c r="G7477" s="1"/>
      <c r="H7477" s="1"/>
      <c r="I7477" s="33"/>
      <c r="J7477" s="33"/>
      <c r="K7477" s="28"/>
      <c r="L7477" s="28"/>
      <c r="M7477" s="1"/>
      <c r="N7477" s="35"/>
      <c r="O7477" s="1"/>
      <c r="P7477" s="51"/>
    </row>
    <row r="7478" spans="1:16" ht="16.5" customHeight="1" x14ac:dyDescent="0.25">
      <c r="A7478" s="47"/>
      <c r="B7478" s="1"/>
      <c r="C7478" s="1"/>
      <c r="D7478" s="1"/>
      <c r="E7478" s="1"/>
      <c r="F7478" s="1"/>
      <c r="G7478" s="1"/>
      <c r="H7478" s="1"/>
      <c r="I7478" s="33"/>
      <c r="J7478" s="33"/>
      <c r="K7478" s="28"/>
      <c r="L7478" s="28"/>
      <c r="M7478" s="1"/>
      <c r="N7478" s="35"/>
      <c r="O7478" s="1"/>
      <c r="P7478" s="51"/>
    </row>
    <row r="7479" spans="1:16" ht="16.5" customHeight="1" x14ac:dyDescent="0.25">
      <c r="A7479" s="47"/>
      <c r="B7479" s="1"/>
      <c r="C7479" s="1"/>
      <c r="D7479" s="1"/>
      <c r="E7479" s="1"/>
      <c r="F7479" s="1"/>
      <c r="G7479" s="1"/>
      <c r="H7479" s="1"/>
      <c r="I7479" s="33"/>
      <c r="J7479" s="33"/>
      <c r="K7479" s="28"/>
      <c r="L7479" s="28"/>
      <c r="M7479" s="1"/>
      <c r="N7479" s="35"/>
      <c r="O7479" s="1"/>
      <c r="P7479" s="51"/>
    </row>
    <row r="7480" spans="1:16" ht="16.5" customHeight="1" x14ac:dyDescent="0.25">
      <c r="A7480" s="47"/>
      <c r="B7480" s="1"/>
      <c r="C7480" s="1"/>
      <c r="D7480" s="1"/>
      <c r="E7480" s="1"/>
      <c r="F7480" s="1"/>
      <c r="G7480" s="1"/>
      <c r="H7480" s="1"/>
      <c r="I7480" s="33"/>
      <c r="J7480" s="33"/>
      <c r="K7480" s="28"/>
      <c r="L7480" s="28"/>
      <c r="M7480" s="1"/>
      <c r="N7480" s="35"/>
      <c r="O7480" s="1"/>
      <c r="P7480" s="51"/>
    </row>
    <row r="7481" spans="1:16" ht="16.5" customHeight="1" x14ac:dyDescent="0.25">
      <c r="A7481" s="47"/>
      <c r="B7481" s="1"/>
      <c r="C7481" s="1"/>
      <c r="D7481" s="1"/>
      <c r="E7481" s="1"/>
      <c r="F7481" s="1"/>
      <c r="G7481" s="1"/>
      <c r="H7481" s="1"/>
      <c r="I7481" s="33"/>
      <c r="J7481" s="33"/>
      <c r="K7481" s="28"/>
      <c r="L7481" s="28"/>
      <c r="M7481" s="1"/>
      <c r="N7481" s="35"/>
      <c r="O7481" s="1"/>
      <c r="P7481" s="51"/>
    </row>
    <row r="7482" spans="1:16" ht="16.5" customHeight="1" x14ac:dyDescent="0.25">
      <c r="A7482" s="47"/>
      <c r="B7482" s="1"/>
      <c r="C7482" s="1"/>
      <c r="D7482" s="1"/>
      <c r="E7482" s="1"/>
      <c r="F7482" s="1"/>
      <c r="G7482" s="1"/>
      <c r="H7482" s="1"/>
      <c r="I7482" s="33"/>
      <c r="J7482" s="33"/>
      <c r="K7482" s="28"/>
      <c r="L7482" s="28"/>
      <c r="M7482" s="1"/>
      <c r="N7482" s="35"/>
      <c r="O7482" s="1"/>
      <c r="P7482" s="51"/>
    </row>
    <row r="7483" spans="1:16" ht="16.5" customHeight="1" x14ac:dyDescent="0.25">
      <c r="A7483" s="47"/>
      <c r="B7483" s="1"/>
      <c r="C7483" s="1"/>
      <c r="D7483" s="1"/>
      <c r="E7483" s="1"/>
      <c r="F7483" s="1"/>
      <c r="G7483" s="1"/>
      <c r="H7483" s="1"/>
      <c r="I7483" s="33"/>
      <c r="J7483" s="33"/>
      <c r="K7483" s="28"/>
      <c r="L7483" s="28"/>
      <c r="M7483" s="1"/>
      <c r="N7483" s="35"/>
      <c r="O7483" s="1"/>
      <c r="P7483" s="51"/>
    </row>
    <row r="7484" spans="1:16" ht="16.5" customHeight="1" x14ac:dyDescent="0.25">
      <c r="A7484" s="47"/>
      <c r="B7484" s="1"/>
      <c r="C7484" s="1"/>
      <c r="D7484" s="1"/>
      <c r="E7484" s="1"/>
      <c r="F7484" s="1"/>
      <c r="G7484" s="1"/>
      <c r="H7484" s="1"/>
      <c r="I7484" s="33"/>
      <c r="J7484" s="33"/>
      <c r="K7484" s="28"/>
      <c r="L7484" s="28"/>
      <c r="M7484" s="1"/>
      <c r="N7484" s="35"/>
      <c r="O7484" s="1"/>
      <c r="P7484" s="51"/>
    </row>
    <row r="7485" spans="1:16" ht="16.5" customHeight="1" x14ac:dyDescent="0.25">
      <c r="A7485" s="47"/>
      <c r="B7485" s="1"/>
      <c r="C7485" s="1"/>
      <c r="D7485" s="1"/>
      <c r="E7485" s="1"/>
      <c r="F7485" s="1"/>
      <c r="G7485" s="1"/>
      <c r="H7485" s="1"/>
      <c r="I7485" s="33"/>
      <c r="J7485" s="33"/>
      <c r="K7485" s="28"/>
      <c r="L7485" s="28"/>
      <c r="M7485" s="1"/>
      <c r="N7485" s="35"/>
      <c r="O7485" s="1"/>
      <c r="P7485" s="51"/>
    </row>
    <row r="7486" spans="1:16" ht="16.5" customHeight="1" x14ac:dyDescent="0.25">
      <c r="A7486" s="47"/>
      <c r="B7486" s="1"/>
      <c r="C7486" s="1"/>
      <c r="D7486" s="1"/>
      <c r="E7486" s="1"/>
      <c r="F7486" s="1"/>
      <c r="G7486" s="1"/>
      <c r="H7486" s="1"/>
      <c r="I7486" s="33"/>
      <c r="J7486" s="33"/>
      <c r="K7486" s="28"/>
      <c r="L7486" s="28"/>
      <c r="M7486" s="1"/>
      <c r="N7486" s="35"/>
      <c r="O7486" s="1"/>
      <c r="P7486" s="51"/>
    </row>
    <row r="7487" spans="1:16" ht="16.5" customHeight="1" x14ac:dyDescent="0.25">
      <c r="A7487" s="47"/>
      <c r="B7487" s="1"/>
      <c r="C7487" s="1"/>
      <c r="D7487" s="1"/>
      <c r="E7487" s="1"/>
      <c r="F7487" s="1"/>
      <c r="G7487" s="1"/>
      <c r="H7487" s="1"/>
      <c r="I7487" s="33"/>
      <c r="J7487" s="33"/>
      <c r="K7487" s="28"/>
      <c r="L7487" s="28"/>
      <c r="M7487" s="1"/>
      <c r="N7487" s="35"/>
      <c r="O7487" s="1"/>
      <c r="P7487" s="51"/>
    </row>
    <row r="7488" spans="1:16" ht="16.5" customHeight="1" x14ac:dyDescent="0.25">
      <c r="A7488" s="47"/>
      <c r="B7488" s="1"/>
      <c r="C7488" s="1"/>
      <c r="D7488" s="1"/>
      <c r="E7488" s="1"/>
      <c r="F7488" s="1"/>
      <c r="G7488" s="1"/>
      <c r="H7488" s="1"/>
      <c r="I7488" s="33"/>
      <c r="J7488" s="33"/>
      <c r="K7488" s="28"/>
      <c r="L7488" s="28"/>
      <c r="M7488" s="1"/>
      <c r="N7488" s="35"/>
      <c r="O7488" s="1"/>
      <c r="P7488" s="51"/>
    </row>
    <row r="7489" spans="1:16" ht="16.5" customHeight="1" x14ac:dyDescent="0.25">
      <c r="A7489" s="47"/>
      <c r="B7489" s="1"/>
      <c r="C7489" s="1"/>
      <c r="D7489" s="1"/>
      <c r="E7489" s="1"/>
      <c r="F7489" s="1"/>
      <c r="G7489" s="1"/>
      <c r="H7489" s="1"/>
      <c r="I7489" s="33"/>
      <c r="J7489" s="33"/>
      <c r="K7489" s="28"/>
      <c r="L7489" s="28"/>
      <c r="M7489" s="1"/>
      <c r="N7489" s="35"/>
      <c r="O7489" s="1"/>
      <c r="P7489" s="51"/>
    </row>
    <row r="7490" spans="1:16" ht="16.5" customHeight="1" x14ac:dyDescent="0.25">
      <c r="A7490" s="47"/>
      <c r="B7490" s="1"/>
      <c r="C7490" s="1"/>
      <c r="D7490" s="1"/>
      <c r="E7490" s="1"/>
      <c r="F7490" s="1"/>
      <c r="G7490" s="1"/>
      <c r="H7490" s="1"/>
      <c r="I7490" s="33"/>
      <c r="J7490" s="33"/>
      <c r="K7490" s="28"/>
      <c r="L7490" s="28"/>
      <c r="M7490" s="1"/>
      <c r="N7490" s="35"/>
      <c r="O7490" s="1"/>
      <c r="P7490" s="51"/>
    </row>
    <row r="7491" spans="1:16" ht="16.5" customHeight="1" x14ac:dyDescent="0.25">
      <c r="A7491" s="47"/>
      <c r="B7491" s="1"/>
      <c r="C7491" s="1"/>
      <c r="D7491" s="1"/>
      <c r="E7491" s="1"/>
      <c r="F7491" s="1"/>
      <c r="G7491" s="1"/>
      <c r="H7491" s="1"/>
      <c r="I7491" s="33"/>
      <c r="J7491" s="33"/>
      <c r="K7491" s="28"/>
      <c r="L7491" s="28"/>
      <c r="M7491" s="1"/>
      <c r="N7491" s="35"/>
      <c r="O7491" s="1"/>
      <c r="P7491" s="51"/>
    </row>
    <row r="7492" spans="1:16" ht="16.5" customHeight="1" x14ac:dyDescent="0.25">
      <c r="A7492" s="47"/>
      <c r="B7492" s="1"/>
      <c r="C7492" s="1"/>
      <c r="D7492" s="1"/>
      <c r="E7492" s="1"/>
      <c r="F7492" s="1"/>
      <c r="G7492" s="1"/>
      <c r="H7492" s="1"/>
      <c r="I7492" s="33"/>
      <c r="J7492" s="33"/>
      <c r="K7492" s="28"/>
      <c r="L7492" s="28"/>
      <c r="M7492" s="1"/>
      <c r="N7492" s="35"/>
      <c r="O7492" s="1"/>
      <c r="P7492" s="51"/>
    </row>
    <row r="7493" spans="1:16" ht="16.5" customHeight="1" x14ac:dyDescent="0.25">
      <c r="A7493" s="47"/>
      <c r="B7493" s="1"/>
      <c r="C7493" s="1"/>
      <c r="D7493" s="1"/>
      <c r="E7493" s="1"/>
      <c r="F7493" s="1"/>
      <c r="G7493" s="1"/>
      <c r="H7493" s="1"/>
      <c r="I7493" s="33"/>
      <c r="J7493" s="33"/>
      <c r="K7493" s="28"/>
      <c r="L7493" s="28"/>
      <c r="M7493" s="1"/>
      <c r="N7493" s="35"/>
      <c r="O7493" s="1"/>
      <c r="P7493" s="51"/>
    </row>
    <row r="7494" spans="1:16" ht="16.5" customHeight="1" x14ac:dyDescent="0.25">
      <c r="A7494" s="47"/>
      <c r="B7494" s="1"/>
      <c r="C7494" s="1"/>
      <c r="D7494" s="1"/>
      <c r="E7494" s="1"/>
      <c r="F7494" s="1"/>
      <c r="G7494" s="1"/>
      <c r="H7494" s="1"/>
      <c r="I7494" s="33"/>
      <c r="J7494" s="33"/>
      <c r="K7494" s="28"/>
      <c r="L7494" s="28"/>
      <c r="M7494" s="1"/>
      <c r="N7494" s="35"/>
      <c r="O7494" s="1"/>
      <c r="P7494" s="51"/>
    </row>
    <row r="7495" spans="1:16" ht="16.5" customHeight="1" x14ac:dyDescent="0.25">
      <c r="A7495" s="47"/>
      <c r="B7495" s="1"/>
      <c r="C7495" s="1"/>
      <c r="D7495" s="1"/>
      <c r="E7495" s="1"/>
      <c r="F7495" s="1"/>
      <c r="G7495" s="1"/>
      <c r="H7495" s="1"/>
      <c r="I7495" s="33"/>
      <c r="J7495" s="33"/>
      <c r="K7495" s="28"/>
      <c r="L7495" s="28"/>
      <c r="M7495" s="1"/>
      <c r="N7495" s="35"/>
      <c r="O7495" s="1"/>
      <c r="P7495" s="51"/>
    </row>
    <row r="7496" spans="1:16" ht="16.5" customHeight="1" x14ac:dyDescent="0.25">
      <c r="A7496" s="47"/>
      <c r="B7496" s="1"/>
      <c r="C7496" s="1"/>
      <c r="D7496" s="1"/>
      <c r="E7496" s="1"/>
      <c r="F7496" s="1"/>
      <c r="G7496" s="1"/>
      <c r="H7496" s="1"/>
      <c r="I7496" s="33"/>
      <c r="J7496" s="33"/>
      <c r="K7496" s="28"/>
      <c r="L7496" s="28"/>
      <c r="M7496" s="1"/>
      <c r="N7496" s="35"/>
      <c r="O7496" s="1"/>
      <c r="P7496" s="51"/>
    </row>
    <row r="7497" spans="1:16" ht="16.5" customHeight="1" x14ac:dyDescent="0.25">
      <c r="A7497" s="47"/>
      <c r="B7497" s="1"/>
      <c r="C7497" s="1"/>
      <c r="D7497" s="1"/>
      <c r="E7497" s="1"/>
      <c r="F7497" s="1"/>
      <c r="G7497" s="1"/>
      <c r="H7497" s="1"/>
      <c r="I7497" s="33"/>
      <c r="J7497" s="33"/>
      <c r="K7497" s="28"/>
      <c r="L7497" s="28"/>
      <c r="M7497" s="1"/>
      <c r="N7497" s="35"/>
      <c r="O7497" s="1"/>
      <c r="P7497" s="51"/>
    </row>
    <row r="7498" spans="1:16" ht="16.5" customHeight="1" x14ac:dyDescent="0.25">
      <c r="A7498" s="47"/>
      <c r="B7498" s="1"/>
      <c r="C7498" s="1"/>
      <c r="D7498" s="1"/>
      <c r="E7498" s="1"/>
      <c r="F7498" s="1"/>
      <c r="G7498" s="1"/>
      <c r="H7498" s="1"/>
      <c r="I7498" s="33"/>
      <c r="J7498" s="33"/>
      <c r="K7498" s="28"/>
      <c r="L7498" s="28"/>
      <c r="M7498" s="1"/>
      <c r="N7498" s="35"/>
      <c r="O7498" s="1"/>
      <c r="P7498" s="51"/>
    </row>
    <row r="7499" spans="1:16" ht="16.5" customHeight="1" x14ac:dyDescent="0.25">
      <c r="A7499" s="47"/>
      <c r="B7499" s="1"/>
      <c r="C7499" s="1"/>
      <c r="D7499" s="1"/>
      <c r="E7499" s="1"/>
      <c r="F7499" s="1"/>
      <c r="G7499" s="1"/>
      <c r="H7499" s="1"/>
      <c r="I7499" s="33"/>
      <c r="J7499" s="33"/>
      <c r="K7499" s="28"/>
      <c r="L7499" s="28"/>
      <c r="M7499" s="1"/>
      <c r="N7499" s="35"/>
      <c r="O7499" s="1"/>
      <c r="P7499" s="51"/>
    </row>
    <row r="7500" spans="1:16" ht="16.5" customHeight="1" x14ac:dyDescent="0.25">
      <c r="A7500" s="47"/>
      <c r="B7500" s="1"/>
      <c r="C7500" s="1"/>
      <c r="D7500" s="1"/>
      <c r="E7500" s="1"/>
      <c r="F7500" s="1"/>
      <c r="G7500" s="1"/>
      <c r="H7500" s="1"/>
      <c r="I7500" s="33"/>
      <c r="J7500" s="33"/>
      <c r="K7500" s="28"/>
      <c r="L7500" s="28"/>
      <c r="M7500" s="1"/>
      <c r="N7500" s="35"/>
      <c r="O7500" s="1"/>
      <c r="P7500" s="51"/>
    </row>
    <row r="7501" spans="1:16" ht="16.5" customHeight="1" x14ac:dyDescent="0.25">
      <c r="A7501" s="47"/>
      <c r="B7501" s="1"/>
      <c r="C7501" s="1"/>
      <c r="D7501" s="1"/>
      <c r="E7501" s="1"/>
      <c r="F7501" s="1"/>
      <c r="G7501" s="1"/>
      <c r="H7501" s="1"/>
      <c r="I7501" s="33"/>
      <c r="J7501" s="33"/>
      <c r="K7501" s="28"/>
      <c r="L7501" s="28"/>
      <c r="M7501" s="1"/>
      <c r="N7501" s="35"/>
      <c r="O7501" s="1"/>
      <c r="P7501" s="51"/>
    </row>
    <row r="7502" spans="1:16" ht="16.5" customHeight="1" x14ac:dyDescent="0.25">
      <c r="A7502" s="47"/>
      <c r="B7502" s="1"/>
      <c r="C7502" s="1"/>
      <c r="D7502" s="1"/>
      <c r="E7502" s="1"/>
      <c r="F7502" s="1"/>
      <c r="G7502" s="1"/>
      <c r="H7502" s="1"/>
      <c r="I7502" s="33"/>
      <c r="J7502" s="33"/>
      <c r="K7502" s="28"/>
      <c r="L7502" s="28"/>
      <c r="M7502" s="1"/>
      <c r="N7502" s="35"/>
      <c r="O7502" s="1"/>
      <c r="P7502" s="51"/>
    </row>
    <row r="7503" spans="1:16" ht="16.5" customHeight="1" x14ac:dyDescent="0.25">
      <c r="A7503" s="47"/>
      <c r="B7503" s="1"/>
      <c r="C7503" s="1"/>
      <c r="D7503" s="1"/>
      <c r="E7503" s="1"/>
      <c r="F7503" s="1"/>
      <c r="G7503" s="1"/>
      <c r="H7503" s="1"/>
      <c r="I7503" s="33"/>
      <c r="J7503" s="33"/>
      <c r="K7503" s="28"/>
      <c r="L7503" s="28"/>
      <c r="M7503" s="1"/>
      <c r="N7503" s="35"/>
      <c r="O7503" s="1"/>
      <c r="P7503" s="51"/>
    </row>
    <row r="7504" spans="1:16" ht="16.5" customHeight="1" x14ac:dyDescent="0.25">
      <c r="A7504" s="47"/>
      <c r="B7504" s="1"/>
      <c r="C7504" s="1"/>
      <c r="D7504" s="1"/>
      <c r="E7504" s="1"/>
      <c r="F7504" s="1"/>
      <c r="G7504" s="1"/>
      <c r="H7504" s="1"/>
      <c r="I7504" s="33"/>
      <c r="J7504" s="33"/>
      <c r="K7504" s="28"/>
      <c r="L7504" s="28"/>
      <c r="M7504" s="1"/>
      <c r="N7504" s="35"/>
      <c r="O7504" s="1"/>
      <c r="P7504" s="51"/>
    </row>
    <row r="7505" spans="1:16" ht="16.5" customHeight="1" x14ac:dyDescent="0.25">
      <c r="A7505" s="47"/>
      <c r="B7505" s="1"/>
      <c r="C7505" s="1"/>
      <c r="D7505" s="1"/>
      <c r="E7505" s="1"/>
      <c r="F7505" s="1"/>
      <c r="G7505" s="1"/>
      <c r="H7505" s="1"/>
      <c r="I7505" s="33"/>
      <c r="J7505" s="33"/>
      <c r="K7505" s="28"/>
      <c r="L7505" s="28"/>
      <c r="M7505" s="1"/>
      <c r="N7505" s="35"/>
      <c r="O7505" s="1"/>
      <c r="P7505" s="51"/>
    </row>
    <row r="7506" spans="1:16" ht="16.5" customHeight="1" x14ac:dyDescent="0.25">
      <c r="A7506" s="47"/>
      <c r="B7506" s="1"/>
      <c r="C7506" s="1"/>
      <c r="D7506" s="1"/>
      <c r="E7506" s="1"/>
      <c r="F7506" s="1"/>
      <c r="G7506" s="1"/>
      <c r="H7506" s="1"/>
      <c r="I7506" s="33"/>
      <c r="J7506" s="33"/>
      <c r="K7506" s="28"/>
      <c r="L7506" s="28"/>
      <c r="M7506" s="1"/>
      <c r="N7506" s="35"/>
      <c r="O7506" s="1"/>
      <c r="P7506" s="51"/>
    </row>
    <row r="7507" spans="1:16" ht="16.5" customHeight="1" x14ac:dyDescent="0.25">
      <c r="A7507" s="47"/>
      <c r="B7507" s="1"/>
      <c r="C7507" s="1"/>
      <c r="D7507" s="1"/>
      <c r="E7507" s="1"/>
      <c r="F7507" s="1"/>
      <c r="G7507" s="1"/>
      <c r="H7507" s="1"/>
      <c r="I7507" s="33"/>
      <c r="J7507" s="33"/>
      <c r="K7507" s="28"/>
      <c r="L7507" s="28"/>
      <c r="M7507" s="1"/>
      <c r="N7507" s="35"/>
      <c r="O7507" s="1"/>
      <c r="P7507" s="51"/>
    </row>
    <row r="7508" spans="1:16" ht="16.5" customHeight="1" x14ac:dyDescent="0.25">
      <c r="A7508" s="47"/>
      <c r="B7508" s="1"/>
      <c r="C7508" s="1"/>
      <c r="D7508" s="1"/>
      <c r="E7508" s="1"/>
      <c r="F7508" s="1"/>
      <c r="G7508" s="1"/>
      <c r="H7508" s="1"/>
      <c r="I7508" s="33"/>
      <c r="J7508" s="33"/>
      <c r="K7508" s="28"/>
      <c r="L7508" s="28"/>
      <c r="M7508" s="1"/>
      <c r="N7508" s="35"/>
      <c r="O7508" s="1"/>
      <c r="P7508" s="51"/>
    </row>
    <row r="7509" spans="1:16" ht="16.5" customHeight="1" x14ac:dyDescent="0.25">
      <c r="A7509" s="47"/>
      <c r="B7509" s="1"/>
      <c r="C7509" s="1"/>
      <c r="D7509" s="1"/>
      <c r="E7509" s="1"/>
      <c r="F7509" s="1"/>
      <c r="G7509" s="1"/>
      <c r="H7509" s="1"/>
      <c r="I7509" s="33"/>
      <c r="J7509" s="33"/>
      <c r="K7509" s="28"/>
      <c r="L7509" s="28"/>
      <c r="M7509" s="1"/>
      <c r="N7509" s="35"/>
      <c r="O7509" s="1"/>
      <c r="P7509" s="51"/>
    </row>
    <row r="7510" spans="1:16" ht="16.5" customHeight="1" x14ac:dyDescent="0.25">
      <c r="A7510" s="47"/>
      <c r="B7510" s="1"/>
      <c r="C7510" s="1"/>
      <c r="D7510" s="1"/>
      <c r="E7510" s="1"/>
      <c r="F7510" s="1"/>
      <c r="G7510" s="1"/>
      <c r="H7510" s="1"/>
      <c r="I7510" s="33"/>
      <c r="J7510" s="33"/>
      <c r="K7510" s="28"/>
      <c r="L7510" s="28"/>
      <c r="M7510" s="1"/>
      <c r="N7510" s="35"/>
      <c r="O7510" s="1"/>
      <c r="P7510" s="51"/>
    </row>
    <row r="7511" spans="1:16" ht="16.5" customHeight="1" x14ac:dyDescent="0.25">
      <c r="A7511" s="47"/>
      <c r="B7511" s="1"/>
      <c r="C7511" s="1"/>
      <c r="D7511" s="1"/>
      <c r="E7511" s="1"/>
      <c r="F7511" s="1"/>
      <c r="G7511" s="1"/>
      <c r="H7511" s="1"/>
      <c r="I7511" s="33"/>
      <c r="J7511" s="33"/>
      <c r="K7511" s="28"/>
      <c r="L7511" s="28"/>
      <c r="M7511" s="1"/>
      <c r="N7511" s="35"/>
      <c r="O7511" s="1"/>
      <c r="P7511" s="51"/>
    </row>
    <row r="7512" spans="1:16" ht="16.5" customHeight="1" x14ac:dyDescent="0.25">
      <c r="A7512" s="47"/>
      <c r="B7512" s="1"/>
      <c r="C7512" s="1"/>
      <c r="D7512" s="1"/>
      <c r="E7512" s="1"/>
      <c r="F7512" s="1"/>
      <c r="G7512" s="1"/>
      <c r="H7512" s="1"/>
      <c r="I7512" s="33"/>
      <c r="J7512" s="33"/>
      <c r="K7512" s="28"/>
      <c r="L7512" s="28"/>
      <c r="M7512" s="1"/>
      <c r="N7512" s="35"/>
      <c r="O7512" s="1"/>
      <c r="P7512" s="51"/>
    </row>
    <row r="7513" spans="1:16" ht="16.5" customHeight="1" x14ac:dyDescent="0.25">
      <c r="A7513" s="47"/>
      <c r="B7513" s="1"/>
      <c r="C7513" s="1"/>
      <c r="D7513" s="1"/>
      <c r="E7513" s="1"/>
      <c r="F7513" s="1"/>
      <c r="G7513" s="1"/>
      <c r="H7513" s="1"/>
      <c r="I7513" s="33"/>
      <c r="J7513" s="33"/>
      <c r="K7513" s="28"/>
      <c r="L7513" s="28"/>
      <c r="M7513" s="1"/>
      <c r="N7513" s="35"/>
      <c r="O7513" s="1"/>
      <c r="P7513" s="51"/>
    </row>
    <row r="7514" spans="1:16" ht="16.5" customHeight="1" x14ac:dyDescent="0.25">
      <c r="A7514" s="47"/>
      <c r="B7514" s="1"/>
      <c r="C7514" s="1"/>
      <c r="D7514" s="1"/>
      <c r="E7514" s="1"/>
      <c r="F7514" s="1"/>
      <c r="G7514" s="1"/>
      <c r="H7514" s="1"/>
      <c r="I7514" s="33"/>
      <c r="J7514" s="33"/>
      <c r="K7514" s="28"/>
      <c r="L7514" s="28"/>
      <c r="M7514" s="1"/>
      <c r="N7514" s="35"/>
      <c r="O7514" s="1"/>
      <c r="P7514" s="51"/>
    </row>
    <row r="7515" spans="1:16" ht="16.5" customHeight="1" x14ac:dyDescent="0.25">
      <c r="A7515" s="47"/>
      <c r="B7515" s="1"/>
      <c r="C7515" s="1"/>
      <c r="D7515" s="1"/>
      <c r="E7515" s="1"/>
      <c r="F7515" s="1"/>
      <c r="G7515" s="1"/>
      <c r="H7515" s="1"/>
      <c r="I7515" s="33"/>
      <c r="J7515" s="33"/>
      <c r="K7515" s="28"/>
      <c r="L7515" s="28"/>
      <c r="M7515" s="1"/>
      <c r="N7515" s="35"/>
      <c r="O7515" s="1"/>
      <c r="P7515" s="51"/>
    </row>
    <row r="7516" spans="1:16" ht="16.5" customHeight="1" x14ac:dyDescent="0.25">
      <c r="A7516" s="47"/>
      <c r="B7516" s="1"/>
      <c r="C7516" s="1"/>
      <c r="D7516" s="1"/>
      <c r="E7516" s="1"/>
      <c r="F7516" s="1"/>
      <c r="G7516" s="1"/>
      <c r="H7516" s="1"/>
      <c r="I7516" s="33"/>
      <c r="J7516" s="33"/>
      <c r="K7516" s="28"/>
      <c r="L7516" s="28"/>
      <c r="M7516" s="1"/>
      <c r="N7516" s="35"/>
      <c r="O7516" s="1"/>
      <c r="P7516" s="51"/>
    </row>
    <row r="7517" spans="1:16" ht="16.5" customHeight="1" x14ac:dyDescent="0.25">
      <c r="A7517" s="47"/>
      <c r="B7517" s="1"/>
      <c r="C7517" s="1"/>
      <c r="D7517" s="1"/>
      <c r="E7517" s="1"/>
      <c r="F7517" s="1"/>
      <c r="G7517" s="1"/>
      <c r="H7517" s="1"/>
      <c r="I7517" s="33"/>
      <c r="J7517" s="33"/>
      <c r="K7517" s="28"/>
      <c r="L7517" s="28"/>
      <c r="M7517" s="1"/>
      <c r="N7517" s="35"/>
      <c r="O7517" s="1"/>
      <c r="P7517" s="51"/>
    </row>
    <row r="7518" spans="1:16" ht="16.5" customHeight="1" x14ac:dyDescent="0.25">
      <c r="A7518" s="47"/>
      <c r="B7518" s="1"/>
      <c r="C7518" s="1"/>
      <c r="D7518" s="1"/>
      <c r="E7518" s="1"/>
      <c r="F7518" s="1"/>
      <c r="G7518" s="1"/>
      <c r="H7518" s="1"/>
      <c r="I7518" s="33"/>
      <c r="J7518" s="33"/>
      <c r="K7518" s="28"/>
      <c r="L7518" s="28"/>
      <c r="M7518" s="1"/>
      <c r="N7518" s="35"/>
      <c r="O7518" s="1"/>
      <c r="P7518" s="51"/>
    </row>
    <row r="7519" spans="1:16" ht="16.5" customHeight="1" x14ac:dyDescent="0.25">
      <c r="A7519" s="47"/>
      <c r="B7519" s="1"/>
      <c r="C7519" s="1"/>
      <c r="D7519" s="1"/>
      <c r="E7519" s="1"/>
      <c r="F7519" s="1"/>
      <c r="G7519" s="1"/>
      <c r="H7519" s="1"/>
      <c r="I7519" s="33"/>
      <c r="J7519" s="33"/>
      <c r="K7519" s="28"/>
      <c r="L7519" s="28"/>
      <c r="M7519" s="1"/>
      <c r="N7519" s="35"/>
      <c r="O7519" s="1"/>
      <c r="P7519" s="51"/>
    </row>
    <row r="7520" spans="1:16" ht="16.5" customHeight="1" x14ac:dyDescent="0.25">
      <c r="A7520" s="47"/>
      <c r="B7520" s="1"/>
      <c r="C7520" s="1"/>
      <c r="D7520" s="1"/>
      <c r="E7520" s="1"/>
      <c r="F7520" s="1"/>
      <c r="G7520" s="1"/>
      <c r="H7520" s="1"/>
      <c r="I7520" s="33"/>
      <c r="J7520" s="33"/>
      <c r="K7520" s="28"/>
      <c r="L7520" s="28"/>
      <c r="M7520" s="1"/>
      <c r="N7520" s="35"/>
      <c r="O7520" s="1"/>
      <c r="P7520" s="51"/>
    </row>
    <row r="7521" spans="1:16" ht="16.5" customHeight="1" x14ac:dyDescent="0.25">
      <c r="A7521" s="47"/>
      <c r="B7521" s="1"/>
      <c r="C7521" s="1"/>
      <c r="D7521" s="1"/>
      <c r="E7521" s="1"/>
      <c r="F7521" s="1"/>
      <c r="G7521" s="1"/>
      <c r="H7521" s="1"/>
      <c r="I7521" s="33"/>
      <c r="J7521" s="33"/>
      <c r="K7521" s="28"/>
      <c r="L7521" s="28"/>
      <c r="M7521" s="1"/>
      <c r="N7521" s="35"/>
      <c r="O7521" s="1"/>
      <c r="P7521" s="51"/>
    </row>
    <row r="7522" spans="1:16" ht="16.5" customHeight="1" x14ac:dyDescent="0.25">
      <c r="A7522" s="47"/>
      <c r="B7522" s="1"/>
      <c r="C7522" s="1"/>
      <c r="D7522" s="1"/>
      <c r="E7522" s="1"/>
      <c r="F7522" s="1"/>
      <c r="G7522" s="1"/>
      <c r="H7522" s="1"/>
      <c r="I7522" s="33"/>
      <c r="J7522" s="33"/>
      <c r="K7522" s="28"/>
      <c r="L7522" s="28"/>
      <c r="M7522" s="1"/>
      <c r="N7522" s="35"/>
      <c r="O7522" s="1"/>
      <c r="P7522" s="51"/>
    </row>
    <row r="7523" spans="1:16" ht="16.5" customHeight="1" x14ac:dyDescent="0.25">
      <c r="A7523" s="47"/>
      <c r="B7523" s="1"/>
      <c r="C7523" s="1"/>
      <c r="D7523" s="1"/>
      <c r="E7523" s="1"/>
      <c r="F7523" s="1"/>
      <c r="G7523" s="1"/>
      <c r="H7523" s="1"/>
      <c r="I7523" s="33"/>
      <c r="J7523" s="33"/>
      <c r="K7523" s="28"/>
      <c r="L7523" s="28"/>
      <c r="M7523" s="1"/>
      <c r="N7523" s="35"/>
      <c r="O7523" s="1"/>
      <c r="P7523" s="51"/>
    </row>
    <row r="7524" spans="1:16" ht="16.5" customHeight="1" x14ac:dyDescent="0.25">
      <c r="A7524" s="47"/>
      <c r="B7524" s="1"/>
      <c r="C7524" s="1"/>
      <c r="D7524" s="1"/>
      <c r="E7524" s="1"/>
      <c r="F7524" s="1"/>
      <c r="G7524" s="1"/>
      <c r="H7524" s="1"/>
      <c r="I7524" s="33"/>
      <c r="J7524" s="33"/>
      <c r="K7524" s="28"/>
      <c r="L7524" s="28"/>
      <c r="M7524" s="1"/>
      <c r="N7524" s="35"/>
      <c r="O7524" s="1"/>
      <c r="P7524" s="51"/>
    </row>
    <row r="7525" spans="1:16" ht="16.5" customHeight="1" x14ac:dyDescent="0.25">
      <c r="A7525" s="47"/>
      <c r="B7525" s="1"/>
      <c r="C7525" s="1"/>
      <c r="D7525" s="1"/>
      <c r="E7525" s="1"/>
      <c r="F7525" s="1"/>
      <c r="G7525" s="1"/>
      <c r="H7525" s="1"/>
      <c r="I7525" s="33"/>
      <c r="J7525" s="33"/>
      <c r="K7525" s="28"/>
      <c r="L7525" s="28"/>
      <c r="M7525" s="1"/>
      <c r="N7525" s="35"/>
      <c r="O7525" s="1"/>
      <c r="P7525" s="51"/>
    </row>
    <row r="7526" spans="1:16" ht="16.5" customHeight="1" x14ac:dyDescent="0.25">
      <c r="A7526" s="47"/>
      <c r="B7526" s="1"/>
      <c r="C7526" s="1"/>
      <c r="D7526" s="1"/>
      <c r="E7526" s="1"/>
      <c r="F7526" s="1"/>
      <c r="G7526" s="1"/>
      <c r="H7526" s="1"/>
      <c r="I7526" s="33"/>
      <c r="J7526" s="33"/>
      <c r="K7526" s="28"/>
      <c r="L7526" s="28"/>
      <c r="M7526" s="1"/>
      <c r="N7526" s="35"/>
      <c r="O7526" s="1"/>
      <c r="P7526" s="51"/>
    </row>
    <row r="7527" spans="1:16" ht="16.5" customHeight="1" x14ac:dyDescent="0.25">
      <c r="A7527" s="47"/>
      <c r="B7527" s="1"/>
      <c r="C7527" s="1"/>
      <c r="D7527" s="1"/>
      <c r="E7527" s="1"/>
      <c r="F7527" s="1"/>
      <c r="G7527" s="1"/>
      <c r="H7527" s="1"/>
      <c r="I7527" s="33"/>
      <c r="J7527" s="33"/>
      <c r="K7527" s="28"/>
      <c r="L7527" s="28"/>
      <c r="M7527" s="1"/>
      <c r="N7527" s="35"/>
      <c r="O7527" s="1"/>
      <c r="P7527" s="51"/>
    </row>
    <row r="7528" spans="1:16" ht="16.5" customHeight="1" x14ac:dyDescent="0.25">
      <c r="A7528" s="47"/>
      <c r="B7528" s="1"/>
      <c r="C7528" s="1"/>
      <c r="D7528" s="1"/>
      <c r="E7528" s="1"/>
      <c r="F7528" s="1"/>
      <c r="G7528" s="1"/>
      <c r="H7528" s="1"/>
      <c r="I7528" s="33"/>
      <c r="J7528" s="33"/>
      <c r="K7528" s="28"/>
      <c r="L7528" s="28"/>
      <c r="M7528" s="1"/>
      <c r="N7528" s="35"/>
      <c r="O7528" s="1"/>
      <c r="P7528" s="51"/>
    </row>
    <row r="7529" spans="1:16" ht="16.5" customHeight="1" x14ac:dyDescent="0.25">
      <c r="A7529" s="47"/>
      <c r="B7529" s="1"/>
      <c r="C7529" s="1"/>
      <c r="D7529" s="1"/>
      <c r="E7529" s="1"/>
      <c r="F7529" s="1"/>
      <c r="G7529" s="1"/>
      <c r="H7529" s="1"/>
      <c r="I7529" s="33"/>
      <c r="J7529" s="33"/>
      <c r="K7529" s="28"/>
      <c r="L7529" s="28"/>
      <c r="M7529" s="1"/>
      <c r="N7529" s="35"/>
      <c r="O7529" s="1"/>
      <c r="P7529" s="51"/>
    </row>
    <row r="7530" spans="1:16" ht="16.5" customHeight="1" x14ac:dyDescent="0.25">
      <c r="A7530" s="47"/>
      <c r="B7530" s="1"/>
      <c r="C7530" s="1"/>
      <c r="D7530" s="1"/>
      <c r="E7530" s="1"/>
      <c r="F7530" s="1"/>
      <c r="G7530" s="1"/>
      <c r="H7530" s="1"/>
      <c r="I7530" s="33"/>
      <c r="J7530" s="33"/>
      <c r="K7530" s="28"/>
      <c r="L7530" s="28"/>
      <c r="M7530" s="1"/>
      <c r="N7530" s="35"/>
      <c r="O7530" s="1"/>
      <c r="P7530" s="51"/>
    </row>
    <row r="7531" spans="1:16" ht="16.5" customHeight="1" x14ac:dyDescent="0.25">
      <c r="A7531" s="47"/>
      <c r="B7531" s="1"/>
      <c r="C7531" s="1"/>
      <c r="D7531" s="1"/>
      <c r="E7531" s="1"/>
      <c r="F7531" s="1"/>
      <c r="G7531" s="1"/>
      <c r="H7531" s="1"/>
      <c r="I7531" s="33"/>
      <c r="J7531" s="33"/>
      <c r="K7531" s="28"/>
      <c r="L7531" s="28"/>
      <c r="M7531" s="1"/>
      <c r="N7531" s="35"/>
      <c r="O7531" s="1"/>
      <c r="P7531" s="51"/>
    </row>
    <row r="7532" spans="1:16" ht="16.5" customHeight="1" x14ac:dyDescent="0.25">
      <c r="A7532" s="47"/>
      <c r="B7532" s="1"/>
      <c r="C7532" s="1"/>
      <c r="D7532" s="1"/>
      <c r="E7532" s="1"/>
      <c r="F7532" s="1"/>
      <c r="G7532" s="1"/>
      <c r="H7532" s="1"/>
      <c r="I7532" s="33"/>
      <c r="J7532" s="33"/>
      <c r="K7532" s="28"/>
      <c r="L7532" s="28"/>
      <c r="M7532" s="1"/>
      <c r="N7532" s="35"/>
      <c r="O7532" s="1"/>
      <c r="P7532" s="51"/>
    </row>
    <row r="7533" spans="1:16" ht="16.5" customHeight="1" x14ac:dyDescent="0.25">
      <c r="A7533" s="47"/>
      <c r="B7533" s="1"/>
      <c r="C7533" s="1"/>
      <c r="D7533" s="1"/>
      <c r="E7533" s="1"/>
      <c r="F7533" s="1"/>
      <c r="G7533" s="1"/>
      <c r="H7533" s="1"/>
      <c r="I7533" s="33"/>
      <c r="J7533" s="33"/>
      <c r="K7533" s="28"/>
      <c r="L7533" s="28"/>
      <c r="M7533" s="1"/>
      <c r="N7533" s="35"/>
      <c r="O7533" s="1"/>
      <c r="P7533" s="51"/>
    </row>
    <row r="7534" spans="1:16" ht="16.5" customHeight="1" x14ac:dyDescent="0.25">
      <c r="A7534" s="47"/>
      <c r="B7534" s="1"/>
      <c r="C7534" s="1"/>
      <c r="D7534" s="1"/>
      <c r="E7534" s="1"/>
      <c r="F7534" s="1"/>
      <c r="G7534" s="1"/>
      <c r="H7534" s="1"/>
      <c r="I7534" s="33"/>
      <c r="J7534" s="33"/>
      <c r="K7534" s="28"/>
      <c r="L7534" s="28"/>
      <c r="M7534" s="1"/>
      <c r="N7534" s="35"/>
      <c r="O7534" s="1"/>
      <c r="P7534" s="51"/>
    </row>
    <row r="7535" spans="1:16" ht="16.5" customHeight="1" x14ac:dyDescent="0.25">
      <c r="A7535" s="47"/>
      <c r="B7535" s="1"/>
      <c r="C7535" s="1"/>
      <c r="D7535" s="1"/>
      <c r="E7535" s="1"/>
      <c r="F7535" s="1"/>
      <c r="G7535" s="1"/>
      <c r="H7535" s="1"/>
      <c r="I7535" s="33"/>
      <c r="J7535" s="33"/>
      <c r="K7535" s="28"/>
      <c r="L7535" s="28"/>
      <c r="M7535" s="1"/>
      <c r="N7535" s="35"/>
      <c r="O7535" s="1"/>
      <c r="P7535" s="51"/>
    </row>
    <row r="7536" spans="1:16" ht="16.5" customHeight="1" x14ac:dyDescent="0.25">
      <c r="A7536" s="47"/>
      <c r="B7536" s="1"/>
      <c r="C7536" s="1"/>
      <c r="D7536" s="1"/>
      <c r="E7536" s="1"/>
      <c r="F7536" s="1"/>
      <c r="G7536" s="1"/>
      <c r="H7536" s="1"/>
      <c r="I7536" s="33"/>
      <c r="J7536" s="33"/>
      <c r="K7536" s="28"/>
      <c r="L7536" s="28"/>
      <c r="M7536" s="1"/>
      <c r="N7536" s="35"/>
      <c r="O7536" s="1"/>
      <c r="P7536" s="51"/>
    </row>
    <row r="7537" spans="1:16" ht="16.5" customHeight="1" x14ac:dyDescent="0.25">
      <c r="A7537" s="47"/>
      <c r="B7537" s="1"/>
      <c r="C7537" s="1"/>
      <c r="D7537" s="1"/>
      <c r="E7537" s="1"/>
      <c r="F7537" s="1"/>
      <c r="G7537" s="1"/>
      <c r="H7537" s="1"/>
      <c r="I7537" s="33"/>
      <c r="J7537" s="33"/>
      <c r="K7537" s="28"/>
      <c r="L7537" s="28"/>
      <c r="M7537" s="1"/>
      <c r="N7537" s="35"/>
      <c r="O7537" s="1"/>
      <c r="P7537" s="51"/>
    </row>
    <row r="7538" spans="1:16" ht="16.5" customHeight="1" x14ac:dyDescent="0.25">
      <c r="A7538" s="47"/>
      <c r="B7538" s="1"/>
      <c r="C7538" s="1"/>
      <c r="D7538" s="1"/>
      <c r="E7538" s="1"/>
      <c r="F7538" s="1"/>
      <c r="G7538" s="1"/>
      <c r="H7538" s="1"/>
      <c r="I7538" s="33"/>
      <c r="J7538" s="33"/>
      <c r="K7538" s="28"/>
      <c r="L7538" s="28"/>
      <c r="M7538" s="1"/>
      <c r="N7538" s="35"/>
      <c r="O7538" s="1"/>
      <c r="P7538" s="51"/>
    </row>
    <row r="7539" spans="1:16" ht="16.5" customHeight="1" x14ac:dyDescent="0.25">
      <c r="A7539" s="47"/>
      <c r="B7539" s="1"/>
      <c r="C7539" s="1"/>
      <c r="D7539" s="1"/>
      <c r="E7539" s="1"/>
      <c r="F7539" s="1"/>
      <c r="G7539" s="1"/>
      <c r="H7539" s="1"/>
      <c r="I7539" s="33"/>
      <c r="J7539" s="33"/>
      <c r="K7539" s="28"/>
      <c r="L7539" s="28"/>
      <c r="M7539" s="1"/>
      <c r="N7539" s="35"/>
      <c r="O7539" s="1"/>
      <c r="P7539" s="51"/>
    </row>
    <row r="7540" spans="1:16" ht="16.5" customHeight="1" x14ac:dyDescent="0.25">
      <c r="A7540" s="47"/>
      <c r="B7540" s="1"/>
      <c r="C7540" s="1"/>
      <c r="D7540" s="1"/>
      <c r="E7540" s="1"/>
      <c r="F7540" s="1"/>
      <c r="G7540" s="1"/>
      <c r="H7540" s="1"/>
      <c r="I7540" s="33"/>
      <c r="J7540" s="33"/>
      <c r="K7540" s="28"/>
      <c r="L7540" s="28"/>
      <c r="M7540" s="1"/>
      <c r="N7540" s="35"/>
      <c r="O7540" s="1"/>
      <c r="P7540" s="51"/>
    </row>
    <row r="7541" spans="1:16" ht="16.5" customHeight="1" x14ac:dyDescent="0.25">
      <c r="A7541" s="47"/>
      <c r="B7541" s="1"/>
      <c r="C7541" s="1"/>
      <c r="D7541" s="1"/>
      <c r="E7541" s="1"/>
      <c r="F7541" s="1"/>
      <c r="G7541" s="1"/>
      <c r="H7541" s="1"/>
      <c r="I7541" s="33"/>
      <c r="J7541" s="33"/>
      <c r="K7541" s="28"/>
      <c r="L7541" s="28"/>
      <c r="M7541" s="1"/>
      <c r="N7541" s="35"/>
      <c r="O7541" s="1"/>
      <c r="P7541" s="51"/>
    </row>
    <row r="7542" spans="1:16" ht="16.5" customHeight="1" x14ac:dyDescent="0.25">
      <c r="A7542" s="47"/>
      <c r="B7542" s="1"/>
      <c r="C7542" s="1"/>
      <c r="D7542" s="1"/>
      <c r="E7542" s="1"/>
      <c r="F7542" s="1"/>
      <c r="G7542" s="1"/>
      <c r="H7542" s="1"/>
      <c r="I7542" s="33"/>
      <c r="J7542" s="33"/>
      <c r="K7542" s="28"/>
      <c r="L7542" s="28"/>
      <c r="M7542" s="1"/>
      <c r="N7542" s="35"/>
      <c r="O7542" s="1"/>
      <c r="P7542" s="51"/>
    </row>
    <row r="7543" spans="1:16" ht="16.5" customHeight="1" x14ac:dyDescent="0.25">
      <c r="A7543" s="47"/>
      <c r="B7543" s="1"/>
      <c r="C7543" s="1"/>
      <c r="D7543" s="1"/>
      <c r="E7543" s="1"/>
      <c r="F7543" s="1"/>
      <c r="G7543" s="1"/>
      <c r="H7543" s="1"/>
      <c r="I7543" s="33"/>
      <c r="J7543" s="33"/>
      <c r="K7543" s="28"/>
      <c r="L7543" s="28"/>
      <c r="M7543" s="1"/>
      <c r="N7543" s="35"/>
      <c r="O7543" s="1"/>
      <c r="P7543" s="51"/>
    </row>
    <row r="7544" spans="1:16" ht="16.5" customHeight="1" x14ac:dyDescent="0.25">
      <c r="A7544" s="47"/>
      <c r="B7544" s="1"/>
      <c r="C7544" s="1"/>
      <c r="D7544" s="1"/>
      <c r="E7544" s="1"/>
      <c r="F7544" s="1"/>
      <c r="G7544" s="1"/>
      <c r="H7544" s="1"/>
      <c r="I7544" s="33"/>
      <c r="J7544" s="33"/>
      <c r="K7544" s="28"/>
      <c r="L7544" s="28"/>
      <c r="M7544" s="1"/>
      <c r="N7544" s="35"/>
      <c r="O7544" s="1"/>
      <c r="P7544" s="51"/>
    </row>
    <row r="7545" spans="1:16" ht="16.5" customHeight="1" x14ac:dyDescent="0.25">
      <c r="A7545" s="47"/>
      <c r="B7545" s="1"/>
      <c r="C7545" s="1"/>
      <c r="D7545" s="1"/>
      <c r="E7545" s="1"/>
      <c r="F7545" s="1"/>
      <c r="G7545" s="1"/>
      <c r="H7545" s="1"/>
      <c r="I7545" s="33"/>
      <c r="J7545" s="33"/>
      <c r="K7545" s="28"/>
      <c r="L7545" s="28"/>
      <c r="M7545" s="1"/>
      <c r="N7545" s="35"/>
      <c r="O7545" s="1"/>
      <c r="P7545" s="51"/>
    </row>
    <row r="7546" spans="1:16" ht="16.5" customHeight="1" x14ac:dyDescent="0.25">
      <c r="A7546" s="47"/>
      <c r="B7546" s="1"/>
      <c r="C7546" s="1"/>
      <c r="D7546" s="1"/>
      <c r="E7546" s="1"/>
      <c r="F7546" s="1"/>
      <c r="G7546" s="1"/>
      <c r="H7546" s="1"/>
      <c r="I7546" s="33"/>
      <c r="J7546" s="33"/>
      <c r="K7546" s="28"/>
      <c r="L7546" s="28"/>
      <c r="M7546" s="1"/>
      <c r="N7546" s="35"/>
      <c r="O7546" s="1"/>
      <c r="P7546" s="51"/>
    </row>
    <row r="7547" spans="1:16" ht="16.5" customHeight="1" x14ac:dyDescent="0.25">
      <c r="A7547" s="47"/>
      <c r="B7547" s="1"/>
      <c r="C7547" s="1"/>
      <c r="D7547" s="1"/>
      <c r="E7547" s="1"/>
      <c r="F7547" s="1"/>
      <c r="G7547" s="1"/>
      <c r="H7547" s="1"/>
      <c r="I7547" s="33"/>
      <c r="J7547" s="33"/>
      <c r="K7547" s="28"/>
      <c r="L7547" s="28"/>
      <c r="M7547" s="1"/>
      <c r="N7547" s="35"/>
      <c r="O7547" s="1"/>
      <c r="P7547" s="51"/>
    </row>
    <row r="7548" spans="1:16" ht="16.5" customHeight="1" x14ac:dyDescent="0.25">
      <c r="A7548" s="47"/>
      <c r="B7548" s="1"/>
      <c r="C7548" s="1"/>
      <c r="D7548" s="1"/>
      <c r="E7548" s="1"/>
      <c r="F7548" s="1"/>
      <c r="G7548" s="1"/>
      <c r="H7548" s="1"/>
      <c r="I7548" s="33"/>
      <c r="J7548" s="33"/>
      <c r="K7548" s="28"/>
      <c r="L7548" s="28"/>
      <c r="M7548" s="1"/>
      <c r="N7548" s="35"/>
      <c r="O7548" s="1"/>
      <c r="P7548" s="51"/>
    </row>
    <row r="7549" spans="1:16" ht="16.5" customHeight="1" x14ac:dyDescent="0.25">
      <c r="A7549" s="47"/>
      <c r="B7549" s="1"/>
      <c r="C7549" s="1"/>
      <c r="D7549" s="1"/>
      <c r="E7549" s="1"/>
      <c r="F7549" s="1"/>
      <c r="G7549" s="1"/>
      <c r="H7549" s="1"/>
      <c r="I7549" s="33"/>
      <c r="J7549" s="33"/>
      <c r="K7549" s="28"/>
      <c r="L7549" s="28"/>
      <c r="M7549" s="1"/>
      <c r="N7549" s="35"/>
      <c r="O7549" s="1"/>
      <c r="P7549" s="51"/>
    </row>
    <row r="7550" spans="1:16" ht="16.5" customHeight="1" x14ac:dyDescent="0.25">
      <c r="A7550" s="47"/>
      <c r="B7550" s="1"/>
      <c r="C7550" s="1"/>
      <c r="D7550" s="1"/>
      <c r="E7550" s="1"/>
      <c r="F7550" s="1"/>
      <c r="G7550" s="1"/>
      <c r="H7550" s="1"/>
      <c r="I7550" s="33"/>
      <c r="J7550" s="33"/>
      <c r="K7550" s="28"/>
      <c r="L7550" s="28"/>
      <c r="M7550" s="1"/>
      <c r="N7550" s="35"/>
      <c r="O7550" s="1"/>
      <c r="P7550" s="51"/>
    </row>
    <row r="7551" spans="1:16" ht="16.5" customHeight="1" x14ac:dyDescent="0.25">
      <c r="A7551" s="47"/>
      <c r="B7551" s="1"/>
      <c r="C7551" s="1"/>
      <c r="D7551" s="1"/>
      <c r="E7551" s="1"/>
      <c r="F7551" s="1"/>
      <c r="G7551" s="1"/>
      <c r="H7551" s="1"/>
      <c r="I7551" s="33"/>
      <c r="J7551" s="33"/>
      <c r="K7551" s="28"/>
      <c r="L7551" s="28"/>
      <c r="M7551" s="1"/>
      <c r="N7551" s="35"/>
      <c r="O7551" s="1"/>
      <c r="P7551" s="51"/>
    </row>
    <row r="7552" spans="1:16" ht="16.5" customHeight="1" x14ac:dyDescent="0.25">
      <c r="A7552" s="47"/>
      <c r="B7552" s="1"/>
      <c r="C7552" s="1"/>
      <c r="D7552" s="1"/>
      <c r="E7552" s="1"/>
      <c r="F7552" s="1"/>
      <c r="G7552" s="1"/>
      <c r="H7552" s="1"/>
      <c r="I7552" s="33"/>
      <c r="J7552" s="33"/>
      <c r="K7552" s="28"/>
      <c r="L7552" s="28"/>
      <c r="M7552" s="1"/>
      <c r="N7552" s="35"/>
      <c r="O7552" s="1"/>
      <c r="P7552" s="51"/>
    </row>
    <row r="7553" spans="1:16" ht="16.5" customHeight="1" x14ac:dyDescent="0.25">
      <c r="A7553" s="47"/>
      <c r="B7553" s="1"/>
      <c r="C7553" s="1"/>
      <c r="D7553" s="1"/>
      <c r="E7553" s="1"/>
      <c r="F7553" s="1"/>
      <c r="G7553" s="1"/>
      <c r="H7553" s="1"/>
      <c r="I7553" s="33"/>
      <c r="J7553" s="33"/>
      <c r="K7553" s="28"/>
      <c r="L7553" s="28"/>
      <c r="M7553" s="1"/>
      <c r="N7553" s="35"/>
      <c r="O7553" s="1"/>
      <c r="P7553" s="51"/>
    </row>
    <row r="7554" spans="1:16" ht="16.5" customHeight="1" x14ac:dyDescent="0.25">
      <c r="A7554" s="47"/>
      <c r="B7554" s="1"/>
      <c r="C7554" s="1"/>
      <c r="D7554" s="1"/>
      <c r="E7554" s="1"/>
      <c r="F7554" s="1"/>
      <c r="G7554" s="1"/>
      <c r="H7554" s="1"/>
      <c r="I7554" s="33"/>
      <c r="J7554" s="33"/>
      <c r="K7554" s="28"/>
      <c r="L7554" s="28"/>
      <c r="M7554" s="1"/>
      <c r="N7554" s="35"/>
      <c r="O7554" s="1"/>
      <c r="P7554" s="51"/>
    </row>
    <row r="7555" spans="1:16" ht="16.5" customHeight="1" x14ac:dyDescent="0.25">
      <c r="A7555" s="47"/>
      <c r="B7555" s="1"/>
      <c r="C7555" s="1"/>
      <c r="D7555" s="1"/>
      <c r="E7555" s="1"/>
      <c r="F7555" s="1"/>
      <c r="G7555" s="1"/>
      <c r="H7555" s="1"/>
      <c r="I7555" s="33"/>
      <c r="J7555" s="33"/>
      <c r="K7555" s="28"/>
      <c r="L7555" s="28"/>
      <c r="M7555" s="1"/>
      <c r="N7555" s="35"/>
      <c r="O7555" s="1"/>
      <c r="P7555" s="51"/>
    </row>
    <row r="7556" spans="1:16" ht="16.5" customHeight="1" x14ac:dyDescent="0.25">
      <c r="A7556" s="47"/>
      <c r="B7556" s="1"/>
      <c r="C7556" s="1"/>
      <c r="D7556" s="1"/>
      <c r="E7556" s="1"/>
      <c r="F7556" s="1"/>
      <c r="G7556" s="1"/>
      <c r="H7556" s="1"/>
      <c r="I7556" s="33"/>
      <c r="J7556" s="33"/>
      <c r="K7556" s="28"/>
      <c r="L7556" s="28"/>
      <c r="M7556" s="1"/>
      <c r="N7556" s="35"/>
      <c r="O7556" s="1"/>
      <c r="P7556" s="51"/>
    </row>
    <row r="7557" spans="1:16" ht="16.5" customHeight="1" x14ac:dyDescent="0.25">
      <c r="A7557" s="47"/>
      <c r="B7557" s="1"/>
      <c r="C7557" s="1"/>
      <c r="D7557" s="1"/>
      <c r="E7557" s="1"/>
      <c r="F7557" s="1"/>
      <c r="G7557" s="1"/>
      <c r="H7557" s="1"/>
      <c r="I7557" s="33"/>
      <c r="J7557" s="33"/>
      <c r="K7557" s="28"/>
      <c r="L7557" s="28"/>
      <c r="M7557" s="1"/>
      <c r="N7557" s="35"/>
      <c r="O7557" s="1"/>
      <c r="P7557" s="51"/>
    </row>
    <row r="7558" spans="1:16" ht="16.5" customHeight="1" x14ac:dyDescent="0.25">
      <c r="A7558" s="47"/>
      <c r="B7558" s="1"/>
      <c r="C7558" s="1"/>
      <c r="D7558" s="1"/>
      <c r="E7558" s="1"/>
      <c r="F7558" s="1"/>
      <c r="G7558" s="1"/>
      <c r="H7558" s="1"/>
      <c r="I7558" s="33"/>
      <c r="J7558" s="33"/>
      <c r="K7558" s="28"/>
      <c r="L7558" s="28"/>
      <c r="M7558" s="1"/>
      <c r="N7558" s="35"/>
      <c r="O7558" s="1"/>
      <c r="P7558" s="51"/>
    </row>
    <row r="7559" spans="1:16" ht="16.5" customHeight="1" x14ac:dyDescent="0.25">
      <c r="A7559" s="47"/>
      <c r="B7559" s="1"/>
      <c r="C7559" s="1"/>
      <c r="D7559" s="1"/>
      <c r="E7559" s="1"/>
      <c r="F7559" s="1"/>
      <c r="G7559" s="1"/>
      <c r="H7559" s="1"/>
      <c r="I7559" s="33"/>
      <c r="J7559" s="33"/>
      <c r="K7559" s="28"/>
      <c r="L7559" s="28"/>
      <c r="M7559" s="1"/>
      <c r="N7559" s="35"/>
      <c r="O7559" s="1"/>
      <c r="P7559" s="51"/>
    </row>
    <row r="7560" spans="1:16" ht="16.5" customHeight="1" x14ac:dyDescent="0.25">
      <c r="A7560" s="47"/>
      <c r="B7560" s="1"/>
      <c r="C7560" s="1"/>
      <c r="D7560" s="1"/>
      <c r="E7560" s="1"/>
      <c r="F7560" s="1"/>
      <c r="G7560" s="1"/>
      <c r="H7560" s="1"/>
      <c r="I7560" s="33"/>
      <c r="J7560" s="33"/>
      <c r="K7560" s="28"/>
      <c r="L7560" s="28"/>
      <c r="M7560" s="1"/>
      <c r="N7560" s="35"/>
      <c r="O7560" s="1"/>
      <c r="P7560" s="51"/>
    </row>
    <row r="7561" spans="1:16" ht="16.5" customHeight="1" x14ac:dyDescent="0.25">
      <c r="A7561" s="47"/>
      <c r="B7561" s="1"/>
      <c r="C7561" s="1"/>
      <c r="D7561" s="1"/>
      <c r="E7561" s="1"/>
      <c r="F7561" s="1"/>
      <c r="G7561" s="1"/>
      <c r="H7561" s="1"/>
      <c r="I7561" s="33"/>
      <c r="J7561" s="33"/>
      <c r="K7561" s="28"/>
      <c r="L7561" s="28"/>
      <c r="M7561" s="1"/>
      <c r="N7561" s="35"/>
      <c r="O7561" s="1"/>
      <c r="P7561" s="51"/>
    </row>
    <row r="7562" spans="1:16" ht="16.5" customHeight="1" x14ac:dyDescent="0.25">
      <c r="A7562" s="47"/>
      <c r="B7562" s="1"/>
      <c r="C7562" s="1"/>
      <c r="D7562" s="1"/>
      <c r="E7562" s="1"/>
      <c r="F7562" s="1"/>
      <c r="G7562" s="1"/>
      <c r="H7562" s="1"/>
      <c r="I7562" s="33"/>
      <c r="J7562" s="33"/>
      <c r="K7562" s="28"/>
      <c r="L7562" s="28"/>
      <c r="M7562" s="1"/>
      <c r="N7562" s="35"/>
      <c r="O7562" s="1"/>
      <c r="P7562" s="51"/>
    </row>
    <row r="7563" spans="1:16" ht="16.5" customHeight="1" x14ac:dyDescent="0.25">
      <c r="A7563" s="47"/>
      <c r="B7563" s="1"/>
      <c r="C7563" s="1"/>
      <c r="D7563" s="1"/>
      <c r="E7563" s="1"/>
      <c r="F7563" s="1"/>
      <c r="G7563" s="1"/>
      <c r="H7563" s="1"/>
      <c r="I7563" s="33"/>
      <c r="J7563" s="33"/>
      <c r="K7563" s="28"/>
      <c r="L7563" s="28"/>
      <c r="M7563" s="1"/>
      <c r="N7563" s="35"/>
      <c r="O7563" s="1"/>
      <c r="P7563" s="51"/>
    </row>
    <row r="7564" spans="1:16" ht="16.5" customHeight="1" x14ac:dyDescent="0.25">
      <c r="A7564" s="47"/>
      <c r="B7564" s="1"/>
      <c r="C7564" s="1"/>
      <c r="D7564" s="1"/>
      <c r="E7564" s="1"/>
      <c r="F7564" s="1"/>
      <c r="G7564" s="1"/>
      <c r="H7564" s="1"/>
      <c r="I7564" s="33"/>
      <c r="J7564" s="33"/>
      <c r="K7564" s="28"/>
      <c r="L7564" s="28"/>
      <c r="M7564" s="1"/>
      <c r="N7564" s="35"/>
      <c r="O7564" s="1"/>
      <c r="P7564" s="51"/>
    </row>
    <row r="7565" spans="1:16" ht="16.5" customHeight="1" x14ac:dyDescent="0.25">
      <c r="A7565" s="47"/>
      <c r="B7565" s="1"/>
      <c r="C7565" s="1"/>
      <c r="D7565" s="1"/>
      <c r="E7565" s="1"/>
      <c r="F7565" s="1"/>
      <c r="G7565" s="1"/>
      <c r="H7565" s="1"/>
      <c r="I7565" s="33"/>
      <c r="J7565" s="33"/>
      <c r="K7565" s="28"/>
      <c r="L7565" s="28"/>
      <c r="M7565" s="1"/>
      <c r="N7565" s="35"/>
      <c r="O7565" s="1"/>
      <c r="P7565" s="51"/>
    </row>
    <row r="7566" spans="1:16" ht="16.5" customHeight="1" x14ac:dyDescent="0.25">
      <c r="A7566" s="47"/>
      <c r="B7566" s="1"/>
      <c r="C7566" s="1"/>
      <c r="D7566" s="1"/>
      <c r="E7566" s="1"/>
      <c r="F7566" s="1"/>
      <c r="G7566" s="1"/>
      <c r="H7566" s="1"/>
      <c r="I7566" s="33"/>
      <c r="J7566" s="33"/>
      <c r="K7566" s="28"/>
      <c r="L7566" s="28"/>
      <c r="M7566" s="1"/>
      <c r="N7566" s="35"/>
      <c r="O7566" s="1"/>
      <c r="P7566" s="51"/>
    </row>
    <row r="7567" spans="1:16" ht="16.5" customHeight="1" x14ac:dyDescent="0.25">
      <c r="A7567" s="47"/>
      <c r="B7567" s="1"/>
      <c r="C7567" s="1"/>
      <c r="D7567" s="1"/>
      <c r="E7567" s="1"/>
      <c r="F7567" s="1"/>
      <c r="G7567" s="1"/>
      <c r="H7567" s="1"/>
      <c r="I7567" s="33"/>
      <c r="J7567" s="33"/>
      <c r="K7567" s="28"/>
      <c r="L7567" s="28"/>
      <c r="M7567" s="1"/>
      <c r="N7567" s="35"/>
      <c r="O7567" s="1"/>
      <c r="P7567" s="51"/>
    </row>
    <row r="7568" spans="1:16" ht="16.5" customHeight="1" x14ac:dyDescent="0.25">
      <c r="A7568" s="47"/>
      <c r="B7568" s="1"/>
      <c r="C7568" s="1"/>
      <c r="D7568" s="1"/>
      <c r="E7568" s="1"/>
      <c r="F7568" s="1"/>
      <c r="G7568" s="1"/>
      <c r="H7568" s="1"/>
      <c r="I7568" s="33"/>
      <c r="J7568" s="33"/>
      <c r="K7568" s="28"/>
      <c r="L7568" s="28"/>
      <c r="M7568" s="1"/>
      <c r="N7568" s="35"/>
      <c r="O7568" s="1"/>
      <c r="P7568" s="51"/>
    </row>
    <row r="7569" spans="1:16" ht="16.5" customHeight="1" x14ac:dyDescent="0.25">
      <c r="A7569" s="47"/>
      <c r="B7569" s="1"/>
      <c r="C7569" s="1"/>
      <c r="D7569" s="1"/>
      <c r="E7569" s="1"/>
      <c r="F7569" s="1"/>
      <c r="G7569" s="1"/>
      <c r="H7569" s="1"/>
      <c r="I7569" s="33"/>
      <c r="J7569" s="33"/>
      <c r="K7569" s="28"/>
      <c r="L7569" s="28"/>
      <c r="M7569" s="1"/>
      <c r="N7569" s="35"/>
      <c r="O7569" s="1"/>
      <c r="P7569" s="51"/>
    </row>
    <row r="7570" spans="1:16" ht="16.5" customHeight="1" x14ac:dyDescent="0.25">
      <c r="A7570" s="47"/>
      <c r="B7570" s="1"/>
      <c r="C7570" s="1"/>
      <c r="D7570" s="1"/>
      <c r="E7570" s="1"/>
      <c r="F7570" s="1"/>
      <c r="G7570" s="1"/>
      <c r="H7570" s="1"/>
      <c r="I7570" s="33"/>
      <c r="J7570" s="33"/>
      <c r="K7570" s="28"/>
      <c r="L7570" s="28"/>
      <c r="M7570" s="1"/>
      <c r="N7570" s="35"/>
      <c r="O7570" s="1"/>
      <c r="P7570" s="51"/>
    </row>
    <row r="7571" spans="1:16" ht="16.5" customHeight="1" x14ac:dyDescent="0.25">
      <c r="A7571" s="47"/>
      <c r="B7571" s="1"/>
      <c r="C7571" s="1"/>
      <c r="D7571" s="1"/>
      <c r="E7571" s="1"/>
      <c r="F7571" s="1"/>
      <c r="G7571" s="1"/>
      <c r="H7571" s="1"/>
      <c r="I7571" s="33"/>
      <c r="J7571" s="33"/>
      <c r="K7571" s="28"/>
      <c r="L7571" s="28"/>
      <c r="M7571" s="1"/>
      <c r="N7571" s="35"/>
      <c r="O7571" s="1"/>
      <c r="P7571" s="51"/>
    </row>
    <row r="7572" spans="1:16" ht="16.5" customHeight="1" x14ac:dyDescent="0.25">
      <c r="A7572" s="47"/>
      <c r="B7572" s="1"/>
      <c r="C7572" s="1"/>
      <c r="D7572" s="1"/>
      <c r="E7572" s="1"/>
      <c r="F7572" s="1"/>
      <c r="G7572" s="1"/>
      <c r="H7572" s="1"/>
      <c r="I7572" s="33"/>
      <c r="J7572" s="33"/>
      <c r="K7572" s="28"/>
      <c r="L7572" s="28"/>
      <c r="M7572" s="1"/>
      <c r="N7572" s="35"/>
      <c r="O7572" s="1"/>
      <c r="P7572" s="51"/>
    </row>
    <row r="7573" spans="1:16" ht="16.5" customHeight="1" x14ac:dyDescent="0.25">
      <c r="A7573" s="47"/>
      <c r="B7573" s="1"/>
      <c r="C7573" s="1"/>
      <c r="D7573" s="1"/>
      <c r="E7573" s="1"/>
      <c r="F7573" s="1"/>
      <c r="G7573" s="1"/>
      <c r="H7573" s="1"/>
      <c r="I7573" s="33"/>
      <c r="J7573" s="33"/>
      <c r="K7573" s="28"/>
      <c r="L7573" s="28"/>
      <c r="M7573" s="1"/>
      <c r="N7573" s="35"/>
      <c r="O7573" s="1"/>
      <c r="P7573" s="51"/>
    </row>
    <row r="7574" spans="1:16" ht="16.5" customHeight="1" x14ac:dyDescent="0.25">
      <c r="A7574" s="47"/>
      <c r="B7574" s="1"/>
      <c r="C7574" s="1"/>
      <c r="D7574" s="1"/>
      <c r="E7574" s="1"/>
      <c r="F7574" s="1"/>
      <c r="G7574" s="1"/>
      <c r="H7574" s="1"/>
      <c r="I7574" s="33"/>
      <c r="J7574" s="33"/>
      <c r="K7574" s="28"/>
      <c r="L7574" s="28"/>
      <c r="M7574" s="1"/>
      <c r="N7574" s="35"/>
      <c r="O7574" s="1"/>
      <c r="P7574" s="51"/>
    </row>
    <row r="7575" spans="1:16" ht="16.5" customHeight="1" x14ac:dyDescent="0.25">
      <c r="A7575" s="47"/>
      <c r="B7575" s="1"/>
      <c r="C7575" s="1"/>
      <c r="D7575" s="1"/>
      <c r="E7575" s="1"/>
      <c r="F7575" s="1"/>
      <c r="G7575" s="1"/>
      <c r="H7575" s="1"/>
      <c r="I7575" s="33"/>
      <c r="J7575" s="33"/>
      <c r="K7575" s="28"/>
      <c r="L7575" s="28"/>
      <c r="M7575" s="1"/>
      <c r="N7575" s="35"/>
      <c r="O7575" s="1"/>
      <c r="P7575" s="51"/>
    </row>
    <row r="7576" spans="1:16" ht="16.5" customHeight="1" x14ac:dyDescent="0.25">
      <c r="A7576" s="47"/>
      <c r="B7576" s="1"/>
      <c r="C7576" s="1"/>
      <c r="D7576" s="1"/>
      <c r="E7576" s="1"/>
      <c r="F7576" s="1"/>
      <c r="G7576" s="1"/>
      <c r="H7576" s="1"/>
      <c r="I7576" s="33"/>
      <c r="J7576" s="33"/>
      <c r="K7576" s="28"/>
      <c r="L7576" s="28"/>
      <c r="M7576" s="1"/>
      <c r="N7576" s="35"/>
      <c r="O7576" s="1"/>
      <c r="P7576" s="51"/>
    </row>
    <row r="7577" spans="1:16" ht="16.5" customHeight="1" x14ac:dyDescent="0.25">
      <c r="A7577" s="47"/>
      <c r="B7577" s="1"/>
      <c r="C7577" s="1"/>
      <c r="D7577" s="1"/>
      <c r="E7577" s="1"/>
      <c r="F7577" s="1"/>
      <c r="G7577" s="1"/>
      <c r="H7577" s="1"/>
      <c r="I7577" s="33"/>
      <c r="J7577" s="33"/>
      <c r="K7577" s="28"/>
      <c r="L7577" s="28"/>
      <c r="M7577" s="1"/>
      <c r="N7577" s="35"/>
      <c r="O7577" s="1"/>
      <c r="P7577" s="51"/>
    </row>
    <row r="7578" spans="1:16" ht="16.5" customHeight="1" x14ac:dyDescent="0.25">
      <c r="A7578" s="47"/>
      <c r="B7578" s="1"/>
      <c r="C7578" s="1"/>
      <c r="D7578" s="1"/>
      <c r="E7578" s="1"/>
      <c r="F7578" s="1"/>
      <c r="G7578" s="1"/>
      <c r="H7578" s="1"/>
      <c r="I7578" s="33"/>
      <c r="J7578" s="33"/>
      <c r="K7578" s="28"/>
      <c r="L7578" s="28"/>
      <c r="M7578" s="1"/>
      <c r="N7578" s="35"/>
      <c r="O7578" s="1"/>
      <c r="P7578" s="51"/>
    </row>
    <row r="7579" spans="1:16" ht="16.5" customHeight="1" x14ac:dyDescent="0.25">
      <c r="A7579" s="47"/>
      <c r="B7579" s="1"/>
      <c r="C7579" s="1"/>
      <c r="D7579" s="1"/>
      <c r="E7579" s="1"/>
      <c r="F7579" s="1"/>
      <c r="G7579" s="1"/>
      <c r="H7579" s="1"/>
      <c r="I7579" s="33"/>
      <c r="J7579" s="33"/>
      <c r="K7579" s="28"/>
      <c r="L7579" s="28"/>
      <c r="M7579" s="1"/>
      <c r="N7579" s="35"/>
      <c r="O7579" s="1"/>
      <c r="P7579" s="51"/>
    </row>
    <row r="7580" spans="1:16" ht="16.5" customHeight="1" x14ac:dyDescent="0.25">
      <c r="A7580" s="47"/>
      <c r="B7580" s="1"/>
      <c r="C7580" s="1"/>
      <c r="D7580" s="1"/>
      <c r="E7580" s="1"/>
      <c r="F7580" s="1"/>
      <c r="G7580" s="1"/>
      <c r="H7580" s="1"/>
      <c r="I7580" s="33"/>
      <c r="J7580" s="33"/>
      <c r="K7580" s="28"/>
      <c r="L7580" s="28"/>
      <c r="M7580" s="1"/>
      <c r="N7580" s="35"/>
      <c r="O7580" s="1"/>
      <c r="P7580" s="51"/>
    </row>
    <row r="7581" spans="1:16" ht="16.5" customHeight="1" x14ac:dyDescent="0.25">
      <c r="A7581" s="47"/>
      <c r="B7581" s="1"/>
      <c r="C7581" s="1"/>
      <c r="D7581" s="1"/>
      <c r="E7581" s="1"/>
      <c r="F7581" s="1"/>
      <c r="G7581" s="1"/>
      <c r="H7581" s="1"/>
      <c r="I7581" s="33"/>
      <c r="J7581" s="33"/>
      <c r="K7581" s="28"/>
      <c r="L7581" s="28"/>
      <c r="M7581" s="1"/>
      <c r="N7581" s="35"/>
      <c r="O7581" s="1"/>
      <c r="P7581" s="51"/>
    </row>
    <row r="7582" spans="1:16" ht="16.5" customHeight="1" x14ac:dyDescent="0.25">
      <c r="A7582" s="47"/>
      <c r="B7582" s="1"/>
      <c r="C7582" s="1"/>
      <c r="D7582" s="1"/>
      <c r="E7582" s="1"/>
      <c r="F7582" s="1"/>
      <c r="G7582" s="1"/>
      <c r="H7582" s="1"/>
      <c r="I7582" s="1"/>
      <c r="J7582" s="1"/>
      <c r="K7582" s="28"/>
      <c r="L7582" s="28"/>
      <c r="M7582" s="1"/>
      <c r="N7582" s="35"/>
      <c r="O7582" s="1"/>
    </row>
    <row r="7583" spans="1:16" ht="16.5" customHeight="1" x14ac:dyDescent="0.25">
      <c r="A7583" s="47"/>
      <c r="B7583" s="1"/>
      <c r="C7583" s="1"/>
      <c r="D7583" s="1"/>
      <c r="E7583" s="1"/>
      <c r="F7583" s="1"/>
      <c r="G7583" s="1"/>
      <c r="H7583" s="1"/>
      <c r="I7583" s="1"/>
      <c r="J7583" s="1"/>
      <c r="K7583" s="28"/>
      <c r="L7583" s="28"/>
      <c r="M7583" s="1"/>
      <c r="N7583" s="35"/>
      <c r="O7583" s="1"/>
    </row>
    <row r="7584" spans="1:16" ht="16.5" customHeight="1" x14ac:dyDescent="0.25">
      <c r="A7584" s="47"/>
      <c r="B7584" s="1"/>
      <c r="C7584" s="1"/>
      <c r="D7584" s="1"/>
      <c r="E7584" s="1"/>
      <c r="F7584" s="1"/>
      <c r="G7584" s="1"/>
      <c r="H7584" s="1"/>
      <c r="I7584" s="1"/>
      <c r="J7584" s="1"/>
      <c r="K7584" s="28"/>
      <c r="L7584" s="28"/>
      <c r="M7584" s="1"/>
      <c r="N7584" s="35"/>
      <c r="O7584" s="1"/>
    </row>
    <row r="7585" spans="1:15" ht="16.5" customHeight="1" x14ac:dyDescent="0.25">
      <c r="A7585" s="47"/>
      <c r="B7585" s="1"/>
      <c r="C7585" s="1"/>
      <c r="D7585" s="1"/>
      <c r="E7585" s="1"/>
      <c r="F7585" s="1"/>
      <c r="G7585" s="1"/>
      <c r="H7585" s="1"/>
      <c r="I7585" s="1"/>
      <c r="J7585" s="1"/>
      <c r="K7585" s="28"/>
      <c r="L7585" s="28"/>
      <c r="M7585" s="1"/>
      <c r="N7585" s="35"/>
      <c r="O7585" s="1"/>
    </row>
    <row r="7586" spans="1:15" ht="16.5" customHeight="1" x14ac:dyDescent="0.25">
      <c r="A7586" s="47"/>
      <c r="B7586" s="1"/>
      <c r="C7586" s="1"/>
      <c r="D7586" s="1"/>
      <c r="E7586" s="1"/>
      <c r="F7586" s="1"/>
      <c r="G7586" s="1"/>
      <c r="H7586" s="1"/>
      <c r="I7586" s="1"/>
      <c r="J7586" s="1"/>
      <c r="K7586" s="28"/>
      <c r="L7586" s="28"/>
      <c r="M7586" s="1"/>
      <c r="N7586" s="35"/>
      <c r="O7586" s="1"/>
    </row>
    <row r="7587" spans="1:15" ht="16.5" customHeight="1" x14ac:dyDescent="0.25">
      <c r="A7587" s="47"/>
      <c r="B7587" s="1"/>
      <c r="C7587" s="1"/>
      <c r="D7587" s="1"/>
      <c r="E7587" s="1"/>
      <c r="F7587" s="1"/>
      <c r="G7587" s="1"/>
      <c r="H7587" s="1"/>
      <c r="I7587" s="1"/>
      <c r="J7587" s="1"/>
      <c r="K7587" s="28"/>
      <c r="L7587" s="28"/>
      <c r="M7587" s="1"/>
      <c r="N7587" s="35"/>
      <c r="O7587" s="1"/>
    </row>
    <row r="7588" spans="1:15" ht="16.5" customHeight="1" x14ac:dyDescent="0.25">
      <c r="A7588" s="47"/>
      <c r="B7588" s="1"/>
      <c r="C7588" s="1"/>
      <c r="D7588" s="1"/>
      <c r="E7588" s="1"/>
      <c r="F7588" s="1"/>
      <c r="G7588" s="1"/>
      <c r="H7588" s="1"/>
      <c r="I7588" s="1"/>
      <c r="J7588" s="1"/>
      <c r="K7588" s="28"/>
      <c r="L7588" s="28"/>
      <c r="M7588" s="1"/>
      <c r="N7588" s="35"/>
      <c r="O7588" s="1"/>
    </row>
    <row r="7589" spans="1:15" ht="16.5" customHeight="1" x14ac:dyDescent="0.25">
      <c r="A7589" s="47"/>
      <c r="B7589" s="1"/>
      <c r="C7589" s="1"/>
      <c r="D7589" s="1"/>
      <c r="E7589" s="1"/>
      <c r="F7589" s="1"/>
      <c r="G7589" s="1"/>
      <c r="H7589" s="1"/>
      <c r="I7589" s="1"/>
      <c r="J7589" s="1"/>
      <c r="K7589" s="28"/>
      <c r="L7589" s="28"/>
      <c r="M7589" s="1"/>
      <c r="N7589" s="35"/>
      <c r="O7589" s="1"/>
    </row>
    <row r="7590" spans="1:15" ht="16.5" customHeight="1" x14ac:dyDescent="0.25">
      <c r="A7590" s="47"/>
      <c r="B7590" s="1"/>
      <c r="C7590" s="1"/>
      <c r="D7590" s="1"/>
      <c r="E7590" s="1"/>
      <c r="F7590" s="1"/>
      <c r="G7590" s="1"/>
      <c r="H7590" s="1"/>
      <c r="I7590" s="1"/>
      <c r="J7590" s="1"/>
      <c r="K7590" s="28"/>
      <c r="L7590" s="28"/>
      <c r="M7590" s="1"/>
      <c r="N7590" s="35"/>
      <c r="O7590" s="1"/>
    </row>
    <row r="7591" spans="1:15" ht="16.5" customHeight="1" x14ac:dyDescent="0.25">
      <c r="A7591" s="47"/>
      <c r="B7591" s="1"/>
      <c r="C7591" s="1"/>
      <c r="D7591" s="1"/>
      <c r="E7591" s="1"/>
      <c r="F7591" s="1"/>
      <c r="G7591" s="1"/>
      <c r="H7591" s="1"/>
      <c r="I7591" s="1"/>
      <c r="J7591" s="1"/>
      <c r="K7591" s="28"/>
      <c r="L7591" s="28"/>
      <c r="M7591" s="1"/>
      <c r="N7591" s="35"/>
      <c r="O7591" s="1"/>
    </row>
    <row r="7592" spans="1:15" ht="16.5" customHeight="1" x14ac:dyDescent="0.25">
      <c r="A7592" s="47"/>
      <c r="B7592" s="1"/>
      <c r="C7592" s="1"/>
      <c r="D7592" s="1"/>
      <c r="E7592" s="1"/>
      <c r="F7592" s="1"/>
      <c r="G7592" s="1"/>
      <c r="H7592" s="1"/>
      <c r="I7592" s="1"/>
      <c r="J7592" s="1"/>
      <c r="K7592" s="28"/>
      <c r="L7592" s="28"/>
      <c r="M7592" s="1"/>
      <c r="N7592" s="35"/>
      <c r="O7592" s="1"/>
    </row>
    <row r="7593" spans="1:15" ht="16.5" customHeight="1" x14ac:dyDescent="0.25">
      <c r="A7593" s="47"/>
      <c r="B7593" s="1"/>
      <c r="C7593" s="1"/>
      <c r="D7593" s="1"/>
      <c r="E7593" s="1"/>
      <c r="F7593" s="1"/>
      <c r="G7593" s="1"/>
      <c r="H7593" s="1"/>
      <c r="I7593" s="1"/>
      <c r="J7593" s="1"/>
      <c r="K7593" s="28"/>
      <c r="L7593" s="28"/>
      <c r="M7593" s="1"/>
      <c r="N7593" s="35"/>
      <c r="O7593" s="1"/>
    </row>
    <row r="7594" spans="1:15" ht="16.5" customHeight="1" x14ac:dyDescent="0.25">
      <c r="A7594" s="47"/>
      <c r="B7594" s="1"/>
      <c r="C7594" s="1"/>
      <c r="D7594" s="1"/>
      <c r="E7594" s="1"/>
      <c r="F7594" s="1"/>
      <c r="G7594" s="1"/>
      <c r="H7594" s="1"/>
      <c r="I7594" s="1"/>
      <c r="J7594" s="1"/>
      <c r="K7594" s="28"/>
      <c r="L7594" s="28"/>
      <c r="M7594" s="1"/>
      <c r="N7594" s="35"/>
      <c r="O7594" s="1"/>
    </row>
    <row r="7595" spans="1:15" ht="16.5" customHeight="1" x14ac:dyDescent="0.25">
      <c r="A7595" s="47"/>
      <c r="B7595" s="1"/>
      <c r="C7595" s="1"/>
      <c r="D7595" s="1"/>
      <c r="E7595" s="1"/>
      <c r="F7595" s="1"/>
      <c r="G7595" s="1"/>
      <c r="H7595" s="1"/>
      <c r="I7595" s="1"/>
      <c r="J7595" s="1"/>
      <c r="K7595" s="28"/>
      <c r="L7595" s="28"/>
      <c r="M7595" s="1"/>
      <c r="N7595" s="35"/>
      <c r="O7595" s="1"/>
    </row>
    <row r="7596" spans="1:15" ht="16.5" customHeight="1" x14ac:dyDescent="0.25">
      <c r="A7596" s="47"/>
      <c r="B7596" s="1"/>
      <c r="C7596" s="1"/>
      <c r="D7596" s="1"/>
      <c r="E7596" s="1"/>
      <c r="F7596" s="1"/>
      <c r="G7596" s="1"/>
      <c r="H7596" s="1"/>
      <c r="I7596" s="1"/>
      <c r="J7596" s="1"/>
      <c r="K7596" s="28"/>
      <c r="L7596" s="28"/>
      <c r="M7596" s="1"/>
      <c r="N7596" s="35"/>
      <c r="O7596" s="1"/>
    </row>
    <row r="7597" spans="1:15" ht="16.5" customHeight="1" x14ac:dyDescent="0.25">
      <c r="A7597" s="47"/>
      <c r="B7597" s="1"/>
      <c r="C7597" s="1"/>
      <c r="D7597" s="1"/>
      <c r="E7597" s="1"/>
      <c r="F7597" s="1"/>
      <c r="G7597" s="1"/>
      <c r="H7597" s="1"/>
      <c r="I7597" s="1"/>
      <c r="J7597" s="1"/>
      <c r="K7597" s="28"/>
      <c r="L7597" s="28"/>
      <c r="M7597" s="1"/>
      <c r="N7597" s="35"/>
      <c r="O7597" s="1"/>
    </row>
    <row r="7598" spans="1:15" ht="16.5" customHeight="1" x14ac:dyDescent="0.25">
      <c r="A7598" s="47"/>
      <c r="B7598" s="1"/>
      <c r="C7598" s="1"/>
      <c r="D7598" s="1"/>
      <c r="E7598" s="1"/>
      <c r="F7598" s="1"/>
      <c r="G7598" s="1"/>
      <c r="H7598" s="1"/>
      <c r="I7598" s="1"/>
      <c r="J7598" s="1"/>
      <c r="K7598" s="28"/>
      <c r="L7598" s="28"/>
      <c r="M7598" s="1"/>
      <c r="N7598" s="35"/>
      <c r="O7598" s="1"/>
    </row>
    <row r="7599" spans="1:15" ht="16.5" customHeight="1" x14ac:dyDescent="0.25">
      <c r="A7599" s="47"/>
      <c r="B7599" s="1"/>
      <c r="C7599" s="1"/>
      <c r="D7599" s="1"/>
      <c r="E7599" s="1"/>
      <c r="F7599" s="1"/>
      <c r="G7599" s="1"/>
      <c r="H7599" s="1"/>
      <c r="I7599" s="1"/>
      <c r="J7599" s="1"/>
      <c r="K7599" s="28"/>
      <c r="L7599" s="28"/>
      <c r="M7599" s="1"/>
      <c r="N7599" s="35"/>
      <c r="O7599" s="1"/>
    </row>
    <row r="7600" spans="1:15" ht="16.5" customHeight="1" x14ac:dyDescent="0.25">
      <c r="A7600" s="47"/>
      <c r="B7600" s="1"/>
      <c r="C7600" s="1"/>
      <c r="D7600" s="1"/>
      <c r="E7600" s="1"/>
      <c r="F7600" s="1"/>
      <c r="G7600" s="1"/>
      <c r="H7600" s="1"/>
      <c r="I7600" s="1"/>
      <c r="J7600" s="1"/>
      <c r="K7600" s="28"/>
      <c r="L7600" s="28"/>
      <c r="M7600" s="1"/>
      <c r="N7600" s="35"/>
      <c r="O7600" s="1"/>
    </row>
    <row r="7601" spans="1:15" ht="16.5" customHeight="1" x14ac:dyDescent="0.25">
      <c r="A7601" s="47"/>
      <c r="B7601" s="1"/>
      <c r="C7601" s="1"/>
      <c r="D7601" s="1"/>
      <c r="E7601" s="1"/>
      <c r="F7601" s="1"/>
      <c r="G7601" s="1"/>
      <c r="H7601" s="1"/>
      <c r="I7601" s="1"/>
      <c r="J7601" s="1"/>
      <c r="K7601" s="28"/>
      <c r="L7601" s="28"/>
      <c r="M7601" s="1"/>
      <c r="N7601" s="35"/>
      <c r="O7601" s="1"/>
    </row>
    <row r="7602" spans="1:15" ht="16.5" customHeight="1" x14ac:dyDescent="0.25">
      <c r="A7602" s="47"/>
      <c r="B7602" s="1"/>
      <c r="C7602" s="1"/>
      <c r="D7602" s="1"/>
      <c r="E7602" s="1"/>
      <c r="F7602" s="1"/>
      <c r="G7602" s="1"/>
      <c r="H7602" s="1"/>
      <c r="I7602" s="1"/>
      <c r="J7602" s="1"/>
      <c r="K7602" s="28"/>
      <c r="L7602" s="28"/>
      <c r="M7602" s="1"/>
      <c r="N7602" s="35"/>
      <c r="O7602" s="1"/>
    </row>
    <row r="7603" spans="1:15" ht="16.5" customHeight="1" x14ac:dyDescent="0.25">
      <c r="A7603" s="47"/>
      <c r="B7603" s="1"/>
      <c r="C7603" s="1"/>
      <c r="D7603" s="1"/>
      <c r="E7603" s="1"/>
      <c r="F7603" s="1"/>
      <c r="G7603" s="1"/>
      <c r="H7603" s="1"/>
      <c r="I7603" s="1"/>
      <c r="J7603" s="1"/>
      <c r="K7603" s="28"/>
      <c r="L7603" s="28"/>
      <c r="M7603" s="1"/>
      <c r="N7603" s="35"/>
      <c r="O7603" s="1"/>
    </row>
    <row r="7604" spans="1:15" ht="16.5" customHeight="1" x14ac:dyDescent="0.25">
      <c r="A7604" s="47"/>
      <c r="B7604" s="1"/>
      <c r="C7604" s="1"/>
      <c r="D7604" s="1"/>
      <c r="E7604" s="1"/>
      <c r="F7604" s="1"/>
      <c r="G7604" s="1"/>
      <c r="H7604" s="1"/>
      <c r="I7604" s="1"/>
      <c r="J7604" s="1"/>
      <c r="K7604" s="28"/>
      <c r="L7604" s="28"/>
      <c r="M7604" s="1"/>
      <c r="N7604" s="35"/>
      <c r="O7604" s="1"/>
    </row>
    <row r="7605" spans="1:15" ht="16.5" customHeight="1" x14ac:dyDescent="0.25">
      <c r="A7605" s="47"/>
      <c r="B7605" s="1"/>
      <c r="C7605" s="1"/>
      <c r="D7605" s="1"/>
      <c r="E7605" s="1"/>
      <c r="F7605" s="1"/>
      <c r="G7605" s="1"/>
      <c r="H7605" s="1"/>
      <c r="I7605" s="1"/>
      <c r="J7605" s="1"/>
      <c r="K7605" s="28"/>
      <c r="L7605" s="28"/>
      <c r="M7605" s="1"/>
      <c r="N7605" s="35"/>
      <c r="O7605" s="1"/>
    </row>
    <row r="7606" spans="1:15" ht="16.5" customHeight="1" x14ac:dyDescent="0.25">
      <c r="A7606" s="47"/>
      <c r="B7606" s="1"/>
      <c r="C7606" s="1"/>
      <c r="D7606" s="1"/>
      <c r="E7606" s="1"/>
      <c r="F7606" s="1"/>
      <c r="G7606" s="1"/>
      <c r="H7606" s="1"/>
      <c r="I7606" s="1"/>
      <c r="J7606" s="1"/>
      <c r="K7606" s="28"/>
      <c r="L7606" s="28"/>
      <c r="M7606" s="1"/>
      <c r="N7606" s="35"/>
      <c r="O7606" s="1"/>
    </row>
    <row r="7607" spans="1:15" ht="16.5" customHeight="1" x14ac:dyDescent="0.25">
      <c r="A7607" s="47"/>
      <c r="B7607" s="1"/>
      <c r="C7607" s="1"/>
      <c r="D7607" s="1"/>
      <c r="E7607" s="1"/>
      <c r="F7607" s="1"/>
      <c r="G7607" s="1"/>
      <c r="H7607" s="1"/>
      <c r="I7607" s="1"/>
      <c r="J7607" s="1"/>
      <c r="K7607" s="28"/>
      <c r="L7607" s="28"/>
      <c r="M7607" s="1"/>
      <c r="N7607" s="35"/>
      <c r="O7607" s="1"/>
    </row>
    <row r="7608" spans="1:15" ht="16.5" customHeight="1" x14ac:dyDescent="0.25">
      <c r="A7608" s="47"/>
      <c r="B7608" s="1"/>
      <c r="C7608" s="1"/>
      <c r="D7608" s="1"/>
      <c r="E7608" s="1"/>
      <c r="F7608" s="1"/>
      <c r="G7608" s="1"/>
      <c r="H7608" s="1"/>
      <c r="I7608" s="1"/>
      <c r="J7608" s="1"/>
      <c r="K7608" s="28"/>
      <c r="L7608" s="28"/>
      <c r="M7608" s="1"/>
      <c r="N7608" s="35"/>
      <c r="O7608" s="1"/>
    </row>
    <row r="7609" spans="1:15" ht="16.5" customHeight="1" x14ac:dyDescent="0.25">
      <c r="A7609" s="47"/>
      <c r="B7609" s="1"/>
      <c r="C7609" s="1"/>
      <c r="D7609" s="1"/>
      <c r="E7609" s="1"/>
      <c r="F7609" s="1"/>
      <c r="G7609" s="1"/>
      <c r="H7609" s="1"/>
      <c r="I7609" s="1"/>
      <c r="J7609" s="1"/>
      <c r="K7609" s="28"/>
      <c r="L7609" s="28"/>
      <c r="M7609" s="1"/>
      <c r="N7609" s="35"/>
      <c r="O7609" s="1"/>
    </row>
    <row r="7610" spans="1:15" ht="16.5" customHeight="1" x14ac:dyDescent="0.25">
      <c r="A7610" s="47"/>
      <c r="B7610" s="1"/>
      <c r="C7610" s="1"/>
      <c r="D7610" s="1"/>
      <c r="E7610" s="1"/>
      <c r="F7610" s="1"/>
      <c r="G7610" s="1"/>
      <c r="H7610" s="1"/>
      <c r="I7610" s="1"/>
      <c r="J7610" s="1"/>
      <c r="K7610" s="28"/>
      <c r="L7610" s="28"/>
      <c r="M7610" s="1"/>
      <c r="N7610" s="35"/>
      <c r="O7610" s="1"/>
    </row>
    <row r="7611" spans="1:15" ht="16.5" customHeight="1" x14ac:dyDescent="0.25">
      <c r="A7611" s="47"/>
      <c r="B7611" s="1"/>
      <c r="C7611" s="1"/>
      <c r="D7611" s="1"/>
      <c r="E7611" s="1"/>
      <c r="F7611" s="1"/>
      <c r="G7611" s="1"/>
      <c r="H7611" s="1"/>
      <c r="I7611" s="1"/>
      <c r="J7611" s="1"/>
      <c r="K7611" s="28"/>
      <c r="L7611" s="28"/>
      <c r="M7611" s="1"/>
      <c r="N7611" s="35"/>
      <c r="O7611" s="1"/>
    </row>
    <row r="7612" spans="1:15" ht="16.5" customHeight="1" x14ac:dyDescent="0.25">
      <c r="A7612" s="47"/>
      <c r="B7612" s="1"/>
      <c r="C7612" s="1"/>
      <c r="D7612" s="1"/>
      <c r="E7612" s="1"/>
      <c r="F7612" s="1"/>
      <c r="G7612" s="1"/>
      <c r="H7612" s="1"/>
      <c r="I7612" s="1"/>
      <c r="J7612" s="1"/>
      <c r="K7612" s="28"/>
      <c r="L7612" s="28"/>
      <c r="M7612" s="1"/>
      <c r="N7612" s="35"/>
      <c r="O7612" s="1"/>
    </row>
    <row r="7613" spans="1:15" ht="16.5" customHeight="1" x14ac:dyDescent="0.25">
      <c r="A7613" s="47"/>
      <c r="B7613" s="1"/>
      <c r="C7613" s="1"/>
      <c r="D7613" s="1"/>
      <c r="E7613" s="1"/>
      <c r="F7613" s="1"/>
      <c r="G7613" s="1"/>
      <c r="H7613" s="1"/>
      <c r="I7613" s="1"/>
      <c r="J7613" s="1"/>
      <c r="K7613" s="28"/>
      <c r="L7613" s="28"/>
      <c r="M7613" s="1"/>
      <c r="N7613" s="35"/>
      <c r="O7613" s="1"/>
    </row>
    <row r="7614" spans="1:15" ht="16.5" customHeight="1" x14ac:dyDescent="0.25">
      <c r="A7614" s="47"/>
      <c r="B7614" s="1"/>
      <c r="C7614" s="1"/>
      <c r="D7614" s="1"/>
      <c r="E7614" s="1"/>
      <c r="F7614" s="1"/>
      <c r="G7614" s="1"/>
      <c r="H7614" s="1"/>
      <c r="I7614" s="1"/>
      <c r="J7614" s="1"/>
      <c r="K7614" s="28"/>
      <c r="L7614" s="28"/>
      <c r="M7614" s="1"/>
      <c r="N7614" s="35"/>
      <c r="O7614" s="1"/>
    </row>
    <row r="7615" spans="1:15" ht="16.5" customHeight="1" x14ac:dyDescent="0.25">
      <c r="A7615" s="47"/>
      <c r="B7615" s="1"/>
      <c r="C7615" s="1"/>
      <c r="D7615" s="1"/>
      <c r="E7615" s="1"/>
      <c r="F7615" s="1"/>
      <c r="G7615" s="1"/>
      <c r="H7615" s="1"/>
      <c r="I7615" s="1"/>
      <c r="J7615" s="1"/>
      <c r="K7615" s="28"/>
      <c r="L7615" s="28"/>
      <c r="M7615" s="1"/>
      <c r="N7615" s="35"/>
      <c r="O7615" s="1"/>
    </row>
    <row r="7616" spans="1:15" ht="16.5" customHeight="1" x14ac:dyDescent="0.25">
      <c r="A7616" s="47"/>
      <c r="B7616" s="1"/>
      <c r="C7616" s="1"/>
      <c r="D7616" s="1"/>
      <c r="E7616" s="1"/>
      <c r="F7616" s="1"/>
      <c r="G7616" s="1"/>
      <c r="H7616" s="1"/>
      <c r="I7616" s="1"/>
      <c r="J7616" s="1"/>
      <c r="K7616" s="28"/>
      <c r="L7616" s="28"/>
      <c r="M7616" s="1"/>
      <c r="N7616" s="35"/>
      <c r="O7616" s="1"/>
    </row>
    <row r="7617" spans="1:15" ht="16.5" customHeight="1" x14ac:dyDescent="0.25">
      <c r="A7617" s="47"/>
      <c r="B7617" s="1"/>
      <c r="C7617" s="1"/>
      <c r="D7617" s="1"/>
      <c r="E7617" s="1"/>
      <c r="F7617" s="1"/>
      <c r="G7617" s="1"/>
      <c r="H7617" s="1"/>
      <c r="I7617" s="1"/>
      <c r="J7617" s="1"/>
      <c r="K7617" s="28"/>
      <c r="L7617" s="28"/>
      <c r="M7617" s="1"/>
      <c r="N7617" s="35"/>
      <c r="O7617" s="1"/>
    </row>
    <row r="7618" spans="1:15" ht="16.5" customHeight="1" x14ac:dyDescent="0.25">
      <c r="A7618" s="47"/>
      <c r="B7618" s="1"/>
      <c r="C7618" s="1"/>
      <c r="D7618" s="1"/>
      <c r="E7618" s="1"/>
      <c r="F7618" s="1"/>
      <c r="G7618" s="1"/>
      <c r="H7618" s="1"/>
      <c r="I7618" s="1"/>
      <c r="J7618" s="1"/>
      <c r="K7618" s="28"/>
      <c r="L7618" s="28"/>
      <c r="M7618" s="1"/>
      <c r="N7618" s="35"/>
      <c r="O7618" s="1"/>
    </row>
    <row r="7619" spans="1:15" ht="16.5" customHeight="1" x14ac:dyDescent="0.25">
      <c r="A7619" s="47"/>
      <c r="B7619" s="1"/>
      <c r="C7619" s="1"/>
      <c r="D7619" s="1"/>
      <c r="E7619" s="1"/>
      <c r="F7619" s="1"/>
      <c r="G7619" s="1"/>
      <c r="H7619" s="1"/>
      <c r="I7619" s="1"/>
      <c r="J7619" s="1"/>
      <c r="K7619" s="28"/>
      <c r="L7619" s="28"/>
      <c r="M7619" s="1"/>
      <c r="N7619" s="35"/>
      <c r="O7619" s="1"/>
    </row>
    <row r="7620" spans="1:15" ht="16.5" customHeight="1" x14ac:dyDescent="0.25">
      <c r="A7620" s="47"/>
      <c r="B7620" s="1"/>
      <c r="C7620" s="1"/>
      <c r="D7620" s="1"/>
      <c r="E7620" s="1"/>
      <c r="F7620" s="1"/>
      <c r="G7620" s="1"/>
      <c r="H7620" s="1"/>
      <c r="I7620" s="1"/>
      <c r="J7620" s="1"/>
      <c r="K7620" s="28"/>
      <c r="L7620" s="28"/>
      <c r="M7620" s="1"/>
      <c r="N7620" s="35"/>
      <c r="O7620" s="1"/>
    </row>
    <row r="7621" spans="1:15" ht="16.5" customHeight="1" x14ac:dyDescent="0.25">
      <c r="A7621" s="47"/>
      <c r="B7621" s="1"/>
      <c r="C7621" s="1"/>
      <c r="D7621" s="1"/>
      <c r="E7621" s="1"/>
      <c r="F7621" s="1"/>
      <c r="G7621" s="1"/>
      <c r="H7621" s="1"/>
      <c r="I7621" s="1"/>
      <c r="J7621" s="1"/>
      <c r="K7621" s="28"/>
      <c r="L7621" s="28"/>
      <c r="M7621" s="1"/>
      <c r="N7621" s="35"/>
      <c r="O7621" s="1"/>
    </row>
    <row r="7622" spans="1:15" ht="16.5" customHeight="1" x14ac:dyDescent="0.25">
      <c r="A7622" s="47"/>
      <c r="B7622" s="1"/>
      <c r="C7622" s="1"/>
      <c r="D7622" s="1"/>
      <c r="E7622" s="1"/>
      <c r="F7622" s="1"/>
      <c r="G7622" s="1"/>
      <c r="H7622" s="1"/>
      <c r="I7622" s="1"/>
      <c r="J7622" s="1"/>
      <c r="K7622" s="28"/>
      <c r="L7622" s="28"/>
      <c r="M7622" s="1"/>
      <c r="N7622" s="35"/>
      <c r="O7622" s="1"/>
    </row>
    <row r="7623" spans="1:15" ht="16.5" customHeight="1" x14ac:dyDescent="0.25">
      <c r="A7623" s="47"/>
      <c r="B7623" s="1"/>
      <c r="C7623" s="1"/>
      <c r="D7623" s="1"/>
      <c r="E7623" s="1"/>
      <c r="F7623" s="1"/>
      <c r="G7623" s="1"/>
      <c r="H7623" s="1"/>
      <c r="I7623" s="1"/>
      <c r="J7623" s="1"/>
      <c r="K7623" s="28"/>
      <c r="L7623" s="28"/>
      <c r="M7623" s="1"/>
      <c r="N7623" s="35"/>
      <c r="O7623" s="1"/>
    </row>
    <row r="7624" spans="1:15" ht="16.5" customHeight="1" x14ac:dyDescent="0.25">
      <c r="A7624" s="47"/>
      <c r="B7624" s="1"/>
      <c r="C7624" s="1"/>
      <c r="D7624" s="1"/>
      <c r="E7624" s="1"/>
      <c r="F7624" s="1"/>
      <c r="G7624" s="1"/>
      <c r="H7624" s="1"/>
      <c r="I7624" s="1"/>
      <c r="J7624" s="1"/>
      <c r="K7624" s="28"/>
      <c r="L7624" s="28"/>
      <c r="M7624" s="1"/>
      <c r="N7624" s="35"/>
      <c r="O7624" s="1"/>
    </row>
    <row r="7625" spans="1:15" ht="16.5" customHeight="1" x14ac:dyDescent="0.25">
      <c r="A7625" s="47"/>
      <c r="B7625" s="1"/>
      <c r="C7625" s="1"/>
      <c r="D7625" s="1"/>
      <c r="E7625" s="1"/>
      <c r="F7625" s="1"/>
      <c r="G7625" s="1"/>
      <c r="H7625" s="1"/>
      <c r="I7625" s="1"/>
      <c r="J7625" s="1"/>
      <c r="K7625" s="28"/>
      <c r="L7625" s="28"/>
      <c r="M7625" s="1"/>
      <c r="N7625" s="35"/>
      <c r="O7625" s="1"/>
    </row>
    <row r="7626" spans="1:15" ht="16.5" customHeight="1" x14ac:dyDescent="0.25">
      <c r="A7626" s="47"/>
      <c r="B7626" s="1"/>
      <c r="C7626" s="1"/>
      <c r="D7626" s="1"/>
      <c r="E7626" s="1"/>
      <c r="F7626" s="1"/>
      <c r="G7626" s="1"/>
      <c r="H7626" s="1"/>
      <c r="I7626" s="1"/>
      <c r="J7626" s="1"/>
      <c r="K7626" s="28"/>
      <c r="L7626" s="28"/>
      <c r="M7626" s="1"/>
      <c r="N7626" s="35"/>
      <c r="O7626" s="1"/>
    </row>
    <row r="7627" spans="1:15" ht="16.5" customHeight="1" x14ac:dyDescent="0.25">
      <c r="A7627" s="47"/>
      <c r="B7627" s="1"/>
      <c r="C7627" s="1"/>
      <c r="D7627" s="1"/>
      <c r="E7627" s="1"/>
      <c r="F7627" s="1"/>
      <c r="G7627" s="1"/>
      <c r="H7627" s="1"/>
      <c r="I7627" s="1"/>
      <c r="J7627" s="1"/>
      <c r="K7627" s="28"/>
      <c r="L7627" s="28"/>
      <c r="M7627" s="1"/>
      <c r="N7627" s="35"/>
      <c r="O7627" s="1"/>
    </row>
    <row r="7628" spans="1:15" ht="16.5" customHeight="1" x14ac:dyDescent="0.25">
      <c r="A7628" s="47"/>
      <c r="B7628" s="1"/>
      <c r="C7628" s="1"/>
      <c r="D7628" s="1"/>
      <c r="E7628" s="1"/>
      <c r="F7628" s="1"/>
      <c r="G7628" s="1"/>
      <c r="H7628" s="1"/>
      <c r="I7628" s="1"/>
      <c r="J7628" s="1"/>
      <c r="K7628" s="28"/>
      <c r="L7628" s="28"/>
      <c r="M7628" s="1"/>
      <c r="N7628" s="35"/>
      <c r="O7628" s="1"/>
    </row>
    <row r="7629" spans="1:15" ht="16.5" customHeight="1" x14ac:dyDescent="0.25">
      <c r="A7629" s="47"/>
      <c r="B7629" s="1"/>
      <c r="C7629" s="1"/>
      <c r="D7629" s="1"/>
      <c r="E7629" s="1"/>
      <c r="F7629" s="1"/>
      <c r="G7629" s="1"/>
      <c r="H7629" s="1"/>
      <c r="I7629" s="1"/>
      <c r="J7629" s="1"/>
      <c r="K7629" s="28"/>
      <c r="L7629" s="28"/>
      <c r="M7629" s="1"/>
      <c r="N7629" s="35"/>
      <c r="O7629" s="1"/>
    </row>
    <row r="7630" spans="1:15" ht="16.5" customHeight="1" x14ac:dyDescent="0.25">
      <c r="A7630" s="47"/>
      <c r="B7630" s="1"/>
      <c r="C7630" s="1"/>
      <c r="D7630" s="1"/>
      <c r="E7630" s="1"/>
      <c r="F7630" s="1"/>
      <c r="G7630" s="1"/>
      <c r="H7630" s="1"/>
      <c r="I7630" s="1"/>
      <c r="J7630" s="1"/>
      <c r="K7630" s="28"/>
      <c r="L7630" s="28"/>
      <c r="M7630" s="1"/>
      <c r="N7630" s="35"/>
      <c r="O7630" s="1"/>
    </row>
    <row r="7631" spans="1:15" ht="16.5" customHeight="1" x14ac:dyDescent="0.25">
      <c r="A7631" s="47"/>
      <c r="B7631" s="1"/>
      <c r="C7631" s="1"/>
      <c r="D7631" s="1"/>
      <c r="E7631" s="1"/>
      <c r="F7631" s="1"/>
      <c r="G7631" s="1"/>
      <c r="H7631" s="1"/>
      <c r="I7631" s="1"/>
      <c r="J7631" s="1"/>
      <c r="K7631" s="28"/>
      <c r="L7631" s="28"/>
      <c r="M7631" s="1"/>
      <c r="N7631" s="35"/>
      <c r="O7631" s="1"/>
    </row>
    <row r="7632" spans="1:15" ht="16.5" customHeight="1" x14ac:dyDescent="0.25">
      <c r="A7632" s="47"/>
      <c r="B7632" s="1"/>
      <c r="C7632" s="1"/>
      <c r="D7632" s="1"/>
      <c r="E7632" s="1"/>
      <c r="F7632" s="1"/>
      <c r="G7632" s="1"/>
      <c r="H7632" s="1"/>
      <c r="I7632" s="1"/>
      <c r="J7632" s="1"/>
      <c r="K7632" s="28"/>
      <c r="L7632" s="28"/>
      <c r="M7632" s="1"/>
      <c r="N7632" s="35"/>
      <c r="O7632" s="1"/>
    </row>
    <row r="7633" spans="1:15" ht="16.5" customHeight="1" x14ac:dyDescent="0.25">
      <c r="A7633" s="47"/>
      <c r="B7633" s="1"/>
      <c r="C7633" s="1"/>
      <c r="D7633" s="1"/>
      <c r="E7633" s="1"/>
      <c r="F7633" s="1"/>
      <c r="G7633" s="1"/>
      <c r="H7633" s="1"/>
      <c r="I7633" s="1"/>
      <c r="J7633" s="1"/>
      <c r="K7633" s="28"/>
      <c r="L7633" s="28"/>
      <c r="M7633" s="1"/>
      <c r="N7633" s="35"/>
      <c r="O7633" s="1"/>
    </row>
    <row r="7634" spans="1:15" ht="16.5" customHeight="1" x14ac:dyDescent="0.25">
      <c r="A7634" s="47"/>
      <c r="B7634" s="1"/>
      <c r="C7634" s="1"/>
      <c r="D7634" s="1"/>
      <c r="E7634" s="1"/>
      <c r="F7634" s="1"/>
      <c r="G7634" s="1"/>
      <c r="H7634" s="1"/>
      <c r="I7634" s="1"/>
      <c r="J7634" s="1"/>
      <c r="K7634" s="28"/>
      <c r="L7634" s="28"/>
      <c r="M7634" s="1"/>
      <c r="N7634" s="35"/>
      <c r="O7634" s="1"/>
    </row>
    <row r="7635" spans="1:15" ht="16.5" customHeight="1" x14ac:dyDescent="0.25">
      <c r="A7635" s="47"/>
      <c r="B7635" s="1"/>
      <c r="C7635" s="1"/>
      <c r="D7635" s="1"/>
      <c r="E7635" s="1"/>
      <c r="F7635" s="1"/>
      <c r="G7635" s="1"/>
      <c r="H7635" s="1"/>
      <c r="I7635" s="1"/>
      <c r="J7635" s="1"/>
      <c r="K7635" s="28"/>
      <c r="L7635" s="28"/>
      <c r="M7635" s="1"/>
      <c r="N7635" s="35"/>
      <c r="O7635" s="1"/>
    </row>
    <row r="7636" spans="1:15" ht="16.5" customHeight="1" x14ac:dyDescent="0.25">
      <c r="A7636" s="47"/>
      <c r="B7636" s="1"/>
      <c r="C7636" s="1"/>
      <c r="D7636" s="1"/>
      <c r="E7636" s="1"/>
      <c r="F7636" s="1"/>
      <c r="G7636" s="1"/>
      <c r="H7636" s="1"/>
      <c r="I7636" s="1"/>
      <c r="J7636" s="1"/>
      <c r="K7636" s="28"/>
      <c r="L7636" s="28"/>
      <c r="M7636" s="1"/>
      <c r="N7636" s="35"/>
      <c r="O7636" s="1"/>
    </row>
    <row r="7637" spans="1:15" ht="16.5" customHeight="1" x14ac:dyDescent="0.25">
      <c r="A7637" s="47"/>
      <c r="B7637" s="1"/>
      <c r="C7637" s="1"/>
      <c r="D7637" s="1"/>
      <c r="E7637" s="1"/>
      <c r="F7637" s="1"/>
      <c r="G7637" s="1"/>
      <c r="H7637" s="1"/>
      <c r="I7637" s="1"/>
      <c r="J7637" s="1"/>
      <c r="K7637" s="28"/>
      <c r="L7637" s="28"/>
      <c r="M7637" s="1"/>
      <c r="N7637" s="35"/>
      <c r="O7637" s="1"/>
    </row>
    <row r="7638" spans="1:15" ht="16.5" customHeight="1" x14ac:dyDescent="0.25">
      <c r="A7638" s="47"/>
      <c r="B7638" s="1"/>
      <c r="C7638" s="1"/>
      <c r="D7638" s="1"/>
      <c r="E7638" s="1"/>
      <c r="F7638" s="1"/>
      <c r="G7638" s="1"/>
      <c r="H7638" s="1"/>
      <c r="I7638" s="1"/>
      <c r="J7638" s="1"/>
      <c r="K7638" s="28"/>
      <c r="L7638" s="28"/>
      <c r="M7638" s="1"/>
      <c r="N7638" s="35"/>
      <c r="O7638" s="1"/>
    </row>
    <row r="7639" spans="1:15" ht="16.5" customHeight="1" x14ac:dyDescent="0.25">
      <c r="A7639" s="47"/>
      <c r="B7639" s="1"/>
      <c r="C7639" s="1"/>
      <c r="D7639" s="1"/>
      <c r="E7639" s="1"/>
      <c r="F7639" s="1"/>
      <c r="G7639" s="1"/>
      <c r="H7639" s="1"/>
      <c r="I7639" s="1"/>
      <c r="J7639" s="1"/>
      <c r="K7639" s="28"/>
      <c r="L7639" s="28"/>
      <c r="M7639" s="1"/>
      <c r="N7639" s="35"/>
      <c r="O7639" s="1"/>
    </row>
    <row r="7640" spans="1:15" ht="16.5" customHeight="1" x14ac:dyDescent="0.25">
      <c r="A7640" s="47"/>
      <c r="B7640" s="1"/>
      <c r="C7640" s="1"/>
      <c r="D7640" s="1"/>
      <c r="E7640" s="1"/>
      <c r="F7640" s="1"/>
      <c r="G7640" s="1"/>
      <c r="H7640" s="1"/>
      <c r="I7640" s="1"/>
      <c r="J7640" s="1"/>
      <c r="K7640" s="28"/>
      <c r="L7640" s="28"/>
      <c r="M7640" s="1"/>
      <c r="N7640" s="35"/>
      <c r="O7640" s="1"/>
    </row>
    <row r="7641" spans="1:15" ht="16.5" customHeight="1" x14ac:dyDescent="0.25">
      <c r="A7641" s="47"/>
      <c r="B7641" s="1"/>
      <c r="C7641" s="1"/>
      <c r="D7641" s="1"/>
      <c r="E7641" s="1"/>
      <c r="F7641" s="1"/>
      <c r="G7641" s="1"/>
      <c r="H7641" s="1"/>
      <c r="I7641" s="1"/>
      <c r="J7641" s="1"/>
      <c r="K7641" s="28"/>
      <c r="L7641" s="28"/>
      <c r="M7641" s="1"/>
      <c r="N7641" s="35"/>
      <c r="O7641" s="1"/>
    </row>
    <row r="7642" spans="1:15" ht="16.5" customHeight="1" x14ac:dyDescent="0.25">
      <c r="A7642" s="47"/>
      <c r="B7642" s="1"/>
      <c r="C7642" s="1"/>
      <c r="D7642" s="1"/>
      <c r="E7642" s="1"/>
      <c r="F7642" s="1"/>
      <c r="G7642" s="1"/>
      <c r="H7642" s="1"/>
      <c r="I7642" s="1"/>
      <c r="J7642" s="1"/>
      <c r="K7642" s="28"/>
      <c r="L7642" s="28"/>
      <c r="M7642" s="1"/>
      <c r="N7642" s="35"/>
      <c r="O7642" s="1"/>
    </row>
    <row r="7643" spans="1:15" ht="16.5" customHeight="1" x14ac:dyDescent="0.25">
      <c r="A7643" s="47"/>
      <c r="B7643" s="1"/>
      <c r="C7643" s="1"/>
      <c r="D7643" s="1"/>
      <c r="E7643" s="1"/>
      <c r="F7643" s="1"/>
      <c r="G7643" s="1"/>
      <c r="H7643" s="1"/>
      <c r="I7643" s="1"/>
      <c r="J7643" s="1"/>
      <c r="K7643" s="28"/>
      <c r="L7643" s="28"/>
      <c r="M7643" s="1"/>
      <c r="N7643" s="35"/>
      <c r="O7643" s="1"/>
    </row>
    <row r="7644" spans="1:15" ht="16.5" customHeight="1" x14ac:dyDescent="0.25">
      <c r="A7644" s="47"/>
      <c r="B7644" s="1"/>
      <c r="C7644" s="1"/>
      <c r="D7644" s="1"/>
      <c r="E7644" s="1"/>
      <c r="F7644" s="1"/>
      <c r="G7644" s="1"/>
      <c r="H7644" s="1"/>
      <c r="I7644" s="1"/>
      <c r="J7644" s="1"/>
      <c r="K7644" s="28"/>
      <c r="L7644" s="28"/>
      <c r="M7644" s="1"/>
      <c r="N7644" s="35"/>
      <c r="O7644" s="1"/>
    </row>
    <row r="7645" spans="1:15" ht="16.5" customHeight="1" x14ac:dyDescent="0.25">
      <c r="A7645" s="47"/>
      <c r="B7645" s="1"/>
      <c r="C7645" s="1"/>
      <c r="D7645" s="1"/>
      <c r="E7645" s="1"/>
      <c r="F7645" s="1"/>
      <c r="G7645" s="1"/>
      <c r="H7645" s="1"/>
      <c r="I7645" s="1"/>
      <c r="J7645" s="1"/>
      <c r="K7645" s="28"/>
      <c r="L7645" s="28"/>
      <c r="M7645" s="1"/>
      <c r="N7645" s="35"/>
      <c r="O7645" s="1"/>
    </row>
    <row r="7646" spans="1:15" ht="16.5" customHeight="1" x14ac:dyDescent="0.25">
      <c r="A7646" s="47"/>
      <c r="B7646" s="1"/>
      <c r="C7646" s="1"/>
      <c r="D7646" s="1"/>
      <c r="E7646" s="1"/>
      <c r="F7646" s="1"/>
      <c r="G7646" s="1"/>
      <c r="H7646" s="1"/>
      <c r="I7646" s="1"/>
      <c r="J7646" s="1"/>
      <c r="K7646" s="28"/>
      <c r="L7646" s="28"/>
      <c r="M7646" s="1"/>
      <c r="N7646" s="35"/>
      <c r="O7646" s="1"/>
    </row>
    <row r="7647" spans="1:15" ht="16.5" customHeight="1" x14ac:dyDescent="0.25">
      <c r="A7647" s="47"/>
      <c r="B7647" s="1"/>
      <c r="C7647" s="1"/>
      <c r="D7647" s="1"/>
      <c r="E7647" s="1"/>
      <c r="F7647" s="1"/>
      <c r="G7647" s="1"/>
      <c r="H7647" s="1"/>
      <c r="I7647" s="1"/>
      <c r="J7647" s="1"/>
      <c r="K7647" s="28"/>
      <c r="L7647" s="28"/>
      <c r="M7647" s="1"/>
      <c r="N7647" s="35"/>
      <c r="O7647" s="1"/>
    </row>
    <row r="7648" spans="1:15" ht="16.5" customHeight="1" x14ac:dyDescent="0.25">
      <c r="A7648" s="47"/>
      <c r="B7648" s="1"/>
      <c r="C7648" s="1"/>
      <c r="D7648" s="1"/>
      <c r="E7648" s="1"/>
      <c r="F7648" s="1"/>
      <c r="G7648" s="1"/>
      <c r="H7648" s="1"/>
      <c r="I7648" s="1"/>
      <c r="J7648" s="1"/>
      <c r="K7648" s="28"/>
      <c r="L7648" s="28"/>
      <c r="M7648" s="1"/>
      <c r="N7648" s="35"/>
      <c r="O7648" s="1"/>
    </row>
    <row r="7649" spans="1:15" ht="16.5" customHeight="1" x14ac:dyDescent="0.25">
      <c r="A7649" s="47"/>
      <c r="B7649" s="1"/>
      <c r="C7649" s="1"/>
      <c r="D7649" s="1"/>
      <c r="E7649" s="1"/>
      <c r="F7649" s="1"/>
      <c r="G7649" s="1"/>
      <c r="H7649" s="1"/>
      <c r="I7649" s="1"/>
      <c r="J7649" s="1"/>
      <c r="K7649" s="28"/>
      <c r="L7649" s="28"/>
      <c r="M7649" s="1"/>
      <c r="N7649" s="35"/>
      <c r="O7649" s="1"/>
    </row>
    <row r="7650" spans="1:15" ht="16.5" customHeight="1" x14ac:dyDescent="0.25">
      <c r="A7650" s="47"/>
      <c r="B7650" s="1"/>
      <c r="C7650" s="1"/>
      <c r="D7650" s="1"/>
      <c r="E7650" s="1"/>
      <c r="F7650" s="1"/>
      <c r="G7650" s="1"/>
      <c r="H7650" s="1"/>
      <c r="I7650" s="1"/>
      <c r="J7650" s="1"/>
      <c r="K7650" s="28"/>
      <c r="L7650" s="28"/>
      <c r="M7650" s="1"/>
      <c r="N7650" s="35"/>
      <c r="O7650" s="1"/>
    </row>
    <row r="7651" spans="1:15" ht="16.5" customHeight="1" x14ac:dyDescent="0.25">
      <c r="A7651" s="47"/>
      <c r="B7651" s="1"/>
      <c r="C7651" s="1"/>
      <c r="D7651" s="1"/>
      <c r="E7651" s="1"/>
      <c r="F7651" s="1"/>
      <c r="G7651" s="1"/>
      <c r="H7651" s="1"/>
      <c r="I7651" s="1"/>
      <c r="J7651" s="1"/>
      <c r="K7651" s="28"/>
      <c r="L7651" s="28"/>
      <c r="M7651" s="1"/>
      <c r="N7651" s="35"/>
      <c r="O7651" s="1"/>
    </row>
    <row r="7652" spans="1:15" ht="16.5" customHeight="1" x14ac:dyDescent="0.25">
      <c r="A7652" s="47"/>
      <c r="B7652" s="1"/>
      <c r="C7652" s="1"/>
      <c r="D7652" s="1"/>
      <c r="E7652" s="1"/>
      <c r="F7652" s="1"/>
      <c r="G7652" s="1"/>
      <c r="H7652" s="1"/>
      <c r="I7652" s="1"/>
      <c r="J7652" s="1"/>
      <c r="K7652" s="28"/>
      <c r="L7652" s="28"/>
      <c r="M7652" s="1"/>
      <c r="N7652" s="35"/>
      <c r="O7652" s="1"/>
    </row>
    <row r="7653" spans="1:15" ht="16.5" customHeight="1" x14ac:dyDescent="0.25">
      <c r="A7653" s="47"/>
      <c r="B7653" s="1"/>
      <c r="C7653" s="1"/>
      <c r="D7653" s="1"/>
      <c r="E7653" s="1"/>
      <c r="F7653" s="1"/>
      <c r="G7653" s="1"/>
      <c r="H7653" s="1"/>
      <c r="I7653" s="1"/>
      <c r="J7653" s="1"/>
      <c r="K7653" s="28"/>
      <c r="L7653" s="28"/>
      <c r="M7653" s="1"/>
      <c r="N7653" s="35"/>
      <c r="O7653" s="1"/>
    </row>
    <row r="7654" spans="1:15" ht="16.5" customHeight="1" x14ac:dyDescent="0.25">
      <c r="A7654" s="47"/>
      <c r="B7654" s="1"/>
      <c r="C7654" s="1"/>
      <c r="D7654" s="1"/>
      <c r="E7654" s="1"/>
      <c r="F7654" s="1"/>
      <c r="G7654" s="1"/>
      <c r="H7654" s="1"/>
      <c r="I7654" s="1"/>
      <c r="J7654" s="1"/>
      <c r="K7654" s="28"/>
      <c r="L7654" s="28"/>
      <c r="M7654" s="1"/>
      <c r="N7654" s="35"/>
      <c r="O7654" s="1"/>
    </row>
    <row r="7655" spans="1:15" ht="16.5" customHeight="1" x14ac:dyDescent="0.25">
      <c r="A7655" s="47"/>
      <c r="B7655" s="1"/>
      <c r="C7655" s="1"/>
      <c r="D7655" s="1"/>
      <c r="E7655" s="1"/>
      <c r="F7655" s="1"/>
      <c r="G7655" s="1"/>
      <c r="H7655" s="1"/>
      <c r="I7655" s="1"/>
      <c r="J7655" s="1"/>
      <c r="K7655" s="28"/>
      <c r="L7655" s="28"/>
      <c r="M7655" s="1"/>
      <c r="N7655" s="35"/>
      <c r="O7655" s="1"/>
    </row>
    <row r="7656" spans="1:15" ht="16.5" customHeight="1" x14ac:dyDescent="0.25">
      <c r="A7656" s="47"/>
      <c r="B7656" s="1"/>
      <c r="C7656" s="1"/>
      <c r="D7656" s="1"/>
      <c r="E7656" s="1"/>
      <c r="F7656" s="1"/>
      <c r="G7656" s="1"/>
      <c r="H7656" s="1"/>
      <c r="I7656" s="1"/>
      <c r="J7656" s="1"/>
      <c r="K7656" s="28"/>
      <c r="L7656" s="28"/>
      <c r="M7656" s="1"/>
      <c r="N7656" s="35"/>
      <c r="O7656" s="1"/>
    </row>
    <row r="7657" spans="1:15" ht="16.5" customHeight="1" x14ac:dyDescent="0.25">
      <c r="A7657" s="47"/>
      <c r="B7657" s="1"/>
      <c r="C7657" s="1"/>
      <c r="D7657" s="1"/>
      <c r="E7657" s="1"/>
      <c r="F7657" s="1"/>
      <c r="G7657" s="1"/>
      <c r="H7657" s="1"/>
      <c r="I7657" s="1"/>
      <c r="J7657" s="1"/>
      <c r="K7657" s="28"/>
      <c r="L7657" s="28"/>
      <c r="M7657" s="1"/>
      <c r="N7657" s="35"/>
      <c r="O7657" s="1"/>
    </row>
    <row r="7658" spans="1:15" ht="16.5" customHeight="1" x14ac:dyDescent="0.25">
      <c r="A7658" s="47"/>
      <c r="B7658" s="1"/>
      <c r="C7658" s="1"/>
      <c r="D7658" s="1"/>
      <c r="E7658" s="1"/>
      <c r="F7658" s="1"/>
      <c r="G7658" s="1"/>
      <c r="H7658" s="1"/>
      <c r="I7658" s="1"/>
      <c r="J7658" s="1"/>
      <c r="K7658" s="28"/>
      <c r="L7658" s="28"/>
      <c r="M7658" s="1"/>
      <c r="N7658" s="35"/>
      <c r="O7658" s="1"/>
    </row>
    <row r="7659" spans="1:15" ht="16.5" customHeight="1" x14ac:dyDescent="0.25">
      <c r="A7659" s="47"/>
      <c r="B7659" s="1"/>
      <c r="C7659" s="1"/>
      <c r="D7659" s="1"/>
      <c r="E7659" s="1"/>
      <c r="F7659" s="1"/>
      <c r="G7659" s="1"/>
      <c r="H7659" s="1"/>
      <c r="I7659" s="1"/>
      <c r="J7659" s="1"/>
      <c r="K7659" s="28"/>
      <c r="L7659" s="28"/>
      <c r="M7659" s="1"/>
      <c r="N7659" s="35"/>
      <c r="O7659" s="1"/>
    </row>
    <row r="7660" spans="1:15" ht="16.5" customHeight="1" x14ac:dyDescent="0.25">
      <c r="A7660" s="47"/>
      <c r="B7660" s="1"/>
      <c r="C7660" s="1"/>
      <c r="D7660" s="1"/>
      <c r="E7660" s="1"/>
      <c r="F7660" s="1"/>
      <c r="G7660" s="1"/>
      <c r="H7660" s="1"/>
      <c r="I7660" s="1"/>
      <c r="J7660" s="1"/>
      <c r="K7660" s="28"/>
      <c r="L7660" s="28"/>
      <c r="M7660" s="1"/>
      <c r="N7660" s="35"/>
      <c r="O7660" s="1"/>
    </row>
    <row r="7661" spans="1:15" ht="16.5" customHeight="1" x14ac:dyDescent="0.25">
      <c r="A7661" s="47"/>
      <c r="B7661" s="1"/>
      <c r="C7661" s="1"/>
      <c r="D7661" s="1"/>
      <c r="E7661" s="1"/>
      <c r="F7661" s="1"/>
      <c r="G7661" s="1"/>
      <c r="H7661" s="1"/>
      <c r="I7661" s="1"/>
      <c r="J7661" s="1"/>
      <c r="K7661" s="28"/>
      <c r="L7661" s="28"/>
      <c r="M7661" s="1"/>
      <c r="N7661" s="35"/>
      <c r="O7661" s="1"/>
    </row>
    <row r="7662" spans="1:15" ht="16.5" customHeight="1" x14ac:dyDescent="0.25">
      <c r="A7662" s="47"/>
      <c r="B7662" s="1"/>
      <c r="C7662" s="1"/>
      <c r="D7662" s="1"/>
      <c r="E7662" s="1"/>
      <c r="F7662" s="1"/>
      <c r="G7662" s="1"/>
      <c r="H7662" s="1"/>
      <c r="I7662" s="1"/>
      <c r="J7662" s="1"/>
      <c r="K7662" s="28"/>
      <c r="L7662" s="28"/>
      <c r="M7662" s="1"/>
      <c r="N7662" s="35"/>
      <c r="O7662" s="1"/>
    </row>
    <row r="7663" spans="1:15" ht="16.5" customHeight="1" x14ac:dyDescent="0.25">
      <c r="A7663" s="47"/>
      <c r="B7663" s="1"/>
      <c r="C7663" s="1"/>
      <c r="D7663" s="1"/>
      <c r="E7663" s="1"/>
      <c r="F7663" s="1"/>
      <c r="G7663" s="1"/>
      <c r="H7663" s="1"/>
      <c r="I7663" s="1"/>
      <c r="J7663" s="1"/>
      <c r="K7663" s="28"/>
      <c r="L7663" s="28"/>
      <c r="M7663" s="1"/>
      <c r="N7663" s="35"/>
      <c r="O7663" s="1"/>
    </row>
    <row r="7664" spans="1:15" ht="16.5" customHeight="1" x14ac:dyDescent="0.25">
      <c r="A7664" s="47"/>
      <c r="B7664" s="1"/>
      <c r="C7664" s="1"/>
      <c r="D7664" s="1"/>
      <c r="E7664" s="1"/>
      <c r="F7664" s="1"/>
      <c r="G7664" s="1"/>
      <c r="H7664" s="1"/>
      <c r="I7664" s="1"/>
      <c r="J7664" s="1"/>
      <c r="K7664" s="28"/>
      <c r="L7664" s="28"/>
      <c r="M7664" s="1"/>
      <c r="N7664" s="35"/>
      <c r="O7664" s="1"/>
    </row>
    <row r="7665" spans="1:15" ht="16.5" customHeight="1" x14ac:dyDescent="0.25">
      <c r="A7665" s="47"/>
      <c r="B7665" s="1"/>
      <c r="C7665" s="1"/>
      <c r="D7665" s="1"/>
      <c r="E7665" s="1"/>
      <c r="F7665" s="1"/>
      <c r="G7665" s="1"/>
      <c r="H7665" s="1"/>
      <c r="I7665" s="1"/>
      <c r="J7665" s="1"/>
      <c r="K7665" s="28"/>
      <c r="L7665" s="28"/>
      <c r="M7665" s="1"/>
      <c r="N7665" s="35"/>
      <c r="O7665" s="1"/>
    </row>
    <row r="7666" spans="1:15" ht="16.5" customHeight="1" x14ac:dyDescent="0.25">
      <c r="A7666" s="47"/>
      <c r="B7666" s="1"/>
      <c r="C7666" s="1"/>
      <c r="D7666" s="1"/>
      <c r="E7666" s="1"/>
      <c r="F7666" s="1"/>
      <c r="G7666" s="1"/>
      <c r="H7666" s="1"/>
      <c r="I7666" s="1"/>
      <c r="J7666" s="1"/>
      <c r="K7666" s="28"/>
      <c r="L7666" s="28"/>
      <c r="M7666" s="1"/>
      <c r="N7666" s="35"/>
      <c r="O7666" s="1"/>
    </row>
    <row r="7667" spans="1:15" ht="16.5" customHeight="1" x14ac:dyDescent="0.25">
      <c r="A7667" s="47"/>
      <c r="B7667" s="1"/>
      <c r="C7667" s="1"/>
      <c r="D7667" s="1"/>
      <c r="E7667" s="1"/>
      <c r="F7667" s="1"/>
      <c r="G7667" s="1"/>
      <c r="H7667" s="1"/>
      <c r="I7667" s="1"/>
      <c r="J7667" s="1"/>
      <c r="K7667" s="28"/>
      <c r="L7667" s="28"/>
      <c r="M7667" s="1"/>
      <c r="N7667" s="35"/>
      <c r="O7667" s="1"/>
    </row>
    <row r="7668" spans="1:15" ht="16.5" customHeight="1" x14ac:dyDescent="0.25">
      <c r="A7668" s="47"/>
      <c r="B7668" s="1"/>
      <c r="C7668" s="1"/>
      <c r="D7668" s="1"/>
      <c r="E7668" s="1"/>
      <c r="F7668" s="1"/>
      <c r="G7668" s="1"/>
      <c r="H7668" s="1"/>
      <c r="I7668" s="1"/>
      <c r="J7668" s="1"/>
      <c r="K7668" s="28"/>
      <c r="L7668" s="28"/>
      <c r="M7668" s="1"/>
      <c r="N7668" s="35"/>
      <c r="O7668" s="1"/>
    </row>
    <row r="7669" spans="1:15" ht="16.5" customHeight="1" x14ac:dyDescent="0.25">
      <c r="A7669" s="47"/>
      <c r="B7669" s="1"/>
      <c r="C7669" s="1"/>
      <c r="D7669" s="1"/>
      <c r="E7669" s="1"/>
      <c r="F7669" s="1"/>
      <c r="G7669" s="1"/>
      <c r="H7669" s="1"/>
      <c r="I7669" s="1"/>
      <c r="J7669" s="1"/>
      <c r="K7669" s="28"/>
      <c r="L7669" s="28"/>
      <c r="M7669" s="1"/>
      <c r="N7669" s="35"/>
      <c r="O7669" s="1"/>
    </row>
    <row r="7670" spans="1:15" ht="16.5" customHeight="1" x14ac:dyDescent="0.25">
      <c r="A7670" s="47"/>
      <c r="B7670" s="1"/>
      <c r="C7670" s="1"/>
      <c r="D7670" s="1"/>
      <c r="E7670" s="1"/>
      <c r="F7670" s="1"/>
      <c r="G7670" s="1"/>
      <c r="H7670" s="1"/>
      <c r="I7670" s="1"/>
      <c r="J7670" s="1"/>
      <c r="K7670" s="28"/>
      <c r="L7670" s="28"/>
      <c r="M7670" s="1"/>
      <c r="N7670" s="35"/>
      <c r="O7670" s="1"/>
    </row>
    <row r="7671" spans="1:15" ht="16.5" customHeight="1" x14ac:dyDescent="0.25">
      <c r="A7671" s="47"/>
      <c r="B7671" s="1"/>
      <c r="C7671" s="1"/>
      <c r="D7671" s="1"/>
      <c r="E7671" s="1"/>
      <c r="F7671" s="1"/>
      <c r="G7671" s="1"/>
      <c r="H7671" s="1"/>
      <c r="I7671" s="1"/>
      <c r="J7671" s="1"/>
      <c r="K7671" s="28"/>
      <c r="L7671" s="28"/>
      <c r="M7671" s="1"/>
      <c r="N7671" s="35"/>
      <c r="O7671" s="1"/>
    </row>
    <row r="7672" spans="1:15" ht="16.5" customHeight="1" x14ac:dyDescent="0.25">
      <c r="A7672" s="47"/>
      <c r="B7672" s="1"/>
      <c r="C7672" s="1"/>
      <c r="D7672" s="1"/>
      <c r="E7672" s="1"/>
      <c r="F7672" s="1"/>
      <c r="G7672" s="1"/>
      <c r="H7672" s="1"/>
      <c r="I7672" s="1"/>
      <c r="J7672" s="1"/>
      <c r="K7672" s="28"/>
      <c r="L7672" s="28"/>
      <c r="M7672" s="1"/>
      <c r="N7672" s="35"/>
      <c r="O7672" s="1"/>
    </row>
    <row r="7673" spans="1:15" ht="16.5" customHeight="1" x14ac:dyDescent="0.25">
      <c r="A7673" s="47"/>
      <c r="B7673" s="1"/>
      <c r="C7673" s="1"/>
      <c r="D7673" s="1"/>
      <c r="E7673" s="1"/>
      <c r="F7673" s="1"/>
      <c r="G7673" s="1"/>
      <c r="H7673" s="1"/>
      <c r="I7673" s="1"/>
      <c r="J7673" s="1"/>
      <c r="K7673" s="28"/>
      <c r="L7673" s="28"/>
      <c r="M7673" s="1"/>
      <c r="N7673" s="35"/>
      <c r="O7673" s="1"/>
    </row>
    <row r="7674" spans="1:15" ht="16.5" customHeight="1" x14ac:dyDescent="0.25">
      <c r="A7674" s="47"/>
      <c r="B7674" s="1"/>
      <c r="C7674" s="1"/>
      <c r="D7674" s="1"/>
      <c r="E7674" s="1"/>
      <c r="F7674" s="1"/>
      <c r="G7674" s="1"/>
      <c r="H7674" s="1"/>
      <c r="I7674" s="1"/>
      <c r="J7674" s="1"/>
      <c r="K7674" s="28"/>
      <c r="L7674" s="28"/>
      <c r="M7674" s="1"/>
      <c r="N7674" s="35"/>
      <c r="O7674" s="1"/>
    </row>
    <row r="7675" spans="1:15" ht="16.5" customHeight="1" x14ac:dyDescent="0.25">
      <c r="A7675" s="47"/>
      <c r="B7675" s="1"/>
      <c r="C7675" s="1"/>
      <c r="D7675" s="1"/>
      <c r="E7675" s="1"/>
      <c r="F7675" s="1"/>
      <c r="G7675" s="1"/>
      <c r="H7675" s="1"/>
      <c r="I7675" s="1"/>
      <c r="J7675" s="1"/>
      <c r="K7675" s="28"/>
      <c r="L7675" s="28"/>
      <c r="M7675" s="1"/>
      <c r="N7675" s="35"/>
      <c r="O7675" s="1"/>
    </row>
    <row r="7676" spans="1:15" ht="16.5" customHeight="1" x14ac:dyDescent="0.25">
      <c r="A7676" s="47"/>
      <c r="B7676" s="1"/>
      <c r="C7676" s="1"/>
      <c r="D7676" s="1"/>
      <c r="E7676" s="1"/>
      <c r="F7676" s="1"/>
      <c r="G7676" s="1"/>
      <c r="H7676" s="1"/>
      <c r="I7676" s="1"/>
      <c r="J7676" s="1"/>
      <c r="K7676" s="28"/>
      <c r="L7676" s="28"/>
      <c r="M7676" s="1"/>
      <c r="N7676" s="35"/>
      <c r="O7676" s="1"/>
    </row>
    <row r="7677" spans="1:15" ht="16.5" customHeight="1" x14ac:dyDescent="0.25">
      <c r="A7677" s="47"/>
      <c r="B7677" s="1"/>
      <c r="C7677" s="1"/>
      <c r="D7677" s="1"/>
      <c r="E7677" s="1"/>
      <c r="F7677" s="1"/>
      <c r="G7677" s="1"/>
      <c r="H7677" s="1"/>
      <c r="I7677" s="1"/>
      <c r="J7677" s="1"/>
      <c r="K7677" s="28"/>
      <c r="L7677" s="28"/>
      <c r="M7677" s="1"/>
      <c r="N7677" s="35"/>
      <c r="O7677" s="1"/>
    </row>
    <row r="7678" spans="1:15" ht="16.5" customHeight="1" x14ac:dyDescent="0.25">
      <c r="A7678" s="47"/>
      <c r="B7678" s="1"/>
      <c r="C7678" s="1"/>
      <c r="D7678" s="1"/>
      <c r="E7678" s="1"/>
      <c r="F7678" s="1"/>
      <c r="G7678" s="1"/>
      <c r="H7678" s="1"/>
      <c r="I7678" s="1"/>
      <c r="J7678" s="1"/>
      <c r="K7678" s="28"/>
      <c r="L7678" s="28"/>
      <c r="M7678" s="1"/>
      <c r="N7678" s="35"/>
      <c r="O7678" s="1"/>
    </row>
    <row r="7679" spans="1:15" ht="16.5" customHeight="1" x14ac:dyDescent="0.25">
      <c r="A7679" s="47"/>
      <c r="B7679" s="1"/>
      <c r="C7679" s="1"/>
      <c r="D7679" s="1"/>
      <c r="E7679" s="1"/>
      <c r="F7679" s="1"/>
      <c r="G7679" s="1"/>
      <c r="H7679" s="1"/>
      <c r="I7679" s="1"/>
      <c r="J7679" s="1"/>
      <c r="K7679" s="28"/>
      <c r="L7679" s="28"/>
      <c r="M7679" s="1"/>
      <c r="N7679" s="35"/>
      <c r="O7679" s="1"/>
    </row>
    <row r="7680" spans="1:15" ht="16.5" customHeight="1" x14ac:dyDescent="0.25">
      <c r="A7680" s="47"/>
      <c r="B7680" s="1"/>
      <c r="C7680" s="1"/>
      <c r="D7680" s="1"/>
      <c r="E7680" s="1"/>
      <c r="F7680" s="1"/>
      <c r="G7680" s="1"/>
      <c r="H7680" s="1"/>
      <c r="I7680" s="1"/>
      <c r="J7680" s="1"/>
      <c r="K7680" s="28"/>
      <c r="L7680" s="28"/>
      <c r="M7680" s="1"/>
      <c r="N7680" s="35"/>
      <c r="O7680" s="1"/>
    </row>
    <row r="7681" spans="1:15" ht="16.5" customHeight="1" x14ac:dyDescent="0.25">
      <c r="A7681" s="47"/>
      <c r="B7681" s="1"/>
      <c r="C7681" s="1"/>
      <c r="D7681" s="1"/>
      <c r="E7681" s="1"/>
      <c r="F7681" s="1"/>
      <c r="G7681" s="1"/>
      <c r="H7681" s="1"/>
      <c r="I7681" s="1"/>
      <c r="J7681" s="1"/>
      <c r="K7681" s="28"/>
      <c r="L7681" s="28"/>
      <c r="M7681" s="1"/>
      <c r="N7681" s="35"/>
      <c r="O7681" s="1"/>
    </row>
    <row r="7682" spans="1:15" ht="16.5" customHeight="1" x14ac:dyDescent="0.25">
      <c r="A7682" s="47"/>
      <c r="B7682" s="1"/>
      <c r="C7682" s="1"/>
      <c r="D7682" s="1"/>
      <c r="E7682" s="1"/>
      <c r="F7682" s="1"/>
      <c r="G7682" s="1"/>
      <c r="H7682" s="1"/>
      <c r="I7682" s="1"/>
      <c r="J7682" s="1"/>
      <c r="K7682" s="28"/>
      <c r="L7682" s="28"/>
      <c r="M7682" s="1"/>
      <c r="N7682" s="35"/>
      <c r="O7682" s="1"/>
    </row>
    <row r="7683" spans="1:15" ht="16.5" customHeight="1" x14ac:dyDescent="0.25">
      <c r="A7683" s="47"/>
      <c r="B7683" s="1"/>
      <c r="C7683" s="1"/>
      <c r="D7683" s="1"/>
      <c r="E7683" s="1"/>
      <c r="F7683" s="1"/>
      <c r="G7683" s="1"/>
      <c r="H7683" s="1"/>
      <c r="I7683" s="1"/>
      <c r="J7683" s="1"/>
      <c r="K7683" s="28"/>
      <c r="L7683" s="28"/>
      <c r="M7683" s="1"/>
      <c r="N7683" s="35"/>
      <c r="O7683" s="1"/>
    </row>
    <row r="7684" spans="1:15" ht="16.5" customHeight="1" x14ac:dyDescent="0.25">
      <c r="A7684" s="47"/>
      <c r="B7684" s="1"/>
      <c r="C7684" s="1"/>
      <c r="D7684" s="1"/>
      <c r="E7684" s="1"/>
      <c r="F7684" s="1"/>
      <c r="G7684" s="1"/>
      <c r="H7684" s="1"/>
      <c r="I7684" s="1"/>
      <c r="J7684" s="1"/>
      <c r="K7684" s="28"/>
      <c r="L7684" s="28"/>
      <c r="M7684" s="1"/>
      <c r="N7684" s="35"/>
      <c r="O7684" s="1"/>
    </row>
    <row r="7685" spans="1:15" ht="16.5" customHeight="1" x14ac:dyDescent="0.25">
      <c r="A7685" s="47"/>
      <c r="B7685" s="1"/>
      <c r="C7685" s="1"/>
      <c r="D7685" s="1"/>
      <c r="E7685" s="1"/>
      <c r="F7685" s="1"/>
      <c r="G7685" s="1"/>
      <c r="H7685" s="1"/>
      <c r="I7685" s="1"/>
      <c r="J7685" s="1"/>
      <c r="K7685" s="28"/>
      <c r="L7685" s="28"/>
      <c r="M7685" s="1"/>
      <c r="N7685" s="35"/>
      <c r="O7685" s="1"/>
    </row>
    <row r="7686" spans="1:15" ht="16.5" customHeight="1" x14ac:dyDescent="0.25">
      <c r="A7686" s="47"/>
      <c r="B7686" s="1"/>
      <c r="C7686" s="1"/>
      <c r="D7686" s="1"/>
      <c r="E7686" s="1"/>
      <c r="F7686" s="1"/>
      <c r="G7686" s="1"/>
      <c r="H7686" s="1"/>
      <c r="I7686" s="1"/>
      <c r="J7686" s="1"/>
      <c r="K7686" s="28"/>
      <c r="L7686" s="28"/>
      <c r="M7686" s="1"/>
      <c r="N7686" s="35"/>
      <c r="O7686" s="1"/>
    </row>
    <row r="7687" spans="1:15" ht="16.5" customHeight="1" x14ac:dyDescent="0.25">
      <c r="A7687" s="47"/>
      <c r="B7687" s="1"/>
      <c r="C7687" s="1"/>
      <c r="D7687" s="1"/>
      <c r="E7687" s="1"/>
      <c r="F7687" s="1"/>
      <c r="G7687" s="1"/>
      <c r="H7687" s="1"/>
      <c r="I7687" s="1"/>
      <c r="J7687" s="1"/>
      <c r="K7687" s="28"/>
      <c r="L7687" s="28"/>
      <c r="M7687" s="1"/>
      <c r="N7687" s="35"/>
      <c r="O7687" s="1"/>
    </row>
    <row r="7688" spans="1:15" ht="16.5" customHeight="1" x14ac:dyDescent="0.25">
      <c r="A7688" s="47"/>
      <c r="B7688" s="1"/>
      <c r="C7688" s="1"/>
      <c r="D7688" s="1"/>
      <c r="E7688" s="1"/>
      <c r="F7688" s="1"/>
      <c r="G7688" s="1"/>
      <c r="H7688" s="1"/>
      <c r="I7688" s="1"/>
      <c r="J7688" s="1"/>
      <c r="K7688" s="28"/>
      <c r="L7688" s="28"/>
      <c r="M7688" s="1"/>
      <c r="N7688" s="35"/>
      <c r="O7688" s="1"/>
    </row>
    <row r="7689" spans="1:15" ht="16.5" customHeight="1" x14ac:dyDescent="0.25">
      <c r="A7689" s="47"/>
      <c r="B7689" s="1"/>
      <c r="C7689" s="1"/>
      <c r="D7689" s="1"/>
      <c r="E7689" s="1"/>
      <c r="F7689" s="1"/>
      <c r="G7689" s="1"/>
      <c r="H7689" s="1"/>
      <c r="I7689" s="1"/>
      <c r="J7689" s="1"/>
      <c r="K7689" s="28"/>
      <c r="L7689" s="28"/>
      <c r="M7689" s="1"/>
      <c r="N7689" s="35"/>
      <c r="O7689" s="1"/>
    </row>
    <row r="7690" spans="1:15" ht="16.5" customHeight="1" x14ac:dyDescent="0.25">
      <c r="A7690" s="47"/>
      <c r="B7690" s="1"/>
      <c r="C7690" s="1"/>
      <c r="D7690" s="1"/>
      <c r="E7690" s="1"/>
      <c r="F7690" s="1"/>
      <c r="G7690" s="1"/>
      <c r="H7690" s="1"/>
      <c r="I7690" s="1"/>
      <c r="J7690" s="1"/>
      <c r="K7690" s="28"/>
      <c r="L7690" s="28"/>
      <c r="M7690" s="1"/>
      <c r="N7690" s="35"/>
      <c r="O7690" s="1"/>
    </row>
    <row r="7691" spans="1:15" ht="16.5" customHeight="1" x14ac:dyDescent="0.25">
      <c r="A7691" s="47"/>
      <c r="B7691" s="1"/>
      <c r="C7691" s="1"/>
      <c r="D7691" s="1"/>
      <c r="E7691" s="1"/>
      <c r="F7691" s="1"/>
      <c r="G7691" s="1"/>
      <c r="H7691" s="1"/>
      <c r="I7691" s="1"/>
      <c r="J7691" s="1"/>
      <c r="K7691" s="28"/>
      <c r="L7691" s="28"/>
      <c r="M7691" s="1"/>
      <c r="N7691" s="35"/>
      <c r="O7691" s="1"/>
    </row>
    <row r="7692" spans="1:15" ht="16.5" customHeight="1" x14ac:dyDescent="0.25">
      <c r="A7692" s="47"/>
      <c r="B7692" s="1"/>
      <c r="C7692" s="1"/>
      <c r="D7692" s="1"/>
      <c r="E7692" s="1"/>
      <c r="F7692" s="1"/>
      <c r="G7692" s="1"/>
      <c r="H7692" s="1"/>
      <c r="I7692" s="1"/>
      <c r="J7692" s="1"/>
      <c r="K7692" s="28"/>
      <c r="L7692" s="28"/>
      <c r="M7692" s="1"/>
      <c r="N7692" s="35"/>
      <c r="O7692" s="1"/>
    </row>
    <row r="7693" spans="1:15" ht="16.5" customHeight="1" x14ac:dyDescent="0.25">
      <c r="A7693" s="47"/>
      <c r="B7693" s="1"/>
      <c r="C7693" s="1"/>
      <c r="D7693" s="1"/>
      <c r="E7693" s="1"/>
      <c r="F7693" s="1"/>
      <c r="G7693" s="1"/>
      <c r="H7693" s="1"/>
      <c r="I7693" s="1"/>
      <c r="J7693" s="1"/>
      <c r="K7693" s="28"/>
      <c r="L7693" s="28"/>
      <c r="M7693" s="1"/>
      <c r="N7693" s="35"/>
      <c r="O7693" s="1"/>
    </row>
    <row r="7694" spans="1:15" ht="16.5" customHeight="1" x14ac:dyDescent="0.25">
      <c r="A7694" s="47"/>
      <c r="B7694" s="1"/>
      <c r="C7694" s="1"/>
      <c r="D7694" s="1"/>
      <c r="E7694" s="1"/>
      <c r="F7694" s="1"/>
      <c r="G7694" s="1"/>
      <c r="H7694" s="1"/>
      <c r="I7694" s="1"/>
      <c r="J7694" s="1"/>
      <c r="K7694" s="28"/>
      <c r="L7694" s="28"/>
      <c r="M7694" s="1"/>
      <c r="N7694" s="35"/>
      <c r="O7694" s="1"/>
    </row>
    <row r="7695" spans="1:15" ht="16.5" customHeight="1" x14ac:dyDescent="0.25">
      <c r="A7695" s="47"/>
      <c r="B7695" s="1"/>
      <c r="C7695" s="1"/>
      <c r="D7695" s="1"/>
      <c r="E7695" s="1"/>
      <c r="F7695" s="1"/>
      <c r="G7695" s="1"/>
      <c r="H7695" s="1"/>
      <c r="I7695" s="1"/>
      <c r="J7695" s="1"/>
      <c r="K7695" s="28"/>
      <c r="L7695" s="28"/>
      <c r="M7695" s="1"/>
      <c r="N7695" s="35"/>
      <c r="O7695" s="1"/>
    </row>
    <row r="7696" spans="1:15" ht="16.5" customHeight="1" x14ac:dyDescent="0.25">
      <c r="A7696" s="47"/>
      <c r="B7696" s="1"/>
      <c r="C7696" s="1"/>
      <c r="D7696" s="1"/>
      <c r="E7696" s="1"/>
      <c r="F7696" s="1"/>
      <c r="G7696" s="1"/>
      <c r="H7696" s="1"/>
      <c r="I7696" s="1"/>
      <c r="J7696" s="1"/>
      <c r="K7696" s="28"/>
      <c r="L7696" s="28"/>
      <c r="M7696" s="1"/>
      <c r="N7696" s="35"/>
      <c r="O7696" s="1"/>
    </row>
    <row r="7697" spans="1:15" ht="16.5" customHeight="1" x14ac:dyDescent="0.25">
      <c r="A7697" s="47"/>
      <c r="B7697" s="1"/>
      <c r="C7697" s="1"/>
      <c r="D7697" s="1"/>
      <c r="E7697" s="1"/>
      <c r="F7697" s="1"/>
      <c r="G7697" s="1"/>
      <c r="H7697" s="1"/>
      <c r="I7697" s="1"/>
      <c r="J7697" s="1"/>
      <c r="K7697" s="28"/>
      <c r="L7697" s="28"/>
      <c r="M7697" s="1"/>
      <c r="N7697" s="35"/>
      <c r="O7697" s="1"/>
    </row>
    <row r="7698" spans="1:15" ht="16.5" customHeight="1" x14ac:dyDescent="0.25">
      <c r="A7698" s="47"/>
      <c r="B7698" s="1"/>
      <c r="C7698" s="1"/>
      <c r="D7698" s="1"/>
      <c r="E7698" s="1"/>
      <c r="F7698" s="1"/>
      <c r="G7698" s="1"/>
      <c r="H7698" s="1"/>
      <c r="I7698" s="1"/>
      <c r="J7698" s="1"/>
      <c r="K7698" s="28"/>
      <c r="L7698" s="28"/>
      <c r="M7698" s="1"/>
      <c r="N7698" s="35"/>
      <c r="O7698" s="1"/>
    </row>
    <row r="7699" spans="1:15" ht="16.5" customHeight="1" x14ac:dyDescent="0.25">
      <c r="A7699" s="47"/>
      <c r="B7699" s="1"/>
      <c r="C7699" s="1"/>
      <c r="D7699" s="1"/>
      <c r="E7699" s="1"/>
      <c r="F7699" s="1"/>
      <c r="G7699" s="1"/>
      <c r="H7699" s="1"/>
      <c r="I7699" s="1"/>
      <c r="J7699" s="1"/>
      <c r="K7699" s="28"/>
      <c r="L7699" s="28"/>
      <c r="M7699" s="1"/>
      <c r="N7699" s="35"/>
      <c r="O7699" s="1"/>
    </row>
    <row r="7700" spans="1:15" ht="16.5" customHeight="1" x14ac:dyDescent="0.25">
      <c r="A7700" s="47"/>
      <c r="B7700" s="1"/>
      <c r="C7700" s="1"/>
      <c r="D7700" s="1"/>
      <c r="E7700" s="1"/>
      <c r="F7700" s="1"/>
      <c r="G7700" s="1"/>
      <c r="H7700" s="1"/>
      <c r="I7700" s="1"/>
      <c r="J7700" s="1"/>
      <c r="K7700" s="28"/>
      <c r="L7700" s="28"/>
      <c r="M7700" s="1"/>
      <c r="N7700" s="35"/>
      <c r="O7700" s="1"/>
    </row>
    <row r="7701" spans="1:15" ht="16.5" customHeight="1" x14ac:dyDescent="0.25">
      <c r="A7701" s="47"/>
      <c r="B7701" s="1"/>
      <c r="C7701" s="1"/>
      <c r="D7701" s="1"/>
      <c r="E7701" s="1"/>
      <c r="F7701" s="1"/>
      <c r="G7701" s="1"/>
      <c r="H7701" s="1"/>
      <c r="I7701" s="1"/>
      <c r="J7701" s="1"/>
      <c r="K7701" s="28"/>
      <c r="L7701" s="28"/>
      <c r="M7701" s="1"/>
      <c r="N7701" s="35"/>
      <c r="O7701" s="1"/>
    </row>
    <row r="7702" spans="1:15" ht="16.5" customHeight="1" x14ac:dyDescent="0.25">
      <c r="A7702" s="47"/>
      <c r="B7702" s="1"/>
      <c r="C7702" s="1"/>
      <c r="D7702" s="1"/>
      <c r="E7702" s="1"/>
      <c r="F7702" s="1"/>
      <c r="G7702" s="1"/>
      <c r="H7702" s="1"/>
      <c r="I7702" s="1"/>
      <c r="J7702" s="1"/>
      <c r="K7702" s="28"/>
      <c r="L7702" s="28"/>
      <c r="M7702" s="1"/>
      <c r="N7702" s="35"/>
      <c r="O7702" s="1"/>
    </row>
    <row r="7703" spans="1:15" ht="16.5" customHeight="1" x14ac:dyDescent="0.25">
      <c r="A7703" s="47"/>
      <c r="B7703" s="1"/>
      <c r="C7703" s="1"/>
      <c r="D7703" s="1"/>
      <c r="E7703" s="1"/>
      <c r="F7703" s="1"/>
      <c r="G7703" s="1"/>
      <c r="H7703" s="1"/>
      <c r="I7703" s="1"/>
      <c r="J7703" s="1"/>
      <c r="K7703" s="28"/>
      <c r="L7703" s="28"/>
      <c r="M7703" s="1"/>
      <c r="N7703" s="35"/>
      <c r="O7703" s="1"/>
    </row>
    <row r="7704" spans="1:15" ht="16.5" customHeight="1" x14ac:dyDescent="0.25">
      <c r="A7704" s="47"/>
      <c r="B7704" s="1"/>
      <c r="C7704" s="1"/>
      <c r="D7704" s="1"/>
      <c r="E7704" s="1"/>
      <c r="F7704" s="1"/>
      <c r="G7704" s="1"/>
      <c r="H7704" s="1"/>
      <c r="I7704" s="1"/>
      <c r="J7704" s="1"/>
      <c r="K7704" s="28"/>
      <c r="L7704" s="28"/>
      <c r="M7704" s="1"/>
      <c r="N7704" s="35"/>
      <c r="O7704" s="1"/>
    </row>
    <row r="7705" spans="1:15" ht="16.5" customHeight="1" x14ac:dyDescent="0.25">
      <c r="A7705" s="47"/>
      <c r="B7705" s="1"/>
      <c r="C7705" s="1"/>
      <c r="D7705" s="1"/>
      <c r="E7705" s="1"/>
      <c r="F7705" s="1"/>
      <c r="G7705" s="1"/>
      <c r="H7705" s="1"/>
      <c r="I7705" s="1"/>
      <c r="J7705" s="1"/>
      <c r="K7705" s="28"/>
      <c r="L7705" s="28"/>
      <c r="M7705" s="1"/>
      <c r="N7705" s="35"/>
      <c r="O7705" s="1"/>
    </row>
    <row r="7706" spans="1:15" ht="16.5" customHeight="1" x14ac:dyDescent="0.25">
      <c r="A7706" s="47"/>
      <c r="B7706" s="1"/>
      <c r="C7706" s="1"/>
      <c r="D7706" s="1"/>
      <c r="E7706" s="1"/>
      <c r="F7706" s="1"/>
      <c r="G7706" s="1"/>
      <c r="H7706" s="1"/>
      <c r="I7706" s="1"/>
      <c r="J7706" s="1"/>
      <c r="K7706" s="28"/>
      <c r="L7706" s="28"/>
      <c r="M7706" s="1"/>
      <c r="N7706" s="35"/>
      <c r="O7706" s="1"/>
    </row>
    <row r="7707" spans="1:15" ht="16.5" customHeight="1" x14ac:dyDescent="0.25">
      <c r="A7707" s="47"/>
      <c r="B7707" s="1"/>
      <c r="C7707" s="1"/>
      <c r="D7707" s="1"/>
      <c r="E7707" s="1"/>
      <c r="F7707" s="1"/>
      <c r="G7707" s="1"/>
      <c r="H7707" s="1"/>
      <c r="I7707" s="1"/>
      <c r="J7707" s="1"/>
      <c r="K7707" s="28"/>
      <c r="L7707" s="28"/>
      <c r="M7707" s="1"/>
      <c r="N7707" s="35"/>
      <c r="O7707" s="1"/>
    </row>
    <row r="7708" spans="1:15" ht="16.5" customHeight="1" x14ac:dyDescent="0.25">
      <c r="A7708" s="47"/>
      <c r="B7708" s="1"/>
      <c r="C7708" s="1"/>
      <c r="D7708" s="1"/>
      <c r="E7708" s="1"/>
      <c r="F7708" s="1"/>
      <c r="G7708" s="1"/>
      <c r="H7708" s="1"/>
      <c r="I7708" s="1"/>
      <c r="J7708" s="1"/>
      <c r="K7708" s="28"/>
      <c r="L7708" s="28"/>
      <c r="M7708" s="1"/>
      <c r="N7708" s="35"/>
      <c r="O7708" s="1"/>
    </row>
    <row r="7709" spans="1:15" ht="16.5" customHeight="1" x14ac:dyDescent="0.25">
      <c r="A7709" s="47"/>
      <c r="B7709" s="1"/>
      <c r="C7709" s="1"/>
      <c r="D7709" s="1"/>
      <c r="E7709" s="1"/>
      <c r="F7709" s="1"/>
      <c r="G7709" s="1"/>
      <c r="H7709" s="1"/>
      <c r="I7709" s="1"/>
      <c r="J7709" s="1"/>
      <c r="K7709" s="28"/>
      <c r="L7709" s="28"/>
      <c r="M7709" s="1"/>
      <c r="N7709" s="35"/>
      <c r="O7709" s="1"/>
    </row>
    <row r="7710" spans="1:15" ht="16.5" customHeight="1" x14ac:dyDescent="0.25">
      <c r="A7710" s="47"/>
      <c r="B7710" s="1"/>
      <c r="C7710" s="1"/>
      <c r="D7710" s="1"/>
      <c r="E7710" s="1"/>
      <c r="F7710" s="1"/>
      <c r="G7710" s="1"/>
      <c r="H7710" s="1"/>
      <c r="I7710" s="1"/>
      <c r="J7710" s="1"/>
      <c r="K7710" s="28"/>
      <c r="L7710" s="28"/>
      <c r="M7710" s="1"/>
      <c r="N7710" s="35"/>
      <c r="O7710" s="1"/>
    </row>
    <row r="7711" spans="1:15" ht="16.5" customHeight="1" x14ac:dyDescent="0.25">
      <c r="A7711" s="47"/>
      <c r="B7711" s="1"/>
      <c r="C7711" s="1"/>
      <c r="D7711" s="1"/>
      <c r="E7711" s="1"/>
      <c r="F7711" s="1"/>
      <c r="G7711" s="1"/>
      <c r="H7711" s="1"/>
      <c r="I7711" s="1"/>
      <c r="J7711" s="1"/>
      <c r="K7711" s="28"/>
      <c r="L7711" s="28"/>
      <c r="M7711" s="1"/>
      <c r="N7711" s="35"/>
      <c r="O7711" s="1"/>
    </row>
    <row r="7712" spans="1:15" ht="16.5" customHeight="1" x14ac:dyDescent="0.25">
      <c r="A7712" s="47"/>
      <c r="B7712" s="1"/>
      <c r="C7712" s="1"/>
      <c r="D7712" s="1"/>
      <c r="E7712" s="1"/>
      <c r="F7712" s="1"/>
      <c r="G7712" s="1"/>
      <c r="H7712" s="1"/>
      <c r="I7712" s="1"/>
      <c r="J7712" s="1"/>
      <c r="K7712" s="28"/>
      <c r="L7712" s="28"/>
      <c r="M7712" s="1"/>
      <c r="N7712" s="35"/>
      <c r="O7712" s="1"/>
    </row>
    <row r="7713" spans="1:15" ht="16.5" customHeight="1" x14ac:dyDescent="0.25">
      <c r="A7713" s="47"/>
      <c r="B7713" s="1"/>
      <c r="C7713" s="1"/>
      <c r="D7713" s="1"/>
      <c r="E7713" s="1"/>
      <c r="F7713" s="1"/>
      <c r="G7713" s="1"/>
      <c r="H7713" s="1"/>
      <c r="I7713" s="1"/>
      <c r="J7713" s="1"/>
      <c r="K7713" s="28"/>
      <c r="L7713" s="28"/>
      <c r="M7713" s="1"/>
      <c r="N7713" s="35"/>
      <c r="O7713" s="1"/>
    </row>
    <row r="7714" spans="1:15" ht="16.5" customHeight="1" x14ac:dyDescent="0.25">
      <c r="A7714" s="47"/>
      <c r="B7714" s="1"/>
      <c r="C7714" s="1"/>
      <c r="D7714" s="1"/>
      <c r="E7714" s="1"/>
      <c r="F7714" s="1"/>
      <c r="G7714" s="1"/>
      <c r="H7714" s="1"/>
      <c r="I7714" s="1"/>
      <c r="J7714" s="1"/>
      <c r="K7714" s="28"/>
      <c r="L7714" s="28"/>
      <c r="M7714" s="1"/>
      <c r="N7714" s="35"/>
      <c r="O7714" s="1"/>
    </row>
    <row r="7715" spans="1:15" ht="16.5" customHeight="1" x14ac:dyDescent="0.25">
      <c r="A7715" s="47"/>
      <c r="B7715" s="1"/>
      <c r="C7715" s="1"/>
      <c r="D7715" s="1"/>
      <c r="E7715" s="1"/>
      <c r="F7715" s="1"/>
      <c r="G7715" s="1"/>
      <c r="H7715" s="1"/>
      <c r="I7715" s="1"/>
      <c r="J7715" s="1"/>
      <c r="K7715" s="28"/>
      <c r="L7715" s="28"/>
      <c r="M7715" s="1"/>
      <c r="N7715" s="35"/>
      <c r="O7715" s="1"/>
    </row>
    <row r="7716" spans="1:15" ht="16.5" customHeight="1" x14ac:dyDescent="0.25">
      <c r="A7716" s="47"/>
      <c r="B7716" s="1"/>
      <c r="C7716" s="1"/>
      <c r="D7716" s="1"/>
      <c r="E7716" s="1"/>
      <c r="F7716" s="1"/>
      <c r="G7716" s="1"/>
      <c r="H7716" s="1"/>
      <c r="I7716" s="1"/>
      <c r="J7716" s="1"/>
      <c r="K7716" s="28"/>
      <c r="L7716" s="28"/>
      <c r="M7716" s="1"/>
      <c r="N7716" s="35"/>
      <c r="O7716" s="1"/>
    </row>
    <row r="7717" spans="1:15" ht="16.5" customHeight="1" x14ac:dyDescent="0.25">
      <c r="A7717" s="47"/>
      <c r="B7717" s="1"/>
      <c r="C7717" s="1"/>
      <c r="D7717" s="1"/>
      <c r="E7717" s="1"/>
      <c r="F7717" s="1"/>
      <c r="G7717" s="1"/>
      <c r="H7717" s="1"/>
      <c r="I7717" s="1"/>
      <c r="J7717" s="1"/>
      <c r="K7717" s="28"/>
      <c r="L7717" s="28"/>
      <c r="M7717" s="1"/>
      <c r="N7717" s="35"/>
      <c r="O7717" s="1"/>
    </row>
    <row r="7718" spans="1:15" ht="16.5" customHeight="1" x14ac:dyDescent="0.25">
      <c r="A7718" s="47"/>
      <c r="B7718" s="1"/>
      <c r="C7718" s="1"/>
      <c r="D7718" s="1"/>
      <c r="E7718" s="1"/>
      <c r="F7718" s="1"/>
      <c r="G7718" s="1"/>
      <c r="H7718" s="1"/>
      <c r="I7718" s="1"/>
      <c r="J7718" s="1"/>
      <c r="K7718" s="28"/>
      <c r="L7718" s="28"/>
      <c r="M7718" s="1"/>
      <c r="N7718" s="35"/>
      <c r="O7718" s="1"/>
    </row>
    <row r="7719" spans="1:15" ht="16.5" customHeight="1" x14ac:dyDescent="0.25">
      <c r="A7719" s="47"/>
      <c r="B7719" s="1"/>
      <c r="C7719" s="1"/>
      <c r="D7719" s="1"/>
      <c r="E7719" s="1"/>
      <c r="F7719" s="1"/>
      <c r="G7719" s="1"/>
      <c r="H7719" s="1"/>
      <c r="I7719" s="1"/>
      <c r="J7719" s="1"/>
      <c r="K7719" s="28"/>
      <c r="L7719" s="28"/>
      <c r="M7719" s="1"/>
      <c r="N7719" s="35"/>
      <c r="O7719" s="1"/>
    </row>
    <row r="7720" spans="1:15" ht="16.5" customHeight="1" x14ac:dyDescent="0.25">
      <c r="A7720" s="47"/>
      <c r="B7720" s="1"/>
      <c r="C7720" s="1"/>
      <c r="D7720" s="1"/>
      <c r="E7720" s="1"/>
      <c r="F7720" s="1"/>
      <c r="G7720" s="1"/>
      <c r="H7720" s="1"/>
      <c r="I7720" s="1"/>
      <c r="J7720" s="1"/>
      <c r="K7720" s="28"/>
      <c r="L7720" s="28"/>
      <c r="M7720" s="1"/>
      <c r="N7720" s="35"/>
      <c r="O7720" s="1"/>
    </row>
    <row r="7721" spans="1:15" ht="16.5" customHeight="1" x14ac:dyDescent="0.25">
      <c r="A7721" s="47"/>
      <c r="B7721" s="1"/>
      <c r="C7721" s="1"/>
      <c r="D7721" s="1"/>
      <c r="E7721" s="1"/>
      <c r="F7721" s="1"/>
      <c r="G7721" s="1"/>
      <c r="H7721" s="1"/>
      <c r="I7721" s="1"/>
      <c r="J7721" s="1"/>
      <c r="K7721" s="28"/>
      <c r="L7721" s="28"/>
      <c r="M7721" s="1"/>
      <c r="N7721" s="35"/>
      <c r="O7721" s="1"/>
    </row>
    <row r="7722" spans="1:15" ht="16.5" customHeight="1" x14ac:dyDescent="0.25">
      <c r="A7722" s="47"/>
      <c r="B7722" s="1"/>
      <c r="C7722" s="1"/>
      <c r="D7722" s="1"/>
      <c r="E7722" s="1"/>
      <c r="F7722" s="1"/>
      <c r="G7722" s="1"/>
      <c r="H7722" s="1"/>
      <c r="I7722" s="1"/>
      <c r="J7722" s="1"/>
      <c r="K7722" s="28"/>
      <c r="L7722" s="28"/>
      <c r="M7722" s="1"/>
      <c r="N7722" s="35"/>
      <c r="O7722" s="1"/>
    </row>
    <row r="7723" spans="1:15" ht="16.5" customHeight="1" x14ac:dyDescent="0.25">
      <c r="A7723" s="47"/>
      <c r="B7723" s="1"/>
      <c r="C7723" s="1"/>
      <c r="D7723" s="1"/>
      <c r="E7723" s="1"/>
      <c r="F7723" s="1"/>
      <c r="G7723" s="1"/>
      <c r="H7723" s="1"/>
      <c r="I7723" s="1"/>
      <c r="J7723" s="1"/>
      <c r="K7723" s="28"/>
      <c r="L7723" s="28"/>
      <c r="M7723" s="1"/>
      <c r="N7723" s="35"/>
      <c r="O7723" s="1"/>
    </row>
    <row r="7724" spans="1:15" ht="16.5" customHeight="1" x14ac:dyDescent="0.25">
      <c r="A7724" s="47"/>
      <c r="B7724" s="1"/>
      <c r="C7724" s="1"/>
      <c r="D7724" s="1"/>
      <c r="E7724" s="1"/>
      <c r="F7724" s="1"/>
      <c r="G7724" s="1"/>
      <c r="H7724" s="1"/>
      <c r="I7724" s="1"/>
      <c r="J7724" s="1"/>
      <c r="K7724" s="28"/>
      <c r="L7724" s="28"/>
      <c r="M7724" s="1"/>
      <c r="N7724" s="35"/>
      <c r="O7724" s="1"/>
    </row>
    <row r="7725" spans="1:15" ht="16.5" customHeight="1" x14ac:dyDescent="0.25">
      <c r="A7725" s="47"/>
      <c r="B7725" s="1"/>
      <c r="C7725" s="1"/>
      <c r="D7725" s="1"/>
      <c r="E7725" s="1"/>
      <c r="F7725" s="1"/>
      <c r="G7725" s="1"/>
      <c r="H7725" s="1"/>
      <c r="I7725" s="1"/>
      <c r="J7725" s="1"/>
      <c r="K7725" s="28"/>
      <c r="L7725" s="28"/>
      <c r="M7725" s="1"/>
      <c r="N7725" s="35"/>
      <c r="O7725" s="1"/>
    </row>
    <row r="7726" spans="1:15" ht="16.5" customHeight="1" x14ac:dyDescent="0.25">
      <c r="A7726" s="47"/>
      <c r="B7726" s="1"/>
      <c r="C7726" s="1"/>
      <c r="D7726" s="1"/>
      <c r="E7726" s="1"/>
      <c r="F7726" s="1"/>
      <c r="G7726" s="1"/>
      <c r="H7726" s="1"/>
      <c r="I7726" s="1"/>
      <c r="J7726" s="1"/>
      <c r="K7726" s="28"/>
      <c r="L7726" s="28"/>
      <c r="M7726" s="1"/>
      <c r="N7726" s="35"/>
      <c r="O7726" s="1"/>
    </row>
    <row r="7727" spans="1:15" ht="16.5" customHeight="1" x14ac:dyDescent="0.25">
      <c r="A7727" s="47"/>
      <c r="B7727" s="1"/>
      <c r="C7727" s="1"/>
      <c r="D7727" s="1"/>
      <c r="E7727" s="1"/>
      <c r="F7727" s="1"/>
      <c r="G7727" s="1"/>
      <c r="H7727" s="1"/>
      <c r="I7727" s="1"/>
      <c r="J7727" s="1"/>
      <c r="K7727" s="28"/>
      <c r="L7727" s="28"/>
      <c r="M7727" s="1"/>
      <c r="N7727" s="35"/>
      <c r="O7727" s="1"/>
    </row>
    <row r="7728" spans="1:15" ht="16.5" customHeight="1" x14ac:dyDescent="0.25">
      <c r="A7728" s="47"/>
      <c r="B7728" s="1"/>
      <c r="C7728" s="1"/>
      <c r="D7728" s="1"/>
      <c r="E7728" s="1"/>
      <c r="F7728" s="1"/>
      <c r="G7728" s="1"/>
      <c r="H7728" s="1"/>
      <c r="I7728" s="1"/>
      <c r="J7728" s="1"/>
      <c r="K7728" s="28"/>
      <c r="L7728" s="28"/>
      <c r="M7728" s="1"/>
      <c r="N7728" s="35"/>
      <c r="O7728" s="1"/>
    </row>
    <row r="7729" spans="1:15" ht="16.5" customHeight="1" x14ac:dyDescent="0.25">
      <c r="A7729" s="47"/>
      <c r="B7729" s="1"/>
      <c r="C7729" s="1"/>
      <c r="D7729" s="1"/>
      <c r="E7729" s="1"/>
      <c r="F7729" s="1"/>
      <c r="G7729" s="1"/>
      <c r="H7729" s="1"/>
      <c r="I7729" s="1"/>
      <c r="J7729" s="1"/>
      <c r="K7729" s="28"/>
      <c r="L7729" s="28"/>
      <c r="M7729" s="1"/>
      <c r="N7729" s="35"/>
      <c r="O7729" s="1"/>
    </row>
    <row r="7730" spans="1:15" ht="16.5" customHeight="1" x14ac:dyDescent="0.25">
      <c r="A7730" s="47"/>
      <c r="B7730" s="1"/>
      <c r="C7730" s="1"/>
      <c r="D7730" s="1"/>
      <c r="E7730" s="1"/>
      <c r="F7730" s="1"/>
      <c r="G7730" s="1"/>
      <c r="H7730" s="1"/>
      <c r="I7730" s="1"/>
      <c r="J7730" s="1"/>
      <c r="K7730" s="28"/>
      <c r="L7730" s="28"/>
      <c r="M7730" s="1"/>
      <c r="N7730" s="35"/>
      <c r="O7730" s="1"/>
    </row>
    <row r="7731" spans="1:15" ht="16.5" customHeight="1" x14ac:dyDescent="0.25">
      <c r="A7731" s="47"/>
      <c r="B7731" s="1"/>
      <c r="C7731" s="1"/>
      <c r="D7731" s="1"/>
      <c r="E7731" s="1"/>
      <c r="F7731" s="1"/>
      <c r="G7731" s="1"/>
      <c r="H7731" s="1"/>
      <c r="I7731" s="1"/>
      <c r="J7731" s="1"/>
      <c r="K7731" s="28"/>
      <c r="L7731" s="28"/>
      <c r="M7731" s="1"/>
      <c r="N7731" s="35"/>
      <c r="O7731" s="1"/>
    </row>
    <row r="7732" spans="1:15" ht="16.5" customHeight="1" x14ac:dyDescent="0.25">
      <c r="A7732" s="47"/>
      <c r="B7732" s="1"/>
      <c r="C7732" s="1"/>
      <c r="D7732" s="1"/>
      <c r="E7732" s="1"/>
      <c r="F7732" s="1"/>
      <c r="G7732" s="1"/>
      <c r="H7732" s="1"/>
      <c r="I7732" s="1"/>
      <c r="J7732" s="1"/>
      <c r="K7732" s="28"/>
      <c r="L7732" s="28"/>
      <c r="M7732" s="1"/>
      <c r="N7732" s="35"/>
      <c r="O7732" s="1"/>
    </row>
    <row r="7733" spans="1:15" ht="16.5" customHeight="1" x14ac:dyDescent="0.25">
      <c r="A7733" s="47"/>
      <c r="B7733" s="1"/>
      <c r="C7733" s="1"/>
      <c r="D7733" s="1"/>
      <c r="E7733" s="1"/>
      <c r="F7733" s="1"/>
      <c r="G7733" s="1"/>
      <c r="H7733" s="1"/>
      <c r="I7733" s="1"/>
      <c r="J7733" s="1"/>
      <c r="K7733" s="28"/>
      <c r="L7733" s="28"/>
      <c r="M7733" s="1"/>
      <c r="N7733" s="35"/>
      <c r="O7733" s="1"/>
    </row>
    <row r="7734" spans="1:15" ht="16.5" customHeight="1" x14ac:dyDescent="0.25">
      <c r="A7734" s="47"/>
      <c r="B7734" s="1"/>
      <c r="C7734" s="1"/>
      <c r="D7734" s="1"/>
      <c r="E7734" s="1"/>
      <c r="F7734" s="1"/>
      <c r="G7734" s="1"/>
      <c r="H7734" s="1"/>
      <c r="I7734" s="1"/>
      <c r="J7734" s="1"/>
      <c r="K7734" s="28"/>
      <c r="L7734" s="28"/>
      <c r="M7734" s="1"/>
      <c r="N7734" s="35"/>
      <c r="O7734" s="1"/>
    </row>
    <row r="7735" spans="1:15" ht="16.5" customHeight="1" x14ac:dyDescent="0.25">
      <c r="A7735" s="47"/>
      <c r="B7735" s="1"/>
      <c r="C7735" s="1"/>
      <c r="D7735" s="1"/>
      <c r="E7735" s="1"/>
      <c r="F7735" s="1"/>
      <c r="G7735" s="1"/>
      <c r="H7735" s="1"/>
      <c r="I7735" s="1"/>
      <c r="J7735" s="1"/>
      <c r="K7735" s="28"/>
      <c r="L7735" s="28"/>
      <c r="M7735" s="1"/>
      <c r="N7735" s="35"/>
      <c r="O7735" s="1"/>
    </row>
    <row r="7736" spans="1:15" ht="16.5" customHeight="1" x14ac:dyDescent="0.25">
      <c r="A7736" s="47"/>
      <c r="B7736" s="1"/>
      <c r="C7736" s="1"/>
      <c r="D7736" s="1"/>
      <c r="E7736" s="1"/>
      <c r="F7736" s="1"/>
      <c r="G7736" s="1"/>
      <c r="H7736" s="1"/>
      <c r="I7736" s="1"/>
      <c r="J7736" s="1"/>
      <c r="K7736" s="28"/>
      <c r="L7736" s="28"/>
      <c r="M7736" s="1"/>
      <c r="N7736" s="35"/>
      <c r="O7736" s="1"/>
    </row>
    <row r="7737" spans="1:15" ht="16.5" customHeight="1" x14ac:dyDescent="0.25">
      <c r="A7737" s="47"/>
      <c r="B7737" s="1"/>
      <c r="C7737" s="1"/>
      <c r="D7737" s="1"/>
      <c r="E7737" s="1"/>
      <c r="F7737" s="1"/>
      <c r="G7737" s="1"/>
      <c r="H7737" s="1"/>
      <c r="I7737" s="1"/>
      <c r="J7737" s="1"/>
      <c r="K7737" s="28"/>
      <c r="L7737" s="28"/>
      <c r="M7737" s="1"/>
      <c r="N7737" s="35"/>
      <c r="O7737" s="1"/>
    </row>
    <row r="7738" spans="1:15" ht="16.5" customHeight="1" x14ac:dyDescent="0.25">
      <c r="A7738" s="47"/>
      <c r="B7738" s="1"/>
      <c r="C7738" s="1"/>
      <c r="D7738" s="1"/>
      <c r="E7738" s="1"/>
      <c r="F7738" s="1"/>
      <c r="G7738" s="1"/>
      <c r="H7738" s="1"/>
      <c r="I7738" s="1"/>
      <c r="J7738" s="1"/>
      <c r="K7738" s="28"/>
      <c r="L7738" s="28"/>
      <c r="M7738" s="1"/>
      <c r="N7738" s="35"/>
      <c r="O7738" s="1"/>
    </row>
    <row r="7739" spans="1:15" ht="16.5" customHeight="1" x14ac:dyDescent="0.25">
      <c r="A7739" s="47"/>
      <c r="B7739" s="1"/>
      <c r="C7739" s="1"/>
      <c r="D7739" s="1"/>
      <c r="E7739" s="1"/>
      <c r="F7739" s="1"/>
      <c r="G7739" s="1"/>
      <c r="H7739" s="1"/>
      <c r="I7739" s="1"/>
      <c r="J7739" s="1"/>
      <c r="K7739" s="28"/>
      <c r="L7739" s="28"/>
      <c r="M7739" s="1"/>
      <c r="N7739" s="35"/>
      <c r="O7739" s="1"/>
    </row>
    <row r="7740" spans="1:15" ht="16.5" customHeight="1" x14ac:dyDescent="0.25">
      <c r="A7740" s="47"/>
      <c r="B7740" s="1"/>
      <c r="C7740" s="1"/>
      <c r="D7740" s="1"/>
      <c r="E7740" s="1"/>
      <c r="F7740" s="1"/>
      <c r="G7740" s="1"/>
      <c r="H7740" s="1"/>
      <c r="I7740" s="1"/>
      <c r="J7740" s="1"/>
      <c r="K7740" s="28"/>
      <c r="L7740" s="28"/>
      <c r="M7740" s="1"/>
      <c r="N7740" s="35"/>
      <c r="O7740" s="1"/>
    </row>
    <row r="7741" spans="1:15" ht="16.5" customHeight="1" x14ac:dyDescent="0.25">
      <c r="A7741" s="47"/>
      <c r="B7741" s="1"/>
      <c r="C7741" s="1"/>
      <c r="D7741" s="1"/>
      <c r="E7741" s="1"/>
      <c r="F7741" s="1"/>
      <c r="G7741" s="1"/>
      <c r="H7741" s="1"/>
      <c r="I7741" s="1"/>
      <c r="J7741" s="1"/>
      <c r="K7741" s="28"/>
      <c r="L7741" s="28"/>
      <c r="M7741" s="1"/>
      <c r="N7741" s="35"/>
      <c r="O7741" s="1"/>
    </row>
    <row r="7742" spans="1:15" ht="16.5" customHeight="1" x14ac:dyDescent="0.25">
      <c r="A7742" s="47"/>
      <c r="B7742" s="1"/>
      <c r="C7742" s="1"/>
      <c r="D7742" s="1"/>
      <c r="E7742" s="1"/>
      <c r="F7742" s="1"/>
      <c r="G7742" s="1"/>
      <c r="H7742" s="1"/>
      <c r="I7742" s="1"/>
      <c r="J7742" s="1"/>
      <c r="K7742" s="28"/>
      <c r="L7742" s="28"/>
      <c r="M7742" s="1"/>
      <c r="N7742" s="35"/>
      <c r="O7742" s="1"/>
    </row>
    <row r="7743" spans="1:15" ht="16.5" customHeight="1" x14ac:dyDescent="0.25">
      <c r="A7743" s="47"/>
      <c r="B7743" s="1"/>
      <c r="C7743" s="1"/>
      <c r="D7743" s="1"/>
      <c r="E7743" s="1"/>
      <c r="F7743" s="1"/>
      <c r="G7743" s="1"/>
      <c r="H7743" s="1"/>
      <c r="I7743" s="1"/>
      <c r="J7743" s="1"/>
      <c r="K7743" s="28"/>
      <c r="L7743" s="28"/>
      <c r="M7743" s="1"/>
      <c r="N7743" s="35"/>
      <c r="O7743" s="1"/>
    </row>
    <row r="7744" spans="1:15" ht="16.5" customHeight="1" x14ac:dyDescent="0.25">
      <c r="A7744" s="47"/>
      <c r="B7744" s="1"/>
      <c r="C7744" s="1"/>
      <c r="D7744" s="1"/>
      <c r="E7744" s="1"/>
      <c r="F7744" s="1"/>
      <c r="G7744" s="1"/>
      <c r="H7744" s="1"/>
      <c r="I7744" s="1"/>
      <c r="J7744" s="1"/>
      <c r="K7744" s="28"/>
      <c r="L7744" s="28"/>
      <c r="M7744" s="1"/>
      <c r="N7744" s="35"/>
      <c r="O7744" s="1"/>
    </row>
    <row r="7745" spans="1:15" ht="16.5" customHeight="1" x14ac:dyDescent="0.25">
      <c r="A7745" s="47"/>
      <c r="B7745" s="1"/>
      <c r="C7745" s="1"/>
      <c r="D7745" s="1"/>
      <c r="E7745" s="1"/>
      <c r="F7745" s="1"/>
      <c r="G7745" s="1"/>
      <c r="H7745" s="1"/>
      <c r="I7745" s="1"/>
      <c r="J7745" s="1"/>
      <c r="K7745" s="28"/>
      <c r="L7745" s="28"/>
      <c r="M7745" s="1"/>
      <c r="N7745" s="35"/>
      <c r="O7745" s="1"/>
    </row>
    <row r="7746" spans="1:15" ht="16.5" customHeight="1" x14ac:dyDescent="0.25">
      <c r="A7746" s="47"/>
      <c r="B7746" s="1"/>
      <c r="C7746" s="1"/>
      <c r="D7746" s="1"/>
      <c r="E7746" s="1"/>
      <c r="F7746" s="1"/>
      <c r="G7746" s="1"/>
      <c r="H7746" s="1"/>
      <c r="I7746" s="1"/>
      <c r="J7746" s="1"/>
      <c r="K7746" s="28"/>
      <c r="L7746" s="28"/>
      <c r="M7746" s="1"/>
      <c r="N7746" s="35"/>
      <c r="O7746" s="1"/>
    </row>
    <row r="7747" spans="1:15" ht="16.5" customHeight="1" x14ac:dyDescent="0.25">
      <c r="A7747" s="47"/>
      <c r="B7747" s="1"/>
      <c r="C7747" s="1"/>
      <c r="D7747" s="1"/>
      <c r="E7747" s="1"/>
      <c r="F7747" s="1"/>
      <c r="G7747" s="1"/>
      <c r="H7747" s="1"/>
      <c r="I7747" s="1"/>
      <c r="J7747" s="1"/>
      <c r="K7747" s="28"/>
      <c r="L7747" s="28"/>
      <c r="M7747" s="1"/>
      <c r="N7747" s="35"/>
      <c r="O7747" s="1"/>
    </row>
    <row r="7748" spans="1:15" ht="16.5" customHeight="1" x14ac:dyDescent="0.25">
      <c r="A7748" s="47"/>
      <c r="B7748" s="1"/>
      <c r="C7748" s="1"/>
      <c r="D7748" s="1"/>
      <c r="E7748" s="1"/>
      <c r="F7748" s="1"/>
      <c r="G7748" s="1"/>
      <c r="H7748" s="1"/>
      <c r="I7748" s="1"/>
      <c r="J7748" s="1"/>
      <c r="K7748" s="28"/>
      <c r="L7748" s="28"/>
      <c r="M7748" s="1"/>
      <c r="N7748" s="35"/>
      <c r="O7748" s="1"/>
    </row>
    <row r="7749" spans="1:15" ht="16.5" customHeight="1" x14ac:dyDescent="0.25">
      <c r="A7749" s="47"/>
      <c r="B7749" s="1"/>
      <c r="C7749" s="1"/>
      <c r="D7749" s="1"/>
      <c r="E7749" s="1"/>
      <c r="F7749" s="1"/>
      <c r="G7749" s="1"/>
      <c r="H7749" s="1"/>
      <c r="I7749" s="1"/>
      <c r="J7749" s="1"/>
      <c r="K7749" s="28"/>
      <c r="L7749" s="28"/>
      <c r="M7749" s="1"/>
      <c r="N7749" s="35"/>
      <c r="O7749" s="1"/>
    </row>
    <row r="7750" spans="1:15" ht="16.5" customHeight="1" x14ac:dyDescent="0.25">
      <c r="A7750" s="47"/>
      <c r="B7750" s="1"/>
      <c r="C7750" s="1"/>
      <c r="D7750" s="1"/>
      <c r="E7750" s="1"/>
      <c r="F7750" s="1"/>
      <c r="G7750" s="1"/>
      <c r="H7750" s="1"/>
      <c r="I7750" s="1"/>
      <c r="J7750" s="1"/>
      <c r="K7750" s="28"/>
      <c r="L7750" s="28"/>
      <c r="M7750" s="1"/>
      <c r="N7750" s="35"/>
      <c r="O7750" s="1"/>
    </row>
    <row r="7751" spans="1:15" ht="16.5" customHeight="1" x14ac:dyDescent="0.25">
      <c r="A7751" s="47"/>
      <c r="B7751" s="1"/>
      <c r="C7751" s="1"/>
      <c r="D7751" s="1"/>
      <c r="E7751" s="1"/>
      <c r="F7751" s="1"/>
      <c r="G7751" s="1"/>
      <c r="H7751" s="1"/>
      <c r="I7751" s="1"/>
      <c r="J7751" s="1"/>
      <c r="K7751" s="28"/>
      <c r="L7751" s="28"/>
      <c r="M7751" s="1"/>
      <c r="N7751" s="35"/>
      <c r="O7751" s="1"/>
    </row>
    <row r="7752" spans="1:15" ht="16.5" customHeight="1" x14ac:dyDescent="0.25">
      <c r="A7752" s="47"/>
      <c r="B7752" s="1"/>
      <c r="C7752" s="1"/>
      <c r="D7752" s="1"/>
      <c r="E7752" s="1"/>
      <c r="F7752" s="1"/>
      <c r="G7752" s="1"/>
      <c r="H7752" s="1"/>
      <c r="I7752" s="1"/>
      <c r="J7752" s="1"/>
      <c r="K7752" s="28"/>
      <c r="L7752" s="28"/>
      <c r="M7752" s="1"/>
      <c r="N7752" s="35"/>
      <c r="O7752" s="1"/>
    </row>
    <row r="7753" spans="1:15" ht="16.5" customHeight="1" x14ac:dyDescent="0.25">
      <c r="A7753" s="47"/>
      <c r="B7753" s="1"/>
      <c r="C7753" s="1"/>
      <c r="D7753" s="1"/>
      <c r="E7753" s="1"/>
      <c r="F7753" s="1"/>
      <c r="G7753" s="1"/>
      <c r="H7753" s="1"/>
      <c r="I7753" s="1"/>
      <c r="J7753" s="1"/>
      <c r="K7753" s="28"/>
      <c r="L7753" s="28"/>
      <c r="M7753" s="1"/>
      <c r="N7753" s="35"/>
      <c r="O7753" s="1"/>
    </row>
    <row r="7754" spans="1:15" ht="16.5" customHeight="1" x14ac:dyDescent="0.25">
      <c r="A7754" s="47"/>
      <c r="B7754" s="1"/>
      <c r="C7754" s="1"/>
      <c r="D7754" s="1"/>
      <c r="E7754" s="1"/>
      <c r="F7754" s="1"/>
      <c r="G7754" s="1"/>
      <c r="H7754" s="1"/>
      <c r="I7754" s="1"/>
      <c r="J7754" s="1"/>
      <c r="K7754" s="28"/>
      <c r="L7754" s="28"/>
      <c r="M7754" s="1"/>
      <c r="N7754" s="35"/>
      <c r="O7754" s="1"/>
    </row>
    <row r="7755" spans="1:15" ht="16.5" customHeight="1" x14ac:dyDescent="0.25">
      <c r="A7755" s="47"/>
      <c r="B7755" s="1"/>
      <c r="C7755" s="1"/>
      <c r="D7755" s="1"/>
      <c r="E7755" s="1"/>
      <c r="F7755" s="1"/>
      <c r="G7755" s="1"/>
      <c r="H7755" s="1"/>
      <c r="I7755" s="1"/>
      <c r="J7755" s="1"/>
      <c r="K7755" s="28"/>
      <c r="L7755" s="28"/>
      <c r="M7755" s="1"/>
      <c r="N7755" s="35"/>
      <c r="O7755" s="1"/>
    </row>
    <row r="7756" spans="1:15" ht="16.5" customHeight="1" x14ac:dyDescent="0.25">
      <c r="A7756" s="47"/>
      <c r="B7756" s="1"/>
      <c r="C7756" s="1"/>
      <c r="D7756" s="1"/>
      <c r="E7756" s="1"/>
      <c r="F7756" s="1"/>
      <c r="G7756" s="1"/>
      <c r="H7756" s="1"/>
      <c r="I7756" s="1"/>
      <c r="J7756" s="1"/>
      <c r="K7756" s="28"/>
      <c r="L7756" s="28"/>
      <c r="M7756" s="1"/>
      <c r="N7756" s="35"/>
      <c r="O7756" s="1"/>
    </row>
    <row r="7757" spans="1:15" ht="16.5" customHeight="1" x14ac:dyDescent="0.25">
      <c r="A7757" s="47"/>
      <c r="B7757" s="1"/>
      <c r="C7757" s="1"/>
      <c r="D7757" s="1"/>
      <c r="E7757" s="1"/>
      <c r="F7757" s="1"/>
      <c r="G7757" s="1"/>
      <c r="H7757" s="1"/>
      <c r="I7757" s="1"/>
      <c r="J7757" s="1"/>
      <c r="K7757" s="28"/>
      <c r="L7757" s="28"/>
      <c r="M7757" s="1"/>
      <c r="N7757" s="35"/>
      <c r="O7757" s="1"/>
    </row>
    <row r="7758" spans="1:15" ht="16.5" customHeight="1" x14ac:dyDescent="0.25">
      <c r="A7758" s="47"/>
      <c r="B7758" s="1"/>
      <c r="C7758" s="1"/>
      <c r="D7758" s="1"/>
      <c r="E7758" s="1"/>
      <c r="F7758" s="1"/>
      <c r="G7758" s="1"/>
      <c r="H7758" s="1"/>
      <c r="I7758" s="1"/>
      <c r="J7758" s="1"/>
      <c r="K7758" s="28"/>
      <c r="L7758" s="28"/>
      <c r="M7758" s="1"/>
      <c r="N7758" s="35"/>
      <c r="O7758" s="1"/>
    </row>
    <row r="7759" spans="1:15" ht="16.5" customHeight="1" x14ac:dyDescent="0.25">
      <c r="A7759" s="47"/>
      <c r="B7759" s="1"/>
      <c r="C7759" s="1"/>
      <c r="D7759" s="1"/>
      <c r="E7759" s="1"/>
      <c r="F7759" s="1"/>
      <c r="G7759" s="1"/>
      <c r="H7759" s="1"/>
      <c r="I7759" s="1"/>
      <c r="J7759" s="1"/>
      <c r="K7759" s="28"/>
      <c r="L7759" s="28"/>
      <c r="M7759" s="1"/>
      <c r="N7759" s="35"/>
      <c r="O7759" s="1"/>
    </row>
    <row r="7760" spans="1:15" ht="16.5" customHeight="1" x14ac:dyDescent="0.25">
      <c r="A7760" s="47"/>
      <c r="B7760" s="1"/>
      <c r="C7760" s="1"/>
      <c r="D7760" s="1"/>
      <c r="E7760" s="1"/>
      <c r="F7760" s="1"/>
      <c r="G7760" s="1"/>
      <c r="H7760" s="1"/>
      <c r="I7760" s="1"/>
      <c r="J7760" s="1"/>
      <c r="K7760" s="28"/>
      <c r="L7760" s="28"/>
      <c r="M7760" s="1"/>
      <c r="N7760" s="35"/>
      <c r="O7760" s="1"/>
    </row>
    <row r="7761" spans="1:15" ht="16.5" customHeight="1" x14ac:dyDescent="0.25">
      <c r="A7761" s="47"/>
      <c r="B7761" s="1"/>
      <c r="C7761" s="1"/>
      <c r="D7761" s="1"/>
      <c r="E7761" s="1"/>
      <c r="F7761" s="1"/>
      <c r="G7761" s="1"/>
      <c r="H7761" s="1"/>
      <c r="I7761" s="1"/>
      <c r="J7761" s="1"/>
      <c r="K7761" s="28"/>
      <c r="L7761" s="28"/>
      <c r="M7761" s="1"/>
      <c r="N7761" s="35"/>
      <c r="O7761" s="1"/>
    </row>
    <row r="7762" spans="1:15" ht="16.5" customHeight="1" x14ac:dyDescent="0.25">
      <c r="A7762" s="47"/>
      <c r="B7762" s="1"/>
      <c r="C7762" s="1"/>
      <c r="D7762" s="1"/>
      <c r="E7762" s="1"/>
      <c r="F7762" s="1"/>
      <c r="G7762" s="1"/>
      <c r="H7762" s="1"/>
      <c r="I7762" s="1"/>
      <c r="J7762" s="1"/>
      <c r="K7762" s="28"/>
      <c r="L7762" s="28"/>
      <c r="M7762" s="1"/>
      <c r="N7762" s="35"/>
      <c r="O7762" s="1"/>
    </row>
    <row r="7763" spans="1:15" ht="16.5" customHeight="1" x14ac:dyDescent="0.25">
      <c r="A7763" s="47"/>
      <c r="B7763" s="1"/>
      <c r="C7763" s="1"/>
      <c r="D7763" s="1"/>
      <c r="E7763" s="1"/>
      <c r="F7763" s="1"/>
      <c r="G7763" s="1"/>
      <c r="H7763" s="1"/>
      <c r="I7763" s="1"/>
      <c r="J7763" s="1"/>
      <c r="K7763" s="28"/>
      <c r="L7763" s="28"/>
      <c r="M7763" s="1"/>
      <c r="N7763" s="35"/>
      <c r="O7763" s="1"/>
    </row>
    <row r="7764" spans="1:15" ht="16.5" customHeight="1" x14ac:dyDescent="0.25">
      <c r="A7764" s="47"/>
      <c r="B7764" s="1"/>
      <c r="C7764" s="1"/>
      <c r="D7764" s="1"/>
      <c r="E7764" s="1"/>
      <c r="F7764" s="1"/>
      <c r="G7764" s="1"/>
      <c r="H7764" s="1"/>
      <c r="I7764" s="1"/>
      <c r="J7764" s="1"/>
      <c r="K7764" s="28"/>
      <c r="L7764" s="28"/>
      <c r="M7764" s="1"/>
      <c r="N7764" s="35"/>
      <c r="O7764" s="1"/>
    </row>
    <row r="7765" spans="1:15" ht="16.5" customHeight="1" x14ac:dyDescent="0.25">
      <c r="A7765" s="47"/>
      <c r="B7765" s="1"/>
      <c r="C7765" s="1"/>
      <c r="D7765" s="1"/>
      <c r="E7765" s="1"/>
      <c r="F7765" s="1"/>
      <c r="G7765" s="1"/>
      <c r="H7765" s="1"/>
      <c r="I7765" s="1"/>
      <c r="J7765" s="1"/>
      <c r="K7765" s="28"/>
      <c r="L7765" s="28"/>
      <c r="M7765" s="1"/>
      <c r="N7765" s="35"/>
      <c r="O7765" s="1"/>
    </row>
    <row r="7766" spans="1:15" ht="16.5" customHeight="1" x14ac:dyDescent="0.25">
      <c r="A7766" s="47"/>
      <c r="B7766" s="1"/>
      <c r="C7766" s="1"/>
      <c r="D7766" s="1"/>
      <c r="E7766" s="1"/>
      <c r="F7766" s="1"/>
      <c r="G7766" s="1"/>
      <c r="H7766" s="1"/>
      <c r="I7766" s="1"/>
      <c r="J7766" s="1"/>
      <c r="K7766" s="28"/>
      <c r="L7766" s="28"/>
      <c r="M7766" s="1"/>
      <c r="N7766" s="35"/>
      <c r="O7766" s="1"/>
    </row>
    <row r="7767" spans="1:15" ht="16.5" customHeight="1" x14ac:dyDescent="0.25">
      <c r="A7767" s="47"/>
      <c r="B7767" s="1"/>
      <c r="C7767" s="1"/>
      <c r="D7767" s="1"/>
      <c r="E7767" s="1"/>
      <c r="F7767" s="1"/>
      <c r="G7767" s="1"/>
      <c r="H7767" s="1"/>
      <c r="I7767" s="1"/>
      <c r="J7767" s="1"/>
      <c r="K7767" s="28"/>
      <c r="L7767" s="28"/>
      <c r="M7767" s="1"/>
      <c r="N7767" s="35"/>
      <c r="O7767" s="1"/>
    </row>
    <row r="7768" spans="1:15" ht="16.5" customHeight="1" x14ac:dyDescent="0.25">
      <c r="A7768" s="47"/>
      <c r="B7768" s="1"/>
      <c r="C7768" s="1"/>
      <c r="D7768" s="1"/>
      <c r="E7768" s="1"/>
      <c r="F7768" s="1"/>
      <c r="G7768" s="1"/>
      <c r="H7768" s="1"/>
      <c r="I7768" s="1"/>
      <c r="J7768" s="1"/>
      <c r="K7768" s="28"/>
      <c r="L7768" s="28"/>
      <c r="M7768" s="1"/>
      <c r="N7768" s="35"/>
      <c r="O7768" s="1"/>
    </row>
    <row r="7769" spans="1:15" ht="16.5" customHeight="1" x14ac:dyDescent="0.25">
      <c r="A7769" s="47"/>
      <c r="B7769" s="1"/>
      <c r="C7769" s="1"/>
      <c r="D7769" s="1"/>
      <c r="E7769" s="1"/>
      <c r="F7769" s="1"/>
      <c r="G7769" s="1"/>
      <c r="H7769" s="1"/>
      <c r="I7769" s="1"/>
      <c r="J7769" s="1"/>
      <c r="K7769" s="28"/>
      <c r="L7769" s="28"/>
      <c r="M7769" s="1"/>
      <c r="N7769" s="35"/>
      <c r="O7769" s="1"/>
    </row>
    <row r="7770" spans="1:15" ht="16.5" customHeight="1" x14ac:dyDescent="0.25">
      <c r="A7770" s="47"/>
      <c r="B7770" s="1"/>
      <c r="C7770" s="1"/>
      <c r="D7770" s="1"/>
      <c r="E7770" s="1"/>
      <c r="F7770" s="1"/>
      <c r="G7770" s="1"/>
      <c r="H7770" s="1"/>
      <c r="I7770" s="1"/>
      <c r="J7770" s="1"/>
      <c r="K7770" s="28"/>
      <c r="L7770" s="28"/>
      <c r="M7770" s="1"/>
      <c r="N7770" s="35"/>
      <c r="O7770" s="1"/>
    </row>
    <row r="7771" spans="1:15" ht="16.5" customHeight="1" x14ac:dyDescent="0.25">
      <c r="A7771" s="47"/>
      <c r="B7771" s="1"/>
      <c r="C7771" s="1"/>
      <c r="D7771" s="1"/>
      <c r="E7771" s="1"/>
      <c r="F7771" s="1"/>
      <c r="G7771" s="1"/>
      <c r="H7771" s="1"/>
      <c r="I7771" s="1"/>
      <c r="J7771" s="1"/>
      <c r="K7771" s="28"/>
      <c r="L7771" s="28"/>
      <c r="M7771" s="1"/>
      <c r="N7771" s="35"/>
      <c r="O7771" s="1"/>
    </row>
    <row r="7772" spans="1:15" ht="16.5" customHeight="1" x14ac:dyDescent="0.25">
      <c r="A7772" s="47"/>
      <c r="B7772" s="1"/>
      <c r="C7772" s="1"/>
      <c r="D7772" s="1"/>
      <c r="E7772" s="1"/>
      <c r="F7772" s="1"/>
      <c r="G7772" s="1"/>
      <c r="H7772" s="1"/>
      <c r="I7772" s="1"/>
      <c r="J7772" s="1"/>
      <c r="K7772" s="28"/>
      <c r="L7772" s="28"/>
      <c r="M7772" s="1"/>
      <c r="N7772" s="35"/>
      <c r="O7772" s="1"/>
    </row>
    <row r="7773" spans="1:15" ht="16.5" customHeight="1" x14ac:dyDescent="0.25">
      <c r="A7773" s="47"/>
      <c r="B7773" s="1"/>
      <c r="C7773" s="1"/>
      <c r="D7773" s="1"/>
      <c r="E7773" s="1"/>
      <c r="F7773" s="1"/>
      <c r="G7773" s="1"/>
      <c r="H7773" s="1"/>
      <c r="I7773" s="1"/>
      <c r="J7773" s="1"/>
      <c r="K7773" s="28"/>
      <c r="L7773" s="28"/>
      <c r="M7773" s="1"/>
      <c r="N7773" s="35"/>
      <c r="O7773" s="1"/>
    </row>
    <row r="7774" spans="1:15" ht="16.5" customHeight="1" x14ac:dyDescent="0.25">
      <c r="A7774" s="47"/>
      <c r="B7774" s="1"/>
      <c r="C7774" s="1"/>
      <c r="D7774" s="1"/>
      <c r="E7774" s="1"/>
      <c r="F7774" s="1"/>
      <c r="G7774" s="1"/>
      <c r="H7774" s="1"/>
      <c r="I7774" s="1"/>
      <c r="J7774" s="1"/>
      <c r="K7774" s="28"/>
      <c r="L7774" s="28"/>
      <c r="M7774" s="1"/>
      <c r="N7774" s="35"/>
      <c r="O7774" s="1"/>
    </row>
    <row r="7775" spans="1:15" ht="16.5" customHeight="1" x14ac:dyDescent="0.25">
      <c r="A7775" s="47"/>
      <c r="B7775" s="1"/>
      <c r="C7775" s="1"/>
      <c r="D7775" s="1"/>
      <c r="E7775" s="1"/>
      <c r="F7775" s="1"/>
      <c r="G7775" s="1"/>
      <c r="H7775" s="1"/>
      <c r="I7775" s="1"/>
      <c r="J7775" s="1"/>
      <c r="K7775" s="28"/>
      <c r="L7775" s="28"/>
      <c r="M7775" s="1"/>
      <c r="N7775" s="35"/>
      <c r="O7775" s="1"/>
    </row>
    <row r="7776" spans="1:15" ht="16.5" customHeight="1" x14ac:dyDescent="0.25">
      <c r="A7776" s="47"/>
      <c r="B7776" s="1"/>
      <c r="C7776" s="1"/>
      <c r="D7776" s="1"/>
      <c r="E7776" s="1"/>
      <c r="F7776" s="1"/>
      <c r="G7776" s="1"/>
      <c r="H7776" s="1"/>
      <c r="I7776" s="1"/>
      <c r="J7776" s="1"/>
      <c r="K7776" s="28"/>
      <c r="L7776" s="28"/>
      <c r="M7776" s="1"/>
      <c r="N7776" s="35"/>
      <c r="O7776" s="1"/>
    </row>
    <row r="7777" spans="1:15" ht="16.5" customHeight="1" x14ac:dyDescent="0.25">
      <c r="A7777" s="47"/>
      <c r="B7777" s="1"/>
      <c r="C7777" s="1"/>
      <c r="D7777" s="1"/>
      <c r="E7777" s="1"/>
      <c r="F7777" s="1"/>
      <c r="G7777" s="1"/>
      <c r="H7777" s="1"/>
      <c r="I7777" s="1"/>
      <c r="J7777" s="1"/>
      <c r="K7777" s="28"/>
      <c r="L7777" s="28"/>
      <c r="M7777" s="1"/>
      <c r="N7777" s="35"/>
      <c r="O7777" s="1"/>
    </row>
    <row r="7778" spans="1:15" ht="16.5" customHeight="1" x14ac:dyDescent="0.25">
      <c r="A7778" s="47"/>
      <c r="B7778" s="1"/>
      <c r="C7778" s="1"/>
      <c r="D7778" s="1"/>
      <c r="E7778" s="1"/>
      <c r="F7778" s="1"/>
      <c r="G7778" s="1"/>
      <c r="H7778" s="1"/>
      <c r="I7778" s="1"/>
      <c r="J7778" s="1"/>
      <c r="K7778" s="28"/>
      <c r="L7778" s="28"/>
      <c r="M7778" s="1"/>
      <c r="N7778" s="35"/>
      <c r="O7778" s="1"/>
    </row>
    <row r="7779" spans="1:15" ht="16.5" customHeight="1" x14ac:dyDescent="0.25">
      <c r="A7779" s="47"/>
      <c r="B7779" s="1"/>
      <c r="C7779" s="1"/>
      <c r="D7779" s="1"/>
      <c r="E7779" s="1"/>
      <c r="F7779" s="1"/>
      <c r="G7779" s="1"/>
      <c r="H7779" s="1"/>
      <c r="I7779" s="1"/>
      <c r="J7779" s="1"/>
      <c r="K7779" s="28"/>
      <c r="L7779" s="28"/>
      <c r="M7779" s="1"/>
      <c r="N7779" s="35"/>
      <c r="O7779" s="1"/>
    </row>
    <row r="7780" spans="1:15" ht="16.5" customHeight="1" x14ac:dyDescent="0.25">
      <c r="A7780" s="47"/>
      <c r="B7780" s="1"/>
      <c r="C7780" s="1"/>
      <c r="D7780" s="1"/>
      <c r="E7780" s="1"/>
      <c r="F7780" s="1"/>
      <c r="G7780" s="1"/>
      <c r="H7780" s="1"/>
      <c r="I7780" s="1"/>
      <c r="J7780" s="1"/>
      <c r="K7780" s="28"/>
      <c r="L7780" s="28"/>
      <c r="M7780" s="1"/>
      <c r="N7780" s="35"/>
      <c r="O7780" s="1"/>
    </row>
    <row r="7781" spans="1:15" ht="16.5" customHeight="1" x14ac:dyDescent="0.25">
      <c r="A7781" s="47"/>
      <c r="B7781" s="1"/>
      <c r="C7781" s="1"/>
      <c r="D7781" s="1"/>
      <c r="E7781" s="1"/>
      <c r="F7781" s="1"/>
      <c r="G7781" s="1"/>
      <c r="H7781" s="1"/>
      <c r="I7781" s="1"/>
      <c r="J7781" s="1"/>
      <c r="K7781" s="28"/>
      <c r="L7781" s="28"/>
      <c r="M7781" s="1"/>
      <c r="N7781" s="35"/>
      <c r="O7781" s="1"/>
    </row>
    <row r="7782" spans="1:15" ht="16.5" customHeight="1" x14ac:dyDescent="0.25">
      <c r="A7782" s="47"/>
      <c r="B7782" s="1"/>
      <c r="C7782" s="1"/>
      <c r="D7782" s="1"/>
      <c r="E7782" s="1"/>
      <c r="F7782" s="1"/>
      <c r="G7782" s="1"/>
      <c r="H7782" s="1"/>
      <c r="I7782" s="1"/>
      <c r="J7782" s="1"/>
      <c r="K7782" s="28"/>
      <c r="L7782" s="28"/>
      <c r="M7782" s="1"/>
      <c r="N7782" s="35"/>
      <c r="O7782" s="1"/>
    </row>
    <row r="7783" spans="1:15" ht="16.5" customHeight="1" x14ac:dyDescent="0.25">
      <c r="A7783" s="47"/>
      <c r="B7783" s="1"/>
      <c r="C7783" s="1"/>
      <c r="D7783" s="1"/>
      <c r="E7783" s="1"/>
      <c r="F7783" s="1"/>
      <c r="G7783" s="1"/>
      <c r="H7783" s="1"/>
      <c r="I7783" s="1"/>
      <c r="J7783" s="1"/>
      <c r="K7783" s="28"/>
      <c r="L7783" s="28"/>
      <c r="M7783" s="1"/>
      <c r="N7783" s="35"/>
      <c r="O7783" s="1"/>
    </row>
    <row r="7784" spans="1:15" ht="16.5" customHeight="1" x14ac:dyDescent="0.25">
      <c r="A7784" s="47"/>
      <c r="B7784" s="1"/>
      <c r="C7784" s="1"/>
      <c r="D7784" s="1"/>
      <c r="E7784" s="1"/>
      <c r="F7784" s="1"/>
      <c r="G7784" s="1"/>
      <c r="H7784" s="1"/>
      <c r="I7784" s="1"/>
      <c r="J7784" s="1"/>
      <c r="K7784" s="28"/>
      <c r="L7784" s="28"/>
      <c r="M7784" s="1"/>
      <c r="N7784" s="35"/>
      <c r="O7784" s="1"/>
    </row>
    <row r="7785" spans="1:15" ht="16.5" customHeight="1" x14ac:dyDescent="0.25">
      <c r="A7785" s="47"/>
      <c r="B7785" s="1"/>
      <c r="C7785" s="1"/>
      <c r="D7785" s="1"/>
      <c r="E7785" s="1"/>
      <c r="F7785" s="1"/>
      <c r="G7785" s="1"/>
      <c r="H7785" s="1"/>
      <c r="I7785" s="1"/>
      <c r="J7785" s="1"/>
      <c r="K7785" s="28"/>
      <c r="L7785" s="28"/>
      <c r="M7785" s="1"/>
      <c r="N7785" s="35"/>
      <c r="O7785" s="1"/>
    </row>
    <row r="7786" spans="1:15" ht="16.5" customHeight="1" x14ac:dyDescent="0.25">
      <c r="A7786" s="47"/>
      <c r="B7786" s="1"/>
      <c r="C7786" s="1"/>
      <c r="D7786" s="1"/>
      <c r="E7786" s="1"/>
      <c r="F7786" s="1"/>
      <c r="G7786" s="1"/>
      <c r="H7786" s="1"/>
      <c r="I7786" s="1"/>
      <c r="J7786" s="1"/>
      <c r="K7786" s="28"/>
      <c r="L7786" s="28"/>
      <c r="M7786" s="1"/>
      <c r="N7786" s="35"/>
      <c r="O7786" s="1"/>
    </row>
    <row r="7787" spans="1:15" ht="16.5" customHeight="1" x14ac:dyDescent="0.25">
      <c r="A7787" s="47"/>
      <c r="B7787" s="1"/>
      <c r="C7787" s="1"/>
      <c r="D7787" s="1"/>
      <c r="E7787" s="1"/>
      <c r="F7787" s="1"/>
      <c r="G7787" s="1"/>
      <c r="H7787" s="1"/>
      <c r="I7787" s="1"/>
      <c r="J7787" s="1"/>
      <c r="K7787" s="28"/>
      <c r="L7787" s="28"/>
      <c r="M7787" s="1"/>
      <c r="N7787" s="35"/>
      <c r="O7787" s="1"/>
    </row>
    <row r="7788" spans="1:15" ht="16.5" customHeight="1" x14ac:dyDescent="0.25">
      <c r="A7788" s="47"/>
      <c r="B7788" s="1"/>
      <c r="C7788" s="1"/>
      <c r="D7788" s="1"/>
      <c r="E7788" s="1"/>
      <c r="F7788" s="1"/>
      <c r="G7788" s="1"/>
      <c r="H7788" s="1"/>
      <c r="I7788" s="1"/>
      <c r="J7788" s="1"/>
      <c r="K7788" s="28"/>
      <c r="L7788" s="28"/>
      <c r="M7788" s="1"/>
      <c r="N7788" s="35"/>
      <c r="O7788" s="1"/>
    </row>
    <row r="7789" spans="1:15" ht="16.5" customHeight="1" x14ac:dyDescent="0.25">
      <c r="A7789" s="47"/>
      <c r="B7789" s="1"/>
      <c r="C7789" s="1"/>
      <c r="D7789" s="1"/>
      <c r="E7789" s="1"/>
      <c r="F7789" s="1"/>
      <c r="G7789" s="1"/>
      <c r="H7789" s="1"/>
      <c r="I7789" s="1"/>
      <c r="J7789" s="1"/>
      <c r="K7789" s="28"/>
      <c r="L7789" s="28"/>
      <c r="M7789" s="1"/>
      <c r="N7789" s="35"/>
      <c r="O7789" s="1"/>
    </row>
    <row r="7790" spans="1:15" ht="16.5" customHeight="1" x14ac:dyDescent="0.25">
      <c r="A7790" s="47"/>
      <c r="B7790" s="1"/>
      <c r="C7790" s="1"/>
      <c r="D7790" s="1"/>
      <c r="E7790" s="1"/>
      <c r="F7790" s="1"/>
      <c r="G7790" s="1"/>
      <c r="H7790" s="1"/>
      <c r="I7790" s="1"/>
      <c r="J7790" s="1"/>
      <c r="K7790" s="28"/>
      <c r="L7790" s="28"/>
      <c r="M7790" s="1"/>
      <c r="N7790" s="35"/>
      <c r="O7790" s="1"/>
    </row>
    <row r="7791" spans="1:15" ht="16.5" customHeight="1" x14ac:dyDescent="0.25">
      <c r="A7791" s="47"/>
      <c r="B7791" s="1"/>
      <c r="C7791" s="1"/>
      <c r="D7791" s="1"/>
      <c r="E7791" s="1"/>
      <c r="F7791" s="1"/>
      <c r="G7791" s="1"/>
      <c r="H7791" s="1"/>
      <c r="I7791" s="1"/>
      <c r="J7791" s="1"/>
      <c r="K7791" s="28"/>
      <c r="L7791" s="28"/>
      <c r="M7791" s="1"/>
      <c r="N7791" s="35"/>
      <c r="O7791" s="1"/>
    </row>
    <row r="7792" spans="1:15" ht="16.5" customHeight="1" x14ac:dyDescent="0.25">
      <c r="A7792" s="47"/>
      <c r="B7792" s="1"/>
      <c r="C7792" s="1"/>
      <c r="D7792" s="1"/>
      <c r="E7792" s="1"/>
      <c r="F7792" s="1"/>
      <c r="G7792" s="1"/>
      <c r="H7792" s="1"/>
      <c r="I7792" s="1"/>
      <c r="J7792" s="1"/>
      <c r="K7792" s="28"/>
      <c r="L7792" s="28"/>
      <c r="M7792" s="1"/>
      <c r="N7792" s="35"/>
      <c r="O7792" s="1"/>
    </row>
    <row r="7793" spans="1:15" ht="16.5" customHeight="1" x14ac:dyDescent="0.25">
      <c r="A7793" s="47"/>
      <c r="B7793" s="1"/>
      <c r="C7793" s="1"/>
      <c r="D7793" s="1"/>
      <c r="E7793" s="1"/>
      <c r="F7793" s="1"/>
      <c r="G7793" s="1"/>
      <c r="H7793" s="1"/>
      <c r="I7793" s="1"/>
      <c r="J7793" s="1"/>
      <c r="K7793" s="28"/>
      <c r="L7793" s="28"/>
      <c r="M7793" s="1"/>
      <c r="N7793" s="35"/>
      <c r="O7793" s="1"/>
    </row>
    <row r="7794" spans="1:15" ht="16.5" customHeight="1" x14ac:dyDescent="0.25">
      <c r="A7794" s="47"/>
      <c r="B7794" s="1"/>
      <c r="C7794" s="1"/>
      <c r="D7794" s="1"/>
      <c r="E7794" s="1"/>
      <c r="F7794" s="1"/>
      <c r="G7794" s="1"/>
      <c r="H7794" s="1"/>
      <c r="I7794" s="1"/>
      <c r="J7794" s="1"/>
      <c r="K7794" s="28"/>
      <c r="L7794" s="28"/>
      <c r="M7794" s="1"/>
      <c r="N7794" s="35"/>
      <c r="O7794" s="1"/>
    </row>
    <row r="7795" spans="1:15" ht="16.5" customHeight="1" x14ac:dyDescent="0.25">
      <c r="A7795" s="47"/>
      <c r="B7795" s="1"/>
      <c r="C7795" s="1"/>
      <c r="D7795" s="1"/>
      <c r="E7795" s="1"/>
      <c r="F7795" s="1"/>
      <c r="G7795" s="1"/>
      <c r="H7795" s="1"/>
      <c r="I7795" s="1"/>
      <c r="J7795" s="1"/>
      <c r="K7795" s="28"/>
      <c r="L7795" s="28"/>
      <c r="M7795" s="1"/>
      <c r="N7795" s="35"/>
      <c r="O7795" s="1"/>
    </row>
    <row r="7796" spans="1:15" ht="16.5" customHeight="1" x14ac:dyDescent="0.25">
      <c r="A7796" s="47"/>
      <c r="B7796" s="1"/>
      <c r="C7796" s="1"/>
      <c r="D7796" s="1"/>
      <c r="E7796" s="1"/>
      <c r="F7796" s="1"/>
      <c r="G7796" s="1"/>
      <c r="H7796" s="1"/>
      <c r="I7796" s="1"/>
      <c r="J7796" s="1"/>
      <c r="K7796" s="28"/>
      <c r="L7796" s="28"/>
      <c r="M7796" s="1"/>
      <c r="N7796" s="35"/>
      <c r="O7796" s="1"/>
    </row>
    <row r="7797" spans="1:15" ht="16.5" customHeight="1" x14ac:dyDescent="0.25">
      <c r="A7797" s="47"/>
      <c r="B7797" s="1"/>
      <c r="C7797" s="1"/>
      <c r="D7797" s="1"/>
      <c r="E7797" s="1"/>
      <c r="F7797" s="1"/>
      <c r="G7797" s="1"/>
      <c r="H7797" s="1"/>
      <c r="I7797" s="1"/>
      <c r="J7797" s="1"/>
      <c r="K7797" s="28"/>
      <c r="L7797" s="28"/>
      <c r="M7797" s="1"/>
      <c r="N7797" s="35"/>
      <c r="O7797" s="1"/>
    </row>
    <row r="7798" spans="1:15" ht="16.5" customHeight="1" x14ac:dyDescent="0.25">
      <c r="A7798" s="47"/>
      <c r="B7798" s="1"/>
      <c r="C7798" s="1"/>
      <c r="D7798" s="1"/>
      <c r="E7798" s="1"/>
      <c r="F7798" s="1"/>
      <c r="G7798" s="1"/>
      <c r="H7798" s="1"/>
      <c r="I7798" s="1"/>
      <c r="J7798" s="1"/>
      <c r="K7798" s="28"/>
      <c r="L7798" s="28"/>
      <c r="M7798" s="1"/>
      <c r="N7798" s="35"/>
      <c r="O7798" s="1"/>
    </row>
    <row r="7799" spans="1:15" ht="16.5" customHeight="1" x14ac:dyDescent="0.25">
      <c r="A7799" s="47"/>
      <c r="B7799" s="1"/>
      <c r="C7799" s="1"/>
      <c r="D7799" s="1"/>
      <c r="E7799" s="1"/>
      <c r="F7799" s="1"/>
      <c r="G7799" s="1"/>
      <c r="H7799" s="1"/>
      <c r="I7799" s="1"/>
      <c r="J7799" s="1"/>
      <c r="K7799" s="28"/>
      <c r="L7799" s="28"/>
      <c r="M7799" s="1"/>
      <c r="N7799" s="35"/>
      <c r="O7799" s="1"/>
    </row>
    <row r="7800" spans="1:15" ht="16.5" customHeight="1" x14ac:dyDescent="0.25">
      <c r="A7800" s="47"/>
      <c r="B7800" s="1"/>
      <c r="C7800" s="1"/>
      <c r="D7800" s="1"/>
      <c r="E7800" s="1"/>
      <c r="F7800" s="1"/>
      <c r="G7800" s="1"/>
      <c r="H7800" s="1"/>
      <c r="I7800" s="1"/>
      <c r="J7800" s="1"/>
      <c r="K7800" s="28"/>
      <c r="L7800" s="28"/>
      <c r="M7800" s="1"/>
      <c r="N7800" s="35"/>
      <c r="O7800" s="1"/>
    </row>
    <row r="7801" spans="1:15" ht="16.5" customHeight="1" x14ac:dyDescent="0.25">
      <c r="A7801" s="47"/>
      <c r="B7801" s="1"/>
      <c r="C7801" s="1"/>
      <c r="D7801" s="1"/>
      <c r="E7801" s="1"/>
      <c r="F7801" s="1"/>
      <c r="G7801" s="1"/>
      <c r="H7801" s="1"/>
      <c r="I7801" s="1"/>
      <c r="J7801" s="1"/>
      <c r="K7801" s="28"/>
      <c r="L7801" s="28"/>
      <c r="M7801" s="1"/>
      <c r="N7801" s="35"/>
      <c r="O7801" s="1"/>
    </row>
    <row r="7802" spans="1:15" ht="16.5" customHeight="1" x14ac:dyDescent="0.25">
      <c r="A7802" s="47"/>
      <c r="B7802" s="1"/>
      <c r="C7802" s="1"/>
      <c r="D7802" s="1"/>
      <c r="E7802" s="1"/>
      <c r="F7802" s="1"/>
      <c r="G7802" s="1"/>
      <c r="H7802" s="1"/>
      <c r="I7802" s="1"/>
      <c r="J7802" s="1"/>
      <c r="K7802" s="28"/>
      <c r="L7802" s="28"/>
      <c r="M7802" s="1"/>
      <c r="N7802" s="35"/>
      <c r="O7802" s="1"/>
    </row>
    <row r="7803" spans="1:15" ht="16.5" customHeight="1" x14ac:dyDescent="0.25">
      <c r="A7803" s="47"/>
      <c r="B7803" s="1"/>
      <c r="C7803" s="1"/>
      <c r="D7803" s="1"/>
      <c r="E7803" s="1"/>
      <c r="F7803" s="1"/>
      <c r="G7803" s="1"/>
      <c r="H7803" s="1"/>
      <c r="I7803" s="1"/>
      <c r="J7803" s="1"/>
      <c r="K7803" s="28"/>
      <c r="L7803" s="28"/>
      <c r="M7803" s="1"/>
      <c r="N7803" s="35"/>
      <c r="O7803" s="1"/>
    </row>
    <row r="7804" spans="1:15" ht="16.5" customHeight="1" x14ac:dyDescent="0.25">
      <c r="A7804" s="47"/>
      <c r="B7804" s="1"/>
      <c r="C7804" s="1"/>
      <c r="D7804" s="1"/>
      <c r="E7804" s="1"/>
      <c r="F7804" s="1"/>
      <c r="G7804" s="1"/>
      <c r="H7804" s="1"/>
      <c r="I7804" s="1"/>
      <c r="J7804" s="1"/>
      <c r="K7804" s="28"/>
      <c r="L7804" s="28"/>
      <c r="M7804" s="1"/>
      <c r="N7804" s="35"/>
      <c r="O7804" s="1"/>
    </row>
    <row r="7805" spans="1:15" ht="16.5" customHeight="1" x14ac:dyDescent="0.25">
      <c r="A7805" s="47"/>
      <c r="B7805" s="1"/>
      <c r="C7805" s="1"/>
      <c r="D7805" s="1"/>
      <c r="E7805" s="1"/>
      <c r="F7805" s="1"/>
      <c r="G7805" s="1"/>
      <c r="H7805" s="1"/>
      <c r="I7805" s="1"/>
      <c r="J7805" s="1"/>
      <c r="K7805" s="28"/>
      <c r="L7805" s="28"/>
      <c r="M7805" s="1"/>
      <c r="N7805" s="35"/>
      <c r="O7805" s="1"/>
    </row>
    <row r="7806" spans="1:15" ht="16.5" customHeight="1" x14ac:dyDescent="0.25">
      <c r="A7806" s="47"/>
      <c r="B7806" s="1"/>
      <c r="C7806" s="1"/>
      <c r="D7806" s="1"/>
      <c r="E7806" s="1"/>
      <c r="F7806" s="1"/>
      <c r="G7806" s="1"/>
      <c r="H7806" s="1"/>
      <c r="I7806" s="1"/>
      <c r="J7806" s="1"/>
      <c r="K7806" s="28"/>
      <c r="L7806" s="28"/>
      <c r="M7806" s="1"/>
      <c r="N7806" s="35"/>
      <c r="O7806" s="1"/>
    </row>
    <row r="7807" spans="1:15" ht="16.5" customHeight="1" x14ac:dyDescent="0.25">
      <c r="A7807" s="47"/>
      <c r="B7807" s="1"/>
      <c r="C7807" s="1"/>
      <c r="D7807" s="1"/>
      <c r="E7807" s="1"/>
      <c r="F7807" s="1"/>
      <c r="G7807" s="1"/>
      <c r="H7807" s="1"/>
      <c r="I7807" s="1"/>
      <c r="J7807" s="1"/>
      <c r="K7807" s="28"/>
      <c r="L7807" s="28"/>
      <c r="M7807" s="1"/>
      <c r="N7807" s="35"/>
      <c r="O7807" s="1"/>
    </row>
    <row r="7808" spans="1:15" ht="16.5" customHeight="1" x14ac:dyDescent="0.25">
      <c r="A7808" s="47"/>
      <c r="B7808" s="1"/>
      <c r="C7808" s="1"/>
      <c r="D7808" s="1"/>
      <c r="E7808" s="1"/>
      <c r="F7808" s="1"/>
      <c r="G7808" s="1"/>
      <c r="H7808" s="1"/>
      <c r="I7808" s="1"/>
      <c r="J7808" s="1"/>
      <c r="K7808" s="28"/>
      <c r="L7808" s="28"/>
      <c r="M7808" s="1"/>
      <c r="N7808" s="35"/>
      <c r="O7808" s="1"/>
    </row>
    <row r="7809" spans="1:15" ht="16.5" customHeight="1" x14ac:dyDescent="0.25">
      <c r="A7809" s="47"/>
      <c r="B7809" s="1"/>
      <c r="C7809" s="1"/>
      <c r="D7809" s="1"/>
      <c r="E7809" s="1"/>
      <c r="F7809" s="1"/>
      <c r="G7809" s="1"/>
      <c r="H7809" s="1"/>
      <c r="I7809" s="1"/>
      <c r="J7809" s="1"/>
      <c r="K7809" s="28"/>
      <c r="L7809" s="28"/>
      <c r="M7809" s="1"/>
      <c r="N7809" s="35"/>
      <c r="O7809" s="1"/>
    </row>
    <row r="7810" spans="1:15" ht="16.5" customHeight="1" x14ac:dyDescent="0.25">
      <c r="A7810" s="47"/>
      <c r="B7810" s="1"/>
      <c r="C7810" s="1"/>
      <c r="D7810" s="1"/>
      <c r="E7810" s="1"/>
      <c r="F7810" s="1"/>
      <c r="G7810" s="1"/>
      <c r="H7810" s="1"/>
      <c r="I7810" s="1"/>
      <c r="J7810" s="1"/>
      <c r="K7810" s="28"/>
      <c r="L7810" s="28"/>
      <c r="M7810" s="1"/>
      <c r="N7810" s="35"/>
      <c r="O7810" s="1"/>
    </row>
    <row r="7811" spans="1:15" ht="16.5" customHeight="1" x14ac:dyDescent="0.25">
      <c r="A7811" s="47"/>
      <c r="B7811" s="1"/>
      <c r="C7811" s="1"/>
      <c r="D7811" s="1"/>
      <c r="E7811" s="1"/>
      <c r="F7811" s="1"/>
      <c r="G7811" s="1"/>
      <c r="H7811" s="1"/>
      <c r="I7811" s="1"/>
      <c r="J7811" s="1"/>
      <c r="K7811" s="28"/>
      <c r="L7811" s="28"/>
      <c r="M7811" s="1"/>
      <c r="N7811" s="35"/>
      <c r="O7811" s="1"/>
    </row>
    <row r="7812" spans="1:15" ht="16.5" customHeight="1" x14ac:dyDescent="0.25">
      <c r="A7812" s="47"/>
      <c r="B7812" s="1"/>
      <c r="C7812" s="1"/>
      <c r="D7812" s="1"/>
      <c r="E7812" s="1"/>
      <c r="F7812" s="1"/>
      <c r="G7812" s="1"/>
      <c r="H7812" s="1"/>
      <c r="I7812" s="1"/>
      <c r="J7812" s="1"/>
      <c r="K7812" s="28"/>
      <c r="L7812" s="28"/>
      <c r="M7812" s="1"/>
      <c r="N7812" s="35"/>
      <c r="O7812" s="1"/>
    </row>
    <row r="7813" spans="1:15" ht="16.5" customHeight="1" x14ac:dyDescent="0.25">
      <c r="A7813" s="47"/>
      <c r="B7813" s="1"/>
      <c r="C7813" s="1"/>
      <c r="D7813" s="1"/>
      <c r="E7813" s="1"/>
      <c r="F7813" s="1"/>
      <c r="G7813" s="1"/>
      <c r="H7813" s="1"/>
      <c r="I7813" s="1"/>
      <c r="J7813" s="1"/>
      <c r="K7813" s="28"/>
      <c r="L7813" s="28"/>
      <c r="M7813" s="1"/>
      <c r="N7813" s="35"/>
      <c r="O7813" s="1"/>
    </row>
    <row r="7814" spans="1:15" ht="16.5" customHeight="1" x14ac:dyDescent="0.25">
      <c r="A7814" s="47"/>
      <c r="B7814" s="1"/>
      <c r="C7814" s="1"/>
      <c r="D7814" s="1"/>
      <c r="E7814" s="1"/>
      <c r="F7814" s="1"/>
      <c r="G7814" s="1"/>
      <c r="H7814" s="1"/>
      <c r="I7814" s="1"/>
      <c r="J7814" s="1"/>
      <c r="K7814" s="28"/>
      <c r="L7814" s="28"/>
      <c r="M7814" s="1"/>
      <c r="N7814" s="35"/>
      <c r="O7814" s="1"/>
    </row>
    <row r="7815" spans="1:15" ht="16.5" customHeight="1" x14ac:dyDescent="0.25">
      <c r="A7815" s="47"/>
      <c r="B7815" s="1"/>
      <c r="C7815" s="1"/>
      <c r="D7815" s="1"/>
      <c r="E7815" s="1"/>
      <c r="F7815" s="1"/>
      <c r="G7815" s="1"/>
      <c r="H7815" s="1"/>
      <c r="I7815" s="1"/>
      <c r="J7815" s="1"/>
      <c r="K7815" s="28"/>
      <c r="L7815" s="28"/>
      <c r="M7815" s="1"/>
      <c r="N7815" s="35"/>
      <c r="O7815" s="1"/>
    </row>
    <row r="7816" spans="1:15" ht="16.5" customHeight="1" x14ac:dyDescent="0.25">
      <c r="A7816" s="47"/>
      <c r="B7816" s="1"/>
      <c r="C7816" s="1"/>
      <c r="D7816" s="1"/>
      <c r="E7816" s="1"/>
      <c r="F7816" s="1"/>
      <c r="G7816" s="1"/>
      <c r="H7816" s="1"/>
      <c r="I7816" s="1"/>
      <c r="J7816" s="1"/>
      <c r="K7816" s="28"/>
      <c r="L7816" s="28"/>
      <c r="M7816" s="1"/>
      <c r="N7816" s="35"/>
      <c r="O7816" s="1"/>
    </row>
    <row r="7817" spans="1:15" ht="16.5" customHeight="1" x14ac:dyDescent="0.25">
      <c r="A7817" s="47"/>
      <c r="B7817" s="1"/>
      <c r="C7817" s="1"/>
      <c r="D7817" s="1"/>
      <c r="E7817" s="1"/>
      <c r="F7817" s="1"/>
      <c r="G7817" s="1"/>
      <c r="H7817" s="1"/>
      <c r="I7817" s="1"/>
      <c r="J7817" s="1"/>
      <c r="K7817" s="28"/>
      <c r="L7817" s="28"/>
      <c r="M7817" s="1"/>
      <c r="N7817" s="35"/>
      <c r="O7817" s="1"/>
    </row>
    <row r="7818" spans="1:15" ht="16.5" customHeight="1" x14ac:dyDescent="0.25">
      <c r="A7818" s="47"/>
      <c r="B7818" s="1"/>
      <c r="C7818" s="1"/>
      <c r="D7818" s="1"/>
      <c r="E7818" s="1"/>
      <c r="F7818" s="1"/>
      <c r="G7818" s="1"/>
      <c r="H7818" s="1"/>
      <c r="I7818" s="1"/>
      <c r="J7818" s="1"/>
      <c r="K7818" s="28"/>
      <c r="L7818" s="28"/>
      <c r="M7818" s="1"/>
      <c r="N7818" s="35"/>
      <c r="O7818" s="1"/>
    </row>
    <row r="7819" spans="1:15" ht="16.5" customHeight="1" x14ac:dyDescent="0.25">
      <c r="A7819" s="47"/>
      <c r="B7819" s="1"/>
      <c r="C7819" s="1"/>
      <c r="D7819" s="1"/>
      <c r="E7819" s="1"/>
      <c r="F7819" s="1"/>
      <c r="G7819" s="1"/>
      <c r="H7819" s="1"/>
      <c r="I7819" s="1"/>
      <c r="J7819" s="1"/>
      <c r="K7819" s="28"/>
      <c r="L7819" s="28"/>
      <c r="M7819" s="1"/>
      <c r="N7819" s="35"/>
      <c r="O7819" s="1"/>
    </row>
    <row r="7820" spans="1:15" ht="16.5" customHeight="1" x14ac:dyDescent="0.25">
      <c r="A7820" s="47"/>
      <c r="B7820" s="1"/>
      <c r="C7820" s="1"/>
      <c r="D7820" s="1"/>
      <c r="E7820" s="1"/>
      <c r="F7820" s="1"/>
      <c r="G7820" s="1"/>
      <c r="H7820" s="1"/>
      <c r="I7820" s="1"/>
      <c r="J7820" s="1"/>
      <c r="K7820" s="28"/>
      <c r="L7820" s="28"/>
      <c r="M7820" s="1"/>
      <c r="N7820" s="35"/>
      <c r="O7820" s="1"/>
    </row>
    <row r="7821" spans="1:15" ht="16.5" customHeight="1" x14ac:dyDescent="0.25">
      <c r="A7821" s="47"/>
      <c r="B7821" s="1"/>
      <c r="C7821" s="1"/>
      <c r="D7821" s="1"/>
      <c r="E7821" s="1"/>
      <c r="F7821" s="1"/>
      <c r="G7821" s="1"/>
      <c r="H7821" s="1"/>
      <c r="I7821" s="1"/>
      <c r="J7821" s="1"/>
      <c r="K7821" s="28"/>
      <c r="L7821" s="28"/>
      <c r="M7821" s="1"/>
      <c r="N7821" s="35"/>
      <c r="O7821" s="1"/>
    </row>
    <row r="7822" spans="1:15" ht="16.5" customHeight="1" x14ac:dyDescent="0.25">
      <c r="A7822" s="47"/>
      <c r="B7822" s="1"/>
      <c r="C7822" s="1"/>
      <c r="D7822" s="1"/>
      <c r="E7822" s="1"/>
      <c r="F7822" s="1"/>
      <c r="G7822" s="1"/>
      <c r="H7822" s="1"/>
      <c r="I7822" s="1"/>
      <c r="J7822" s="1"/>
      <c r="K7822" s="28"/>
      <c r="L7822" s="28"/>
      <c r="M7822" s="1"/>
      <c r="N7822" s="35"/>
      <c r="O7822" s="1"/>
    </row>
    <row r="7823" spans="1:15" ht="16.5" customHeight="1" x14ac:dyDescent="0.25">
      <c r="A7823" s="47"/>
      <c r="B7823" s="1"/>
      <c r="C7823" s="1"/>
      <c r="D7823" s="1"/>
      <c r="E7823" s="1"/>
      <c r="F7823" s="1"/>
      <c r="G7823" s="1"/>
      <c r="H7823" s="1"/>
      <c r="I7823" s="1"/>
      <c r="J7823" s="1"/>
      <c r="K7823" s="28"/>
      <c r="L7823" s="28"/>
      <c r="M7823" s="1"/>
      <c r="N7823" s="35"/>
      <c r="O7823" s="1"/>
    </row>
    <row r="7824" spans="1:15" ht="16.5" customHeight="1" x14ac:dyDescent="0.25">
      <c r="A7824" s="47"/>
      <c r="B7824" s="1"/>
      <c r="C7824" s="1"/>
      <c r="D7824" s="1"/>
      <c r="E7824" s="1"/>
      <c r="F7824" s="1"/>
      <c r="G7824" s="1"/>
      <c r="H7824" s="1"/>
      <c r="I7824" s="1"/>
      <c r="J7824" s="1"/>
      <c r="K7824" s="28"/>
      <c r="L7824" s="28"/>
      <c r="M7824" s="1"/>
      <c r="N7824" s="35"/>
      <c r="O7824" s="1"/>
    </row>
    <row r="7825" spans="1:15" ht="16.5" customHeight="1" x14ac:dyDescent="0.25">
      <c r="A7825" s="47"/>
      <c r="B7825" s="1"/>
      <c r="C7825" s="1"/>
      <c r="D7825" s="1"/>
      <c r="E7825" s="1"/>
      <c r="F7825" s="1"/>
      <c r="G7825" s="1"/>
      <c r="H7825" s="1"/>
      <c r="I7825" s="1"/>
      <c r="J7825" s="1"/>
      <c r="K7825" s="28"/>
      <c r="L7825" s="28"/>
      <c r="M7825" s="1"/>
      <c r="N7825" s="35"/>
      <c r="O7825" s="1"/>
    </row>
    <row r="7826" spans="1:15" ht="16.5" customHeight="1" x14ac:dyDescent="0.25">
      <c r="A7826" s="47"/>
      <c r="B7826" s="1"/>
      <c r="C7826" s="1"/>
      <c r="D7826" s="1"/>
      <c r="E7826" s="1"/>
      <c r="F7826" s="1"/>
      <c r="G7826" s="1"/>
      <c r="H7826" s="1"/>
      <c r="I7826" s="1"/>
      <c r="J7826" s="1"/>
      <c r="K7826" s="28"/>
      <c r="L7826" s="28"/>
      <c r="M7826" s="1"/>
      <c r="N7826" s="35"/>
      <c r="O7826" s="1"/>
    </row>
    <row r="7827" spans="1:15" ht="16.5" customHeight="1" x14ac:dyDescent="0.25">
      <c r="A7827" s="47"/>
      <c r="B7827" s="1"/>
      <c r="C7827" s="1"/>
      <c r="D7827" s="1"/>
      <c r="E7827" s="1"/>
      <c r="F7827" s="1"/>
      <c r="G7827" s="1"/>
      <c r="H7827" s="1"/>
      <c r="I7827" s="1"/>
      <c r="J7827" s="1"/>
      <c r="K7827" s="28"/>
      <c r="L7827" s="28"/>
      <c r="M7827" s="1"/>
      <c r="N7827" s="35"/>
      <c r="O7827" s="1"/>
    </row>
    <row r="7828" spans="1:15" ht="16.5" customHeight="1" x14ac:dyDescent="0.25">
      <c r="A7828" s="47"/>
      <c r="B7828" s="1"/>
      <c r="C7828" s="1"/>
      <c r="D7828" s="1"/>
      <c r="E7828" s="1"/>
      <c r="F7828" s="1"/>
      <c r="G7828" s="1"/>
      <c r="H7828" s="1"/>
      <c r="I7828" s="1"/>
      <c r="J7828" s="1"/>
      <c r="K7828" s="28"/>
      <c r="L7828" s="28"/>
      <c r="M7828" s="1"/>
      <c r="N7828" s="35"/>
      <c r="O7828" s="1"/>
    </row>
    <row r="7829" spans="1:15" ht="16.5" customHeight="1" x14ac:dyDescent="0.25">
      <c r="A7829" s="47"/>
      <c r="B7829" s="1"/>
      <c r="C7829" s="1"/>
      <c r="D7829" s="1"/>
      <c r="E7829" s="1"/>
      <c r="F7829" s="1"/>
      <c r="G7829" s="1"/>
      <c r="H7829" s="1"/>
      <c r="I7829" s="1"/>
      <c r="J7829" s="1"/>
      <c r="K7829" s="28"/>
      <c r="L7829" s="28"/>
      <c r="M7829" s="1"/>
      <c r="N7829" s="35"/>
      <c r="O7829" s="1"/>
    </row>
    <row r="7830" spans="1:15" ht="16.5" customHeight="1" x14ac:dyDescent="0.25">
      <c r="A7830" s="47"/>
      <c r="B7830" s="1"/>
      <c r="C7830" s="1"/>
      <c r="D7830" s="1"/>
      <c r="E7830" s="1"/>
      <c r="F7830" s="1"/>
      <c r="G7830" s="1"/>
      <c r="H7830" s="1"/>
      <c r="I7830" s="1"/>
      <c r="J7830" s="1"/>
      <c r="K7830" s="28"/>
      <c r="L7830" s="28"/>
      <c r="M7830" s="1"/>
      <c r="N7830" s="35"/>
      <c r="O7830" s="1"/>
    </row>
    <row r="7831" spans="1:15" ht="16.5" customHeight="1" x14ac:dyDescent="0.25">
      <c r="A7831" s="47"/>
      <c r="B7831" s="1"/>
      <c r="C7831" s="1"/>
      <c r="D7831" s="1"/>
      <c r="E7831" s="1"/>
      <c r="F7831" s="1"/>
      <c r="G7831" s="1"/>
      <c r="H7831" s="1"/>
      <c r="I7831" s="1"/>
      <c r="J7831" s="1"/>
      <c r="K7831" s="28"/>
      <c r="L7831" s="28"/>
      <c r="M7831" s="1"/>
      <c r="N7831" s="35"/>
      <c r="O7831" s="1"/>
    </row>
    <row r="7832" spans="1:15" ht="16.5" customHeight="1" x14ac:dyDescent="0.25">
      <c r="A7832" s="47"/>
      <c r="B7832" s="1"/>
      <c r="C7832" s="1"/>
      <c r="D7832" s="1"/>
      <c r="E7832" s="1"/>
      <c r="F7832" s="1"/>
      <c r="G7832" s="1"/>
      <c r="H7832" s="1"/>
      <c r="I7832" s="1"/>
      <c r="J7832" s="1"/>
      <c r="K7832" s="28"/>
      <c r="L7832" s="28"/>
      <c r="M7832" s="1"/>
      <c r="N7832" s="35"/>
      <c r="O7832" s="1"/>
    </row>
    <row r="7833" spans="1:15" ht="16.5" customHeight="1" x14ac:dyDescent="0.25">
      <c r="A7833" s="47"/>
      <c r="B7833" s="1"/>
      <c r="C7833" s="1"/>
      <c r="D7833" s="1"/>
      <c r="E7833" s="1"/>
      <c r="F7833" s="1"/>
      <c r="G7833" s="1"/>
      <c r="H7833" s="1"/>
      <c r="I7833" s="1"/>
      <c r="J7833" s="1"/>
      <c r="K7833" s="28"/>
      <c r="L7833" s="28"/>
      <c r="M7833" s="1"/>
      <c r="N7833" s="35"/>
      <c r="O7833" s="1"/>
    </row>
    <row r="7834" spans="1:15" ht="16.5" customHeight="1" x14ac:dyDescent="0.25">
      <c r="A7834" s="47"/>
      <c r="B7834" s="1"/>
      <c r="C7834" s="1"/>
      <c r="D7834" s="1"/>
      <c r="E7834" s="1"/>
      <c r="F7834" s="1"/>
      <c r="G7834" s="1"/>
      <c r="H7834" s="1"/>
      <c r="I7834" s="1"/>
      <c r="J7834" s="1"/>
      <c r="K7834" s="28"/>
      <c r="L7834" s="28"/>
      <c r="M7834" s="1"/>
      <c r="N7834" s="35"/>
      <c r="O7834" s="1"/>
    </row>
    <row r="7835" spans="1:15" ht="16.5" customHeight="1" x14ac:dyDescent="0.25">
      <c r="A7835" s="47"/>
      <c r="B7835" s="1"/>
      <c r="C7835" s="1"/>
      <c r="D7835" s="1"/>
      <c r="E7835" s="1"/>
      <c r="F7835" s="1"/>
      <c r="G7835" s="1"/>
      <c r="H7835" s="1"/>
      <c r="I7835" s="1"/>
      <c r="J7835" s="1"/>
      <c r="K7835" s="28"/>
      <c r="L7835" s="28"/>
      <c r="M7835" s="1"/>
      <c r="N7835" s="35"/>
      <c r="O7835" s="1"/>
    </row>
    <row r="7836" spans="1:15" ht="16.5" customHeight="1" x14ac:dyDescent="0.25">
      <c r="A7836" s="47"/>
      <c r="B7836" s="1"/>
      <c r="C7836" s="1"/>
      <c r="D7836" s="1"/>
      <c r="E7836" s="1"/>
      <c r="F7836" s="1"/>
      <c r="G7836" s="1"/>
      <c r="H7836" s="1"/>
      <c r="I7836" s="1"/>
      <c r="J7836" s="1"/>
      <c r="K7836" s="28"/>
      <c r="L7836" s="28"/>
      <c r="M7836" s="1"/>
      <c r="N7836" s="35"/>
      <c r="O7836" s="1"/>
    </row>
    <row r="7837" spans="1:15" ht="16.5" customHeight="1" x14ac:dyDescent="0.25">
      <c r="A7837" s="47"/>
      <c r="B7837" s="1"/>
      <c r="C7837" s="1"/>
      <c r="D7837" s="1"/>
      <c r="E7837" s="1"/>
      <c r="F7837" s="1"/>
      <c r="G7837" s="1"/>
      <c r="H7837" s="1"/>
      <c r="I7837" s="1"/>
      <c r="J7837" s="1"/>
      <c r="K7837" s="28"/>
      <c r="L7837" s="28"/>
      <c r="M7837" s="1"/>
      <c r="N7837" s="35"/>
      <c r="O7837" s="1"/>
    </row>
    <row r="7838" spans="1:15" ht="16.5" customHeight="1" x14ac:dyDescent="0.25">
      <c r="A7838" s="47"/>
      <c r="B7838" s="1"/>
      <c r="C7838" s="1"/>
      <c r="D7838" s="1"/>
      <c r="E7838" s="1"/>
      <c r="F7838" s="1"/>
      <c r="G7838" s="1"/>
      <c r="H7838" s="1"/>
      <c r="I7838" s="1"/>
      <c r="J7838" s="1"/>
      <c r="K7838" s="28"/>
      <c r="L7838" s="28"/>
      <c r="M7838" s="1"/>
      <c r="N7838" s="35"/>
      <c r="O7838" s="1"/>
    </row>
    <row r="7839" spans="1:15" ht="16.5" customHeight="1" x14ac:dyDescent="0.25">
      <c r="A7839" s="47"/>
      <c r="B7839" s="1"/>
      <c r="C7839" s="1"/>
      <c r="D7839" s="1"/>
      <c r="E7839" s="1"/>
      <c r="F7839" s="1"/>
      <c r="G7839" s="1"/>
      <c r="H7839" s="1"/>
      <c r="I7839" s="1"/>
      <c r="J7839" s="1"/>
      <c r="K7839" s="28"/>
      <c r="L7839" s="28"/>
      <c r="M7839" s="1"/>
      <c r="N7839" s="35"/>
      <c r="O7839" s="1"/>
    </row>
    <row r="7840" spans="1:15" ht="16.5" customHeight="1" x14ac:dyDescent="0.25">
      <c r="A7840" s="47"/>
      <c r="B7840" s="1"/>
      <c r="C7840" s="1"/>
      <c r="D7840" s="1"/>
      <c r="E7840" s="1"/>
      <c r="F7840" s="1"/>
      <c r="G7840" s="1"/>
      <c r="H7840" s="1"/>
      <c r="I7840" s="1"/>
      <c r="J7840" s="1"/>
      <c r="K7840" s="28"/>
      <c r="L7840" s="28"/>
      <c r="M7840" s="1"/>
      <c r="N7840" s="35"/>
      <c r="O7840" s="1"/>
    </row>
    <row r="7841" spans="1:15" ht="16.5" customHeight="1" x14ac:dyDescent="0.25">
      <c r="A7841" s="47"/>
      <c r="B7841" s="1"/>
      <c r="C7841" s="1"/>
      <c r="D7841" s="1"/>
      <c r="E7841" s="1"/>
      <c r="F7841" s="1"/>
      <c r="G7841" s="1"/>
      <c r="H7841" s="1"/>
      <c r="I7841" s="1"/>
      <c r="J7841" s="1"/>
      <c r="K7841" s="28"/>
      <c r="L7841" s="28"/>
      <c r="M7841" s="1"/>
      <c r="N7841" s="35"/>
      <c r="O7841" s="1"/>
    </row>
    <row r="7842" spans="1:15" ht="16.5" customHeight="1" x14ac:dyDescent="0.25">
      <c r="A7842" s="47"/>
      <c r="B7842" s="1"/>
      <c r="C7842" s="1"/>
      <c r="D7842" s="1"/>
      <c r="E7842" s="1"/>
      <c r="F7842" s="1"/>
      <c r="G7842" s="1"/>
      <c r="H7842" s="1"/>
      <c r="I7842" s="1"/>
      <c r="J7842" s="1"/>
      <c r="K7842" s="28"/>
      <c r="L7842" s="28"/>
      <c r="M7842" s="1"/>
      <c r="N7842" s="35"/>
      <c r="O7842" s="1"/>
    </row>
    <row r="7843" spans="1:15" ht="16.5" customHeight="1" x14ac:dyDescent="0.25">
      <c r="A7843" s="47"/>
      <c r="B7843" s="1"/>
      <c r="C7843" s="1"/>
      <c r="D7843" s="1"/>
      <c r="E7843" s="1"/>
      <c r="F7843" s="1"/>
      <c r="G7843" s="1"/>
      <c r="H7843" s="1"/>
      <c r="I7843" s="1"/>
      <c r="J7843" s="1"/>
      <c r="K7843" s="28"/>
      <c r="L7843" s="28"/>
      <c r="M7843" s="1"/>
      <c r="N7843" s="35"/>
      <c r="O7843" s="1"/>
    </row>
    <row r="7844" spans="1:15" ht="16.5" customHeight="1" x14ac:dyDescent="0.25">
      <c r="A7844" s="47"/>
      <c r="B7844" s="1"/>
      <c r="C7844" s="1"/>
      <c r="D7844" s="1"/>
      <c r="E7844" s="1"/>
      <c r="F7844" s="1"/>
      <c r="G7844" s="1"/>
      <c r="H7844" s="1"/>
      <c r="I7844" s="1"/>
      <c r="J7844" s="1"/>
      <c r="K7844" s="28"/>
      <c r="L7844" s="28"/>
      <c r="M7844" s="1"/>
      <c r="N7844" s="35"/>
      <c r="O7844" s="1"/>
    </row>
    <row r="7845" spans="1:15" ht="16.5" customHeight="1" x14ac:dyDescent="0.25">
      <c r="A7845" s="47"/>
      <c r="B7845" s="1"/>
      <c r="C7845" s="1"/>
      <c r="D7845" s="1"/>
      <c r="E7845" s="1"/>
      <c r="F7845" s="1"/>
      <c r="G7845" s="1"/>
      <c r="H7845" s="1"/>
      <c r="I7845" s="1"/>
      <c r="J7845" s="1"/>
      <c r="K7845" s="28"/>
      <c r="L7845" s="28"/>
      <c r="M7845" s="1"/>
      <c r="N7845" s="35"/>
      <c r="O7845" s="1"/>
    </row>
    <row r="7846" spans="1:15" ht="16.5" customHeight="1" x14ac:dyDescent="0.25">
      <c r="A7846" s="47"/>
      <c r="B7846" s="1"/>
      <c r="C7846" s="1"/>
      <c r="D7846" s="1"/>
      <c r="E7846" s="1"/>
      <c r="F7846" s="1"/>
      <c r="G7846" s="1"/>
      <c r="H7846" s="1"/>
      <c r="I7846" s="1"/>
      <c r="J7846" s="1"/>
      <c r="K7846" s="28"/>
      <c r="L7846" s="28"/>
      <c r="M7846" s="1"/>
      <c r="N7846" s="35"/>
      <c r="O7846" s="1"/>
    </row>
    <row r="7847" spans="1:15" ht="16.5" customHeight="1" x14ac:dyDescent="0.25">
      <c r="A7847" s="47"/>
      <c r="B7847" s="1"/>
      <c r="C7847" s="1"/>
      <c r="D7847" s="1"/>
      <c r="E7847" s="1"/>
      <c r="F7847" s="1"/>
      <c r="G7847" s="1"/>
      <c r="H7847" s="1"/>
      <c r="I7847" s="1"/>
      <c r="J7847" s="1"/>
      <c r="K7847" s="28"/>
      <c r="L7847" s="28"/>
      <c r="M7847" s="1"/>
      <c r="N7847" s="35"/>
      <c r="O7847" s="1"/>
    </row>
    <row r="7848" spans="1:15" ht="16.5" customHeight="1" x14ac:dyDescent="0.25">
      <c r="A7848" s="47"/>
      <c r="B7848" s="1"/>
      <c r="C7848" s="1"/>
      <c r="D7848" s="1"/>
      <c r="E7848" s="1"/>
      <c r="F7848" s="1"/>
      <c r="G7848" s="1"/>
      <c r="H7848" s="1"/>
      <c r="I7848" s="1"/>
      <c r="J7848" s="1"/>
      <c r="K7848" s="28"/>
      <c r="L7848" s="28"/>
      <c r="M7848" s="1"/>
      <c r="N7848" s="35"/>
      <c r="O7848" s="1"/>
    </row>
    <row r="7849" spans="1:15" ht="16.5" customHeight="1" x14ac:dyDescent="0.25">
      <c r="A7849" s="47"/>
      <c r="B7849" s="1"/>
      <c r="C7849" s="1"/>
      <c r="D7849" s="1"/>
      <c r="E7849" s="1"/>
      <c r="F7849" s="1"/>
      <c r="G7849" s="1"/>
      <c r="H7849" s="1"/>
      <c r="I7849" s="1"/>
      <c r="J7849" s="1"/>
      <c r="K7849" s="28"/>
      <c r="L7849" s="28"/>
      <c r="M7849" s="1"/>
      <c r="N7849" s="35"/>
      <c r="O7849" s="1"/>
    </row>
    <row r="7850" spans="1:15" ht="16.5" customHeight="1" x14ac:dyDescent="0.25">
      <c r="A7850" s="47"/>
      <c r="B7850" s="1"/>
      <c r="C7850" s="1"/>
      <c r="D7850" s="1"/>
      <c r="E7850" s="1"/>
      <c r="F7850" s="1"/>
      <c r="G7850" s="1"/>
      <c r="H7850" s="1"/>
      <c r="I7850" s="1"/>
      <c r="J7850" s="1"/>
      <c r="K7850" s="28"/>
      <c r="L7850" s="28"/>
      <c r="M7850" s="1"/>
      <c r="N7850" s="35"/>
      <c r="O7850" s="1"/>
    </row>
    <row r="7851" spans="1:15" ht="16.5" customHeight="1" x14ac:dyDescent="0.25">
      <c r="A7851" s="47"/>
      <c r="B7851" s="1"/>
      <c r="C7851" s="1"/>
      <c r="D7851" s="1"/>
      <c r="E7851" s="1"/>
      <c r="F7851" s="1"/>
      <c r="G7851" s="1"/>
      <c r="H7851" s="1"/>
      <c r="I7851" s="1"/>
      <c r="J7851" s="1"/>
      <c r="K7851" s="28"/>
      <c r="L7851" s="28"/>
      <c r="M7851" s="1"/>
      <c r="N7851" s="35"/>
      <c r="O7851" s="1"/>
    </row>
    <row r="7852" spans="1:15" ht="16.5" customHeight="1" x14ac:dyDescent="0.25">
      <c r="A7852" s="47"/>
      <c r="B7852" s="1"/>
      <c r="C7852" s="1"/>
      <c r="D7852" s="1"/>
      <c r="E7852" s="1"/>
      <c r="F7852" s="1"/>
      <c r="G7852" s="1"/>
      <c r="H7852" s="1"/>
      <c r="I7852" s="1"/>
      <c r="J7852" s="1"/>
      <c r="K7852" s="28"/>
      <c r="L7852" s="28"/>
      <c r="M7852" s="1"/>
      <c r="N7852" s="35"/>
      <c r="O7852" s="1"/>
    </row>
    <row r="7853" spans="1:15" ht="16.5" customHeight="1" x14ac:dyDescent="0.25">
      <c r="A7853" s="47"/>
      <c r="B7853" s="1"/>
      <c r="C7853" s="1"/>
      <c r="D7853" s="1"/>
      <c r="E7853" s="1"/>
      <c r="F7853" s="1"/>
      <c r="G7853" s="1"/>
      <c r="H7853" s="1"/>
      <c r="I7853" s="1"/>
      <c r="J7853" s="1"/>
      <c r="K7853" s="28"/>
      <c r="L7853" s="28"/>
      <c r="M7853" s="1"/>
      <c r="N7853" s="35"/>
      <c r="O7853" s="1"/>
    </row>
    <row r="7854" spans="1:15" ht="16.5" customHeight="1" x14ac:dyDescent="0.25">
      <c r="A7854" s="47"/>
      <c r="B7854" s="1"/>
      <c r="C7854" s="1"/>
      <c r="D7854" s="1"/>
      <c r="E7854" s="1"/>
      <c r="F7854" s="1"/>
      <c r="G7854" s="1"/>
      <c r="H7854" s="1"/>
      <c r="I7854" s="1"/>
      <c r="J7854" s="1"/>
      <c r="K7854" s="28"/>
      <c r="L7854" s="28"/>
      <c r="M7854" s="1"/>
      <c r="N7854" s="35"/>
      <c r="O7854" s="1"/>
    </row>
    <row r="7855" spans="1:15" ht="16.5" customHeight="1" x14ac:dyDescent="0.25">
      <c r="A7855" s="47"/>
      <c r="B7855" s="1"/>
      <c r="C7855" s="1"/>
      <c r="D7855" s="1"/>
      <c r="E7855" s="1"/>
      <c r="F7855" s="1"/>
      <c r="G7855" s="1"/>
      <c r="H7855" s="1"/>
      <c r="I7855" s="1"/>
      <c r="J7855" s="1"/>
      <c r="K7855" s="28"/>
      <c r="L7855" s="28"/>
      <c r="M7855" s="1"/>
      <c r="N7855" s="35"/>
      <c r="O7855" s="1"/>
    </row>
    <row r="7856" spans="1:15" ht="16.5" customHeight="1" x14ac:dyDescent="0.25">
      <c r="A7856" s="47"/>
      <c r="B7856" s="1"/>
      <c r="C7856" s="1"/>
      <c r="D7856" s="1"/>
      <c r="E7856" s="1"/>
      <c r="F7856" s="1"/>
      <c r="G7856" s="1"/>
      <c r="H7856" s="1"/>
      <c r="I7856" s="1"/>
      <c r="J7856" s="1"/>
      <c r="K7856" s="28"/>
      <c r="L7856" s="28"/>
      <c r="M7856" s="1"/>
      <c r="N7856" s="35"/>
      <c r="O7856" s="1"/>
    </row>
    <row r="7857" spans="1:15" ht="16.5" customHeight="1" x14ac:dyDescent="0.25">
      <c r="A7857" s="47"/>
      <c r="B7857" s="1"/>
      <c r="C7857" s="1"/>
      <c r="D7857" s="1"/>
      <c r="E7857" s="1"/>
      <c r="F7857" s="1"/>
      <c r="G7857" s="1"/>
      <c r="H7857" s="1"/>
      <c r="I7857" s="1"/>
      <c r="J7857" s="1"/>
      <c r="K7857" s="28"/>
      <c r="L7857" s="28"/>
      <c r="M7857" s="1"/>
      <c r="N7857" s="35"/>
      <c r="O7857" s="1"/>
    </row>
    <row r="7858" spans="1:15" ht="16.5" customHeight="1" x14ac:dyDescent="0.25">
      <c r="A7858" s="47"/>
      <c r="B7858" s="1"/>
      <c r="C7858" s="1"/>
      <c r="D7858" s="1"/>
      <c r="E7858" s="1"/>
      <c r="F7858" s="1"/>
      <c r="G7858" s="1"/>
      <c r="H7858" s="1"/>
      <c r="I7858" s="1"/>
      <c r="J7858" s="1"/>
      <c r="K7858" s="28"/>
      <c r="L7858" s="28"/>
      <c r="M7858" s="1"/>
      <c r="N7858" s="35"/>
      <c r="O7858" s="1"/>
    </row>
    <row r="7859" spans="1:15" ht="16.5" customHeight="1" x14ac:dyDescent="0.25">
      <c r="A7859" s="47"/>
      <c r="B7859" s="1"/>
      <c r="C7859" s="1"/>
      <c r="D7859" s="1"/>
      <c r="E7859" s="1"/>
      <c r="F7859" s="1"/>
      <c r="G7859" s="1"/>
      <c r="H7859" s="1"/>
      <c r="I7859" s="1"/>
      <c r="J7859" s="1"/>
      <c r="K7859" s="28"/>
      <c r="L7859" s="28"/>
      <c r="M7859" s="1"/>
      <c r="N7859" s="35"/>
      <c r="O7859" s="1"/>
    </row>
    <row r="7860" spans="1:15" ht="16.5" customHeight="1" x14ac:dyDescent="0.25">
      <c r="A7860" s="47"/>
      <c r="B7860" s="1"/>
      <c r="C7860" s="1"/>
      <c r="D7860" s="1"/>
      <c r="E7860" s="1"/>
      <c r="F7860" s="1"/>
      <c r="G7860" s="1"/>
      <c r="H7860" s="1"/>
      <c r="I7860" s="1"/>
      <c r="J7860" s="1"/>
      <c r="K7860" s="28"/>
      <c r="L7860" s="28"/>
      <c r="M7860" s="1"/>
      <c r="N7860" s="35"/>
      <c r="O7860" s="1"/>
    </row>
    <row r="7861" spans="1:15" ht="16.5" customHeight="1" x14ac:dyDescent="0.25">
      <c r="A7861" s="47"/>
      <c r="B7861" s="1"/>
      <c r="C7861" s="1"/>
      <c r="D7861" s="1"/>
      <c r="E7861" s="1"/>
      <c r="F7861" s="1"/>
      <c r="G7861" s="1"/>
      <c r="H7861" s="1"/>
      <c r="I7861" s="1"/>
      <c r="J7861" s="1"/>
      <c r="K7861" s="28"/>
      <c r="L7861" s="28"/>
      <c r="M7861" s="1"/>
      <c r="N7861" s="35"/>
      <c r="O7861" s="1"/>
    </row>
    <row r="7862" spans="1:15" ht="16.5" customHeight="1" x14ac:dyDescent="0.25">
      <c r="A7862" s="47"/>
      <c r="B7862" s="1"/>
      <c r="C7862" s="1"/>
      <c r="D7862" s="1"/>
      <c r="E7862" s="1"/>
      <c r="F7862" s="1"/>
      <c r="G7862" s="1"/>
      <c r="H7862" s="1"/>
      <c r="I7862" s="1"/>
      <c r="J7862" s="1"/>
      <c r="K7862" s="28"/>
      <c r="L7862" s="28"/>
      <c r="M7862" s="1"/>
      <c r="N7862" s="35"/>
      <c r="O7862" s="1"/>
    </row>
    <row r="7863" spans="1:15" ht="16.5" customHeight="1" x14ac:dyDescent="0.25">
      <c r="A7863" s="47"/>
      <c r="B7863" s="1"/>
      <c r="C7863" s="1"/>
      <c r="D7863" s="1"/>
      <c r="E7863" s="1"/>
      <c r="F7863" s="1"/>
      <c r="G7863" s="1"/>
      <c r="H7863" s="1"/>
      <c r="I7863" s="1"/>
      <c r="J7863" s="1"/>
      <c r="K7863" s="28"/>
      <c r="L7863" s="28"/>
      <c r="M7863" s="1"/>
      <c r="N7863" s="35"/>
      <c r="O7863" s="1"/>
    </row>
    <row r="7864" spans="1:15" ht="16.5" customHeight="1" x14ac:dyDescent="0.25">
      <c r="A7864" s="47"/>
      <c r="B7864" s="1"/>
      <c r="C7864" s="1"/>
      <c r="D7864" s="1"/>
      <c r="E7864" s="1"/>
      <c r="F7864" s="1"/>
      <c r="G7864" s="1"/>
      <c r="H7864" s="1"/>
      <c r="I7864" s="1"/>
      <c r="J7864" s="1"/>
      <c r="K7864" s="28"/>
      <c r="L7864" s="28"/>
      <c r="M7864" s="1"/>
      <c r="N7864" s="35"/>
      <c r="O7864" s="1"/>
    </row>
    <row r="7865" spans="1:15" ht="16.5" customHeight="1" x14ac:dyDescent="0.25">
      <c r="A7865" s="47"/>
      <c r="B7865" s="1"/>
      <c r="C7865" s="1"/>
      <c r="D7865" s="1"/>
      <c r="E7865" s="1"/>
      <c r="F7865" s="1"/>
      <c r="G7865" s="1"/>
      <c r="H7865" s="1"/>
      <c r="I7865" s="1"/>
      <c r="J7865" s="1"/>
      <c r="K7865" s="28"/>
      <c r="L7865" s="28"/>
      <c r="M7865" s="1"/>
      <c r="N7865" s="35"/>
      <c r="O7865" s="1"/>
    </row>
    <row r="7866" spans="1:15" ht="16.5" customHeight="1" x14ac:dyDescent="0.25">
      <c r="A7866" s="47"/>
      <c r="B7866" s="1"/>
      <c r="C7866" s="1"/>
      <c r="D7866" s="1"/>
      <c r="E7866" s="1"/>
      <c r="F7866" s="1"/>
      <c r="G7866" s="1"/>
      <c r="H7866" s="1"/>
      <c r="I7866" s="1"/>
      <c r="J7866" s="1"/>
      <c r="K7866" s="28"/>
      <c r="L7866" s="28"/>
      <c r="M7866" s="1"/>
      <c r="N7866" s="35"/>
      <c r="O7866" s="1"/>
    </row>
    <row r="7867" spans="1:15" ht="16.5" customHeight="1" x14ac:dyDescent="0.25">
      <c r="A7867" s="47"/>
      <c r="B7867" s="1"/>
      <c r="C7867" s="1"/>
      <c r="D7867" s="1"/>
      <c r="E7867" s="1"/>
      <c r="F7867" s="1"/>
      <c r="G7867" s="1"/>
      <c r="H7867" s="1"/>
      <c r="I7867" s="1"/>
      <c r="J7867" s="1"/>
      <c r="K7867" s="28"/>
      <c r="L7867" s="28"/>
      <c r="M7867" s="1"/>
      <c r="N7867" s="35"/>
      <c r="O7867" s="1"/>
    </row>
    <row r="7868" spans="1:15" ht="16.5" customHeight="1" x14ac:dyDescent="0.25">
      <c r="A7868" s="47"/>
      <c r="B7868" s="1"/>
      <c r="C7868" s="1"/>
      <c r="D7868" s="1"/>
      <c r="E7868" s="1"/>
      <c r="F7868" s="1"/>
      <c r="G7868" s="1"/>
      <c r="H7868" s="1"/>
      <c r="I7868" s="1"/>
      <c r="J7868" s="1"/>
      <c r="K7868" s="28"/>
      <c r="L7868" s="28"/>
      <c r="M7868" s="1"/>
      <c r="N7868" s="35"/>
      <c r="O7868" s="1"/>
    </row>
    <row r="7869" spans="1:15" ht="16.5" customHeight="1" x14ac:dyDescent="0.25">
      <c r="A7869" s="47"/>
      <c r="B7869" s="1"/>
      <c r="C7869" s="1"/>
      <c r="D7869" s="1"/>
      <c r="E7869" s="1"/>
      <c r="F7869" s="1"/>
      <c r="G7869" s="1"/>
      <c r="H7869" s="1"/>
      <c r="I7869" s="1"/>
      <c r="J7869" s="1"/>
      <c r="K7869" s="28"/>
      <c r="L7869" s="28"/>
      <c r="M7869" s="1"/>
      <c r="N7869" s="35"/>
      <c r="O7869" s="1"/>
    </row>
    <row r="7870" spans="1:15" ht="16.5" customHeight="1" x14ac:dyDescent="0.25">
      <c r="A7870" s="47"/>
      <c r="B7870" s="1"/>
      <c r="C7870" s="1"/>
      <c r="D7870" s="1"/>
      <c r="E7870" s="1"/>
      <c r="F7870" s="1"/>
      <c r="G7870" s="1"/>
      <c r="H7870" s="1"/>
      <c r="I7870" s="1"/>
      <c r="J7870" s="1"/>
      <c r="K7870" s="28"/>
      <c r="L7870" s="28"/>
      <c r="M7870" s="1"/>
      <c r="N7870" s="35"/>
      <c r="O7870" s="1"/>
    </row>
    <row r="7871" spans="1:15" ht="16.5" customHeight="1" x14ac:dyDescent="0.25">
      <c r="A7871" s="47"/>
      <c r="B7871" s="1"/>
      <c r="C7871" s="1"/>
      <c r="D7871" s="1"/>
      <c r="E7871" s="1"/>
      <c r="F7871" s="1"/>
      <c r="G7871" s="1"/>
      <c r="H7871" s="1"/>
      <c r="I7871" s="1"/>
      <c r="J7871" s="1"/>
      <c r="K7871" s="28"/>
      <c r="L7871" s="28"/>
      <c r="M7871" s="1"/>
      <c r="N7871" s="35"/>
      <c r="O7871" s="1"/>
    </row>
    <row r="7872" spans="1:15" ht="16.5" customHeight="1" x14ac:dyDescent="0.25">
      <c r="A7872" s="47"/>
      <c r="B7872" s="1"/>
      <c r="C7872" s="1"/>
      <c r="D7872" s="1"/>
      <c r="E7872" s="1"/>
      <c r="F7872" s="1"/>
      <c r="G7872" s="1"/>
      <c r="H7872" s="1"/>
      <c r="I7872" s="1"/>
      <c r="J7872" s="1"/>
      <c r="K7872" s="28"/>
      <c r="L7872" s="28"/>
      <c r="M7872" s="1"/>
      <c r="N7872" s="35"/>
      <c r="O7872" s="1"/>
    </row>
    <row r="7873" spans="1:15" ht="16.5" customHeight="1" x14ac:dyDescent="0.25">
      <c r="A7873" s="47"/>
      <c r="B7873" s="1"/>
      <c r="C7873" s="1"/>
      <c r="D7873" s="1"/>
      <c r="E7873" s="1"/>
      <c r="F7873" s="1"/>
      <c r="G7873" s="1"/>
      <c r="H7873" s="1"/>
      <c r="I7873" s="1"/>
      <c r="J7873" s="1"/>
      <c r="K7873" s="28"/>
      <c r="L7873" s="28"/>
      <c r="M7873" s="1"/>
      <c r="N7873" s="35"/>
      <c r="O7873" s="1"/>
    </row>
    <row r="7874" spans="1:15" ht="16.5" customHeight="1" x14ac:dyDescent="0.25">
      <c r="A7874" s="47"/>
      <c r="B7874" s="1"/>
      <c r="C7874" s="1"/>
      <c r="D7874" s="1"/>
      <c r="E7874" s="1"/>
      <c r="F7874" s="1"/>
      <c r="G7874" s="1"/>
      <c r="H7874" s="1"/>
      <c r="I7874" s="1"/>
      <c r="J7874" s="1"/>
      <c r="K7874" s="28"/>
      <c r="L7874" s="28"/>
      <c r="M7874" s="1"/>
      <c r="N7874" s="35"/>
      <c r="O7874" s="1"/>
    </row>
    <row r="7875" spans="1:15" ht="16.5" customHeight="1" x14ac:dyDescent="0.25">
      <c r="A7875" s="47"/>
      <c r="B7875" s="1"/>
      <c r="C7875" s="1"/>
      <c r="D7875" s="1"/>
      <c r="E7875" s="1"/>
      <c r="F7875" s="1"/>
      <c r="G7875" s="1"/>
      <c r="H7875" s="1"/>
      <c r="I7875" s="1"/>
      <c r="J7875" s="1"/>
      <c r="K7875" s="28"/>
      <c r="L7875" s="28"/>
      <c r="M7875" s="1"/>
      <c r="N7875" s="35"/>
      <c r="O7875" s="1"/>
    </row>
    <row r="7876" spans="1:15" ht="16.5" customHeight="1" x14ac:dyDescent="0.25">
      <c r="A7876" s="47"/>
      <c r="B7876" s="1"/>
      <c r="C7876" s="1"/>
      <c r="D7876" s="1"/>
      <c r="E7876" s="1"/>
      <c r="F7876" s="1"/>
      <c r="G7876" s="1"/>
      <c r="H7876" s="1"/>
      <c r="I7876" s="1"/>
      <c r="J7876" s="1"/>
      <c r="K7876" s="28"/>
      <c r="L7876" s="28"/>
      <c r="M7876" s="1"/>
      <c r="N7876" s="35"/>
      <c r="O7876" s="1"/>
    </row>
    <row r="7877" spans="1:15" ht="16.5" customHeight="1" x14ac:dyDescent="0.25">
      <c r="A7877" s="47"/>
      <c r="B7877" s="1"/>
      <c r="C7877" s="1"/>
      <c r="D7877" s="1"/>
      <c r="E7877" s="1"/>
      <c r="F7877" s="1"/>
      <c r="G7877" s="1"/>
      <c r="H7877" s="1"/>
      <c r="I7877" s="1"/>
      <c r="J7877" s="1"/>
      <c r="K7877" s="28"/>
      <c r="L7877" s="28"/>
      <c r="M7877" s="1"/>
      <c r="N7877" s="35"/>
      <c r="O7877" s="1"/>
    </row>
    <row r="7878" spans="1:15" ht="16.5" customHeight="1" x14ac:dyDescent="0.25">
      <c r="A7878" s="47"/>
      <c r="B7878" s="1"/>
      <c r="C7878" s="1"/>
      <c r="D7878" s="1"/>
      <c r="E7878" s="1"/>
      <c r="F7878" s="1"/>
      <c r="G7878" s="1"/>
      <c r="H7878" s="1"/>
      <c r="I7878" s="1"/>
      <c r="J7878" s="1"/>
      <c r="K7878" s="28"/>
      <c r="L7878" s="28"/>
      <c r="M7878" s="1"/>
      <c r="N7878" s="35"/>
      <c r="O7878" s="1"/>
    </row>
    <row r="7879" spans="1:15" ht="16.5" customHeight="1" x14ac:dyDescent="0.25">
      <c r="A7879" s="47"/>
      <c r="B7879" s="1"/>
      <c r="C7879" s="1"/>
      <c r="D7879" s="1"/>
      <c r="E7879" s="1"/>
      <c r="F7879" s="1"/>
      <c r="G7879" s="1"/>
      <c r="H7879" s="1"/>
      <c r="I7879" s="1"/>
      <c r="J7879" s="1"/>
      <c r="K7879" s="28"/>
      <c r="L7879" s="28"/>
      <c r="M7879" s="1"/>
      <c r="N7879" s="35"/>
      <c r="O7879" s="1"/>
    </row>
    <row r="7880" spans="1:15" ht="16.5" customHeight="1" x14ac:dyDescent="0.25">
      <c r="A7880" s="47"/>
      <c r="B7880" s="1"/>
      <c r="C7880" s="1"/>
      <c r="D7880" s="1"/>
      <c r="E7880" s="1"/>
      <c r="F7880" s="1"/>
      <c r="G7880" s="1"/>
      <c r="H7880" s="1"/>
      <c r="I7880" s="1"/>
      <c r="J7880" s="1"/>
      <c r="K7880" s="28"/>
      <c r="L7880" s="28"/>
      <c r="M7880" s="1"/>
      <c r="N7880" s="35"/>
      <c r="O7880" s="1"/>
    </row>
    <row r="7881" spans="1:15" ht="16.5" customHeight="1" x14ac:dyDescent="0.25">
      <c r="A7881" s="47"/>
      <c r="B7881" s="1"/>
      <c r="C7881" s="1"/>
      <c r="D7881" s="1"/>
      <c r="E7881" s="1"/>
      <c r="F7881" s="1"/>
      <c r="G7881" s="1"/>
      <c r="H7881" s="1"/>
      <c r="I7881" s="1"/>
      <c r="J7881" s="1"/>
      <c r="K7881" s="28"/>
      <c r="L7881" s="28"/>
      <c r="M7881" s="1"/>
      <c r="N7881" s="35"/>
      <c r="O7881" s="1"/>
    </row>
    <row r="7882" spans="1:15" ht="16.5" customHeight="1" x14ac:dyDescent="0.25">
      <c r="A7882" s="47"/>
      <c r="B7882" s="1"/>
      <c r="C7882" s="1"/>
      <c r="D7882" s="1"/>
      <c r="E7882" s="1"/>
      <c r="F7882" s="1"/>
      <c r="G7882" s="1"/>
      <c r="H7882" s="1"/>
      <c r="I7882" s="1"/>
      <c r="J7882" s="1"/>
      <c r="K7882" s="28"/>
      <c r="L7882" s="28"/>
      <c r="M7882" s="1"/>
      <c r="N7882" s="35"/>
      <c r="O7882" s="1"/>
    </row>
    <row r="7883" spans="1:15" ht="16.5" customHeight="1" x14ac:dyDescent="0.25">
      <c r="A7883" s="47"/>
      <c r="B7883" s="1"/>
      <c r="C7883" s="1"/>
      <c r="D7883" s="1"/>
      <c r="E7883" s="1"/>
      <c r="F7883" s="1"/>
      <c r="G7883" s="1"/>
      <c r="H7883" s="1"/>
      <c r="I7883" s="1"/>
      <c r="J7883" s="1"/>
      <c r="K7883" s="28"/>
      <c r="L7883" s="28"/>
      <c r="M7883" s="1"/>
      <c r="N7883" s="35"/>
      <c r="O7883" s="1"/>
    </row>
    <row r="7884" spans="1:15" ht="16.5" customHeight="1" x14ac:dyDescent="0.25">
      <c r="A7884" s="47"/>
      <c r="B7884" s="1"/>
      <c r="C7884" s="1"/>
      <c r="D7884" s="1"/>
      <c r="E7884" s="1"/>
      <c r="F7884" s="1"/>
      <c r="G7884" s="1"/>
      <c r="H7884" s="1"/>
      <c r="I7884" s="1"/>
      <c r="J7884" s="1"/>
      <c r="K7884" s="28"/>
      <c r="L7884" s="28"/>
      <c r="M7884" s="1"/>
      <c r="N7884" s="35"/>
      <c r="O7884" s="1"/>
    </row>
    <row r="7885" spans="1:15" ht="16.5" customHeight="1" x14ac:dyDescent="0.25">
      <c r="A7885" s="47"/>
      <c r="B7885" s="1"/>
      <c r="C7885" s="1"/>
      <c r="D7885" s="1"/>
      <c r="E7885" s="1"/>
      <c r="F7885" s="1"/>
      <c r="G7885" s="1"/>
      <c r="H7885" s="1"/>
      <c r="I7885" s="1"/>
      <c r="J7885" s="1"/>
      <c r="K7885" s="28"/>
      <c r="L7885" s="28"/>
      <c r="M7885" s="1"/>
      <c r="N7885" s="35"/>
      <c r="O7885" s="1"/>
    </row>
    <row r="7886" spans="1:15" ht="16.5" customHeight="1" x14ac:dyDescent="0.25">
      <c r="A7886" s="47"/>
      <c r="B7886" s="1"/>
      <c r="C7886" s="1"/>
      <c r="D7886" s="1"/>
      <c r="E7886" s="1"/>
      <c r="F7886" s="1"/>
      <c r="G7886" s="1"/>
      <c r="H7886" s="1"/>
      <c r="I7886" s="1"/>
      <c r="J7886" s="1"/>
      <c r="K7886" s="28"/>
      <c r="L7886" s="28"/>
      <c r="M7886" s="1"/>
      <c r="N7886" s="35"/>
      <c r="O7886" s="1"/>
    </row>
    <row r="7887" spans="1:15" ht="16.5" customHeight="1" x14ac:dyDescent="0.25">
      <c r="A7887" s="47"/>
      <c r="B7887" s="1"/>
      <c r="C7887" s="1"/>
      <c r="D7887" s="1"/>
      <c r="E7887" s="1"/>
      <c r="F7887" s="1"/>
      <c r="G7887" s="1"/>
      <c r="H7887" s="1"/>
      <c r="I7887" s="1"/>
      <c r="J7887" s="1"/>
      <c r="K7887" s="28"/>
      <c r="L7887" s="28"/>
      <c r="M7887" s="1"/>
      <c r="N7887" s="35"/>
      <c r="O7887" s="1"/>
    </row>
    <row r="7888" spans="1:15" ht="16.5" customHeight="1" x14ac:dyDescent="0.25">
      <c r="A7888" s="47"/>
      <c r="B7888" s="1"/>
      <c r="C7888" s="1"/>
      <c r="D7888" s="1"/>
      <c r="E7888" s="1"/>
      <c r="F7888" s="1"/>
      <c r="G7888" s="1"/>
      <c r="H7888" s="1"/>
      <c r="I7888" s="1"/>
      <c r="J7888" s="1"/>
      <c r="K7888" s="28"/>
      <c r="L7888" s="28"/>
      <c r="M7888" s="1"/>
      <c r="N7888" s="35"/>
      <c r="O7888" s="1"/>
    </row>
    <row r="7889" spans="1:15" ht="16.5" customHeight="1" x14ac:dyDescent="0.25">
      <c r="A7889" s="47"/>
      <c r="B7889" s="1"/>
      <c r="C7889" s="1"/>
      <c r="D7889" s="1"/>
      <c r="E7889" s="1"/>
      <c r="F7889" s="1"/>
      <c r="G7889" s="1"/>
      <c r="H7889" s="1"/>
      <c r="I7889" s="1"/>
      <c r="J7889" s="1"/>
      <c r="K7889" s="28"/>
      <c r="L7889" s="28"/>
      <c r="M7889" s="1"/>
      <c r="N7889" s="35"/>
      <c r="O7889" s="1"/>
    </row>
    <row r="7890" spans="1:15" ht="16.5" customHeight="1" x14ac:dyDescent="0.25">
      <c r="A7890" s="47"/>
      <c r="B7890" s="1"/>
      <c r="C7890" s="1"/>
      <c r="D7890" s="1"/>
      <c r="E7890" s="1"/>
      <c r="F7890" s="1"/>
      <c r="G7890" s="1"/>
      <c r="H7890" s="1"/>
      <c r="I7890" s="1"/>
      <c r="J7890" s="1"/>
      <c r="K7890" s="28"/>
      <c r="L7890" s="28"/>
      <c r="M7890" s="1"/>
      <c r="N7890" s="35"/>
      <c r="O7890" s="1"/>
    </row>
    <row r="7891" spans="1:15" ht="16.5" customHeight="1" x14ac:dyDescent="0.25">
      <c r="A7891" s="47"/>
      <c r="B7891" s="1"/>
      <c r="C7891" s="1"/>
      <c r="D7891" s="1"/>
      <c r="E7891" s="1"/>
      <c r="F7891" s="1"/>
      <c r="G7891" s="1"/>
      <c r="H7891" s="1"/>
      <c r="I7891" s="1"/>
      <c r="J7891" s="1"/>
      <c r="K7891" s="28"/>
      <c r="L7891" s="28"/>
      <c r="M7891" s="1"/>
      <c r="N7891" s="35"/>
      <c r="O7891" s="1"/>
    </row>
    <row r="7892" spans="1:15" ht="16.5" customHeight="1" x14ac:dyDescent="0.25">
      <c r="A7892" s="47"/>
      <c r="B7892" s="1"/>
      <c r="C7892" s="1"/>
      <c r="D7892" s="1"/>
      <c r="E7892" s="1"/>
      <c r="F7892" s="1"/>
      <c r="G7892" s="1"/>
      <c r="H7892" s="1"/>
      <c r="I7892" s="1"/>
      <c r="J7892" s="1"/>
      <c r="K7892" s="28"/>
      <c r="L7892" s="28"/>
      <c r="M7892" s="1"/>
      <c r="N7892" s="35"/>
      <c r="O7892" s="1"/>
    </row>
    <row r="7893" spans="1:15" ht="16.5" customHeight="1" x14ac:dyDescent="0.25">
      <c r="A7893" s="47"/>
      <c r="B7893" s="1"/>
      <c r="C7893" s="1"/>
      <c r="D7893" s="1"/>
      <c r="E7893" s="1"/>
      <c r="F7893" s="1"/>
      <c r="G7893" s="1"/>
      <c r="H7893" s="1"/>
      <c r="I7893" s="1"/>
      <c r="J7893" s="1"/>
      <c r="K7893" s="28"/>
      <c r="L7893" s="28"/>
      <c r="M7893" s="1"/>
      <c r="N7893" s="35"/>
      <c r="O7893" s="1"/>
    </row>
    <row r="7894" spans="1:15" ht="16.5" customHeight="1" x14ac:dyDescent="0.25">
      <c r="A7894" s="47"/>
      <c r="B7894" s="1"/>
      <c r="C7894" s="1"/>
      <c r="D7894" s="1"/>
      <c r="E7894" s="1"/>
      <c r="F7894" s="1"/>
      <c r="G7894" s="1"/>
      <c r="H7894" s="1"/>
      <c r="I7894" s="1"/>
      <c r="J7894" s="1"/>
      <c r="K7894" s="28"/>
      <c r="L7894" s="28"/>
      <c r="M7894" s="1"/>
      <c r="N7894" s="35"/>
      <c r="O7894" s="1"/>
    </row>
    <row r="7895" spans="1:15" ht="16.5" customHeight="1" x14ac:dyDescent="0.25">
      <c r="A7895" s="47"/>
      <c r="B7895" s="1"/>
      <c r="C7895" s="1"/>
      <c r="D7895" s="1"/>
      <c r="E7895" s="1"/>
      <c r="F7895" s="1"/>
      <c r="G7895" s="1"/>
      <c r="H7895" s="1"/>
      <c r="I7895" s="1"/>
      <c r="J7895" s="1"/>
      <c r="K7895" s="28"/>
      <c r="L7895" s="28"/>
      <c r="M7895" s="1"/>
      <c r="N7895" s="35"/>
      <c r="O7895" s="1"/>
    </row>
    <row r="7896" spans="1:15" ht="16.5" customHeight="1" x14ac:dyDescent="0.25">
      <c r="A7896" s="47"/>
      <c r="B7896" s="1"/>
      <c r="C7896" s="1"/>
      <c r="D7896" s="1"/>
      <c r="E7896" s="1"/>
      <c r="F7896" s="1"/>
      <c r="G7896" s="1"/>
      <c r="H7896" s="1"/>
      <c r="I7896" s="1"/>
      <c r="J7896" s="1"/>
      <c r="K7896" s="28"/>
      <c r="L7896" s="28"/>
      <c r="M7896" s="1"/>
      <c r="N7896" s="35"/>
      <c r="O7896" s="1"/>
    </row>
    <row r="7897" spans="1:15" ht="16.5" customHeight="1" x14ac:dyDescent="0.25">
      <c r="A7897" s="47"/>
      <c r="B7897" s="1"/>
      <c r="C7897" s="1"/>
      <c r="D7897" s="1"/>
      <c r="E7897" s="1"/>
      <c r="F7897" s="1"/>
      <c r="G7897" s="1"/>
      <c r="H7897" s="1"/>
      <c r="I7897" s="1"/>
      <c r="J7897" s="1"/>
      <c r="K7897" s="28"/>
      <c r="L7897" s="28"/>
      <c r="M7897" s="1"/>
      <c r="N7897" s="35"/>
      <c r="O7897" s="1"/>
    </row>
    <row r="7898" spans="1:15" ht="16.5" customHeight="1" x14ac:dyDescent="0.25">
      <c r="A7898" s="47"/>
      <c r="B7898" s="1"/>
      <c r="C7898" s="1"/>
      <c r="D7898" s="1"/>
      <c r="E7898" s="1"/>
      <c r="F7898" s="1"/>
      <c r="G7898" s="1"/>
      <c r="H7898" s="1"/>
      <c r="I7898" s="1"/>
      <c r="J7898" s="1"/>
      <c r="K7898" s="28"/>
      <c r="L7898" s="28"/>
      <c r="M7898" s="1"/>
      <c r="N7898" s="35"/>
      <c r="O7898" s="1"/>
    </row>
    <row r="7899" spans="1:15" ht="16.5" customHeight="1" x14ac:dyDescent="0.25">
      <c r="A7899" s="47"/>
      <c r="B7899" s="1"/>
      <c r="C7899" s="1"/>
      <c r="D7899" s="1"/>
      <c r="E7899" s="1"/>
      <c r="F7899" s="1"/>
      <c r="G7899" s="1"/>
      <c r="H7899" s="1"/>
      <c r="I7899" s="1"/>
      <c r="J7899" s="1"/>
      <c r="K7899" s="28"/>
      <c r="L7899" s="28"/>
      <c r="M7899" s="1"/>
      <c r="N7899" s="35"/>
      <c r="O7899" s="1"/>
    </row>
    <row r="7900" spans="1:15" ht="16.5" customHeight="1" x14ac:dyDescent="0.25">
      <c r="A7900" s="47"/>
      <c r="B7900" s="1"/>
      <c r="C7900" s="1"/>
      <c r="D7900" s="1"/>
      <c r="E7900" s="1"/>
      <c r="F7900" s="1"/>
      <c r="G7900" s="1"/>
      <c r="H7900" s="1"/>
      <c r="I7900" s="1"/>
      <c r="J7900" s="1"/>
      <c r="K7900" s="28"/>
      <c r="L7900" s="28"/>
      <c r="M7900" s="1"/>
      <c r="N7900" s="35"/>
      <c r="O7900" s="1"/>
    </row>
    <row r="7901" spans="1:15" ht="16.5" customHeight="1" x14ac:dyDescent="0.25">
      <c r="A7901" s="47"/>
      <c r="B7901" s="1"/>
      <c r="C7901" s="1"/>
      <c r="D7901" s="1"/>
      <c r="E7901" s="1"/>
      <c r="F7901" s="1"/>
      <c r="G7901" s="1"/>
      <c r="H7901" s="1"/>
      <c r="I7901" s="1"/>
      <c r="J7901" s="1"/>
      <c r="K7901" s="28"/>
      <c r="L7901" s="28"/>
      <c r="M7901" s="1"/>
      <c r="N7901" s="35"/>
      <c r="O7901" s="1"/>
    </row>
    <row r="7902" spans="1:15" ht="16.5" customHeight="1" x14ac:dyDescent="0.25">
      <c r="A7902" s="47"/>
      <c r="B7902" s="1"/>
      <c r="C7902" s="1"/>
      <c r="D7902" s="1"/>
      <c r="E7902" s="1"/>
      <c r="F7902" s="1"/>
      <c r="G7902" s="1"/>
      <c r="H7902" s="1"/>
      <c r="I7902" s="1"/>
      <c r="J7902" s="1"/>
      <c r="K7902" s="28"/>
      <c r="L7902" s="28"/>
      <c r="M7902" s="1"/>
      <c r="N7902" s="35"/>
      <c r="O7902" s="1"/>
    </row>
    <row r="7903" spans="1:15" ht="16.5" customHeight="1" x14ac:dyDescent="0.25">
      <c r="A7903" s="47"/>
      <c r="B7903" s="1"/>
      <c r="C7903" s="1"/>
      <c r="D7903" s="1"/>
      <c r="E7903" s="1"/>
      <c r="F7903" s="1"/>
      <c r="G7903" s="1"/>
      <c r="H7903" s="1"/>
      <c r="I7903" s="1"/>
      <c r="J7903" s="1"/>
      <c r="K7903" s="28"/>
      <c r="L7903" s="28"/>
      <c r="M7903" s="1"/>
      <c r="N7903" s="35"/>
      <c r="O7903" s="1"/>
    </row>
    <row r="7904" spans="1:15" ht="16.5" customHeight="1" x14ac:dyDescent="0.25">
      <c r="A7904" s="47"/>
      <c r="B7904" s="1"/>
      <c r="C7904" s="1"/>
      <c r="D7904" s="1"/>
      <c r="E7904" s="1"/>
      <c r="F7904" s="1"/>
      <c r="G7904" s="1"/>
      <c r="H7904" s="1"/>
      <c r="I7904" s="1"/>
      <c r="J7904" s="1"/>
      <c r="K7904" s="28"/>
      <c r="L7904" s="28"/>
      <c r="M7904" s="1"/>
      <c r="N7904" s="35"/>
      <c r="O7904" s="1"/>
    </row>
    <row r="7905" spans="1:15" ht="16.5" customHeight="1" x14ac:dyDescent="0.25">
      <c r="A7905" s="47"/>
      <c r="B7905" s="1"/>
      <c r="C7905" s="1"/>
      <c r="D7905" s="1"/>
      <c r="E7905" s="1"/>
      <c r="F7905" s="1"/>
      <c r="G7905" s="1"/>
      <c r="H7905" s="1"/>
      <c r="I7905" s="1"/>
      <c r="J7905" s="1"/>
      <c r="K7905" s="28"/>
      <c r="L7905" s="28"/>
      <c r="M7905" s="1"/>
      <c r="N7905" s="35"/>
      <c r="O7905" s="1"/>
    </row>
    <row r="7906" spans="1:15" ht="16.5" customHeight="1" x14ac:dyDescent="0.25">
      <c r="A7906" s="47"/>
      <c r="B7906" s="1"/>
      <c r="C7906" s="1"/>
      <c r="D7906" s="1"/>
      <c r="E7906" s="1"/>
      <c r="F7906" s="1"/>
      <c r="G7906" s="1"/>
      <c r="H7906" s="1"/>
      <c r="I7906" s="1"/>
      <c r="J7906" s="1"/>
      <c r="K7906" s="28"/>
      <c r="L7906" s="28"/>
      <c r="M7906" s="1"/>
      <c r="N7906" s="35"/>
      <c r="O7906" s="1"/>
    </row>
    <row r="7907" spans="1:15" ht="16.5" customHeight="1" x14ac:dyDescent="0.25">
      <c r="A7907" s="47"/>
      <c r="B7907" s="1"/>
      <c r="C7907" s="1"/>
      <c r="D7907" s="1"/>
      <c r="E7907" s="1"/>
      <c r="F7907" s="1"/>
      <c r="G7907" s="1"/>
      <c r="H7907" s="1"/>
      <c r="I7907" s="1"/>
      <c r="J7907" s="1"/>
      <c r="K7907" s="28"/>
      <c r="L7907" s="28"/>
      <c r="M7907" s="1"/>
      <c r="N7907" s="35"/>
      <c r="O7907" s="1"/>
    </row>
    <row r="7908" spans="1:15" ht="16.5" customHeight="1" x14ac:dyDescent="0.25">
      <c r="A7908" s="47"/>
      <c r="B7908" s="1"/>
      <c r="C7908" s="1"/>
      <c r="D7908" s="1"/>
      <c r="E7908" s="1"/>
      <c r="F7908" s="1"/>
      <c r="G7908" s="1"/>
      <c r="H7908" s="1"/>
      <c r="I7908" s="1"/>
      <c r="J7908" s="1"/>
      <c r="K7908" s="28"/>
      <c r="L7908" s="28"/>
      <c r="M7908" s="1"/>
      <c r="N7908" s="35"/>
      <c r="O7908" s="1"/>
    </row>
    <row r="7909" spans="1:15" ht="16.5" customHeight="1" x14ac:dyDescent="0.25">
      <c r="A7909" s="47"/>
      <c r="B7909" s="1"/>
      <c r="C7909" s="1"/>
      <c r="D7909" s="1"/>
      <c r="E7909" s="1"/>
      <c r="F7909" s="1"/>
      <c r="G7909" s="1"/>
      <c r="H7909" s="1"/>
      <c r="I7909" s="1"/>
      <c r="J7909" s="1"/>
      <c r="K7909" s="28"/>
      <c r="L7909" s="28"/>
      <c r="M7909" s="1"/>
      <c r="N7909" s="35"/>
      <c r="O7909" s="1"/>
    </row>
    <row r="7910" spans="1:15" ht="16.5" customHeight="1" x14ac:dyDescent="0.25">
      <c r="A7910" s="47"/>
      <c r="B7910" s="1"/>
      <c r="C7910" s="1"/>
      <c r="D7910" s="1"/>
      <c r="E7910" s="1"/>
      <c r="F7910" s="1"/>
      <c r="G7910" s="1"/>
      <c r="H7910" s="1"/>
      <c r="I7910" s="1"/>
      <c r="J7910" s="1"/>
      <c r="K7910" s="28"/>
      <c r="L7910" s="28"/>
      <c r="M7910" s="1"/>
      <c r="N7910" s="35"/>
      <c r="O7910" s="1"/>
    </row>
    <row r="7911" spans="1:15" ht="16.5" customHeight="1" x14ac:dyDescent="0.25">
      <c r="A7911" s="47"/>
      <c r="B7911" s="1"/>
      <c r="C7911" s="1"/>
      <c r="D7911" s="1"/>
      <c r="E7911" s="1"/>
      <c r="F7911" s="1"/>
      <c r="G7911" s="1"/>
      <c r="H7911" s="1"/>
      <c r="I7911" s="1"/>
      <c r="J7911" s="1"/>
      <c r="K7911" s="28"/>
      <c r="L7911" s="28"/>
      <c r="M7911" s="1"/>
      <c r="N7911" s="35"/>
      <c r="O7911" s="1"/>
    </row>
    <row r="7912" spans="1:15" ht="16.5" customHeight="1" x14ac:dyDescent="0.25">
      <c r="A7912" s="47"/>
      <c r="B7912" s="1"/>
      <c r="C7912" s="1"/>
      <c r="D7912" s="1"/>
      <c r="E7912" s="1"/>
      <c r="F7912" s="1"/>
      <c r="G7912" s="1"/>
      <c r="H7912" s="1"/>
      <c r="I7912" s="1"/>
      <c r="J7912" s="1"/>
      <c r="K7912" s="28"/>
      <c r="L7912" s="28"/>
      <c r="M7912" s="1"/>
      <c r="N7912" s="35"/>
      <c r="O7912" s="1"/>
    </row>
    <row r="7913" spans="1:15" ht="16.5" customHeight="1" x14ac:dyDescent="0.25">
      <c r="A7913" s="47"/>
      <c r="B7913" s="1"/>
      <c r="C7913" s="1"/>
      <c r="D7913" s="1"/>
      <c r="E7913" s="1"/>
      <c r="F7913" s="1"/>
      <c r="G7913" s="1"/>
      <c r="H7913" s="1"/>
      <c r="I7913" s="1"/>
      <c r="J7913" s="1"/>
      <c r="K7913" s="28"/>
      <c r="L7913" s="28"/>
      <c r="M7913" s="1"/>
      <c r="N7913" s="35"/>
      <c r="O7913" s="1"/>
    </row>
    <row r="7914" spans="1:15" ht="16.5" customHeight="1" x14ac:dyDescent="0.25">
      <c r="A7914" s="47"/>
      <c r="B7914" s="1"/>
      <c r="C7914" s="1"/>
      <c r="D7914" s="1"/>
      <c r="E7914" s="1"/>
      <c r="F7914" s="1"/>
      <c r="G7914" s="1"/>
      <c r="H7914" s="1"/>
      <c r="I7914" s="1"/>
      <c r="J7914" s="1"/>
      <c r="K7914" s="28"/>
      <c r="L7914" s="28"/>
      <c r="M7914" s="1"/>
      <c r="N7914" s="35"/>
      <c r="O7914" s="1"/>
    </row>
    <row r="7915" spans="1:15" ht="16.5" customHeight="1" x14ac:dyDescent="0.25">
      <c r="A7915" s="47"/>
      <c r="B7915" s="1"/>
      <c r="C7915" s="1"/>
      <c r="D7915" s="1"/>
      <c r="E7915" s="1"/>
      <c r="F7915" s="1"/>
      <c r="G7915" s="1"/>
      <c r="H7915" s="1"/>
      <c r="I7915" s="1"/>
      <c r="J7915" s="1"/>
      <c r="K7915" s="28"/>
      <c r="L7915" s="28"/>
      <c r="M7915" s="1"/>
      <c r="N7915" s="35"/>
      <c r="O7915" s="1"/>
    </row>
    <row r="7916" spans="1:15" ht="16.5" customHeight="1" x14ac:dyDescent="0.25">
      <c r="A7916" s="47"/>
      <c r="B7916" s="1"/>
      <c r="C7916" s="1"/>
      <c r="D7916" s="1"/>
      <c r="E7916" s="1"/>
      <c r="F7916" s="1"/>
      <c r="G7916" s="1"/>
      <c r="H7916" s="1"/>
      <c r="I7916" s="1"/>
      <c r="J7916" s="1"/>
      <c r="K7916" s="28"/>
      <c r="L7916" s="28"/>
      <c r="M7916" s="1"/>
      <c r="N7916" s="35"/>
      <c r="O7916" s="1"/>
    </row>
    <row r="7917" spans="1:15" ht="16.5" customHeight="1" x14ac:dyDescent="0.25">
      <c r="A7917" s="47"/>
      <c r="B7917" s="1"/>
      <c r="C7917" s="1"/>
      <c r="D7917" s="1"/>
      <c r="E7917" s="1"/>
      <c r="F7917" s="1"/>
      <c r="G7917" s="1"/>
      <c r="H7917" s="1"/>
      <c r="I7917" s="1"/>
      <c r="J7917" s="1"/>
      <c r="K7917" s="28"/>
      <c r="L7917" s="28"/>
      <c r="M7917" s="1"/>
      <c r="N7917" s="35"/>
      <c r="O7917" s="1"/>
    </row>
    <row r="7918" spans="1:15" ht="16.5" customHeight="1" x14ac:dyDescent="0.25">
      <c r="A7918" s="47"/>
      <c r="B7918" s="1"/>
      <c r="C7918" s="1"/>
      <c r="D7918" s="1"/>
      <c r="E7918" s="1"/>
      <c r="F7918" s="1"/>
      <c r="G7918" s="1"/>
      <c r="H7918" s="1"/>
      <c r="I7918" s="1"/>
      <c r="J7918" s="1"/>
      <c r="K7918" s="28"/>
      <c r="L7918" s="28"/>
      <c r="M7918" s="1"/>
      <c r="N7918" s="35"/>
      <c r="O7918" s="1"/>
    </row>
    <row r="7919" spans="1:15" ht="16.5" customHeight="1" x14ac:dyDescent="0.25">
      <c r="A7919" s="47"/>
      <c r="B7919" s="1"/>
      <c r="C7919" s="1"/>
      <c r="D7919" s="1"/>
      <c r="E7919" s="1"/>
      <c r="F7919" s="1"/>
      <c r="G7919" s="1"/>
      <c r="H7919" s="1"/>
      <c r="I7919" s="1"/>
      <c r="J7919" s="1"/>
      <c r="K7919" s="28"/>
      <c r="L7919" s="28"/>
      <c r="M7919" s="1"/>
      <c r="N7919" s="35"/>
      <c r="O7919" s="1"/>
    </row>
    <row r="7920" spans="1:15" ht="16.5" customHeight="1" x14ac:dyDescent="0.25">
      <c r="A7920" s="47"/>
      <c r="B7920" s="1"/>
      <c r="C7920" s="1"/>
      <c r="D7920" s="1"/>
      <c r="E7920" s="1"/>
      <c r="F7920" s="1"/>
      <c r="G7920" s="1"/>
      <c r="H7920" s="1"/>
      <c r="I7920" s="1"/>
      <c r="J7920" s="1"/>
      <c r="K7920" s="28"/>
      <c r="L7920" s="28"/>
      <c r="M7920" s="1"/>
      <c r="N7920" s="35"/>
      <c r="O7920" s="1"/>
    </row>
    <row r="7921" spans="1:15" ht="16.5" customHeight="1" x14ac:dyDescent="0.25">
      <c r="A7921" s="47"/>
      <c r="B7921" s="1"/>
      <c r="C7921" s="1"/>
      <c r="D7921" s="1"/>
      <c r="E7921" s="1"/>
      <c r="F7921" s="1"/>
      <c r="G7921" s="1"/>
      <c r="H7921" s="1"/>
      <c r="I7921" s="1"/>
      <c r="J7921" s="1"/>
      <c r="K7921" s="28"/>
      <c r="L7921" s="28"/>
      <c r="M7921" s="1"/>
      <c r="N7921" s="35"/>
      <c r="O7921" s="1"/>
    </row>
    <row r="7922" spans="1:15" ht="16.5" customHeight="1" x14ac:dyDescent="0.25">
      <c r="A7922" s="47"/>
      <c r="B7922" s="1"/>
      <c r="C7922" s="1"/>
      <c r="D7922" s="1"/>
      <c r="E7922" s="1"/>
      <c r="F7922" s="1"/>
      <c r="G7922" s="1"/>
      <c r="H7922" s="1"/>
      <c r="I7922" s="1"/>
      <c r="J7922" s="1"/>
      <c r="K7922" s="28"/>
      <c r="L7922" s="28"/>
      <c r="M7922" s="1"/>
      <c r="N7922" s="35"/>
      <c r="O7922" s="1"/>
    </row>
    <row r="7923" spans="1:15" ht="16.5" customHeight="1" x14ac:dyDescent="0.25">
      <c r="A7923" s="47"/>
      <c r="B7923" s="1"/>
      <c r="C7923" s="1"/>
      <c r="D7923" s="1"/>
      <c r="E7923" s="1"/>
      <c r="F7923" s="1"/>
      <c r="G7923" s="1"/>
      <c r="H7923" s="1"/>
      <c r="I7923" s="1"/>
      <c r="J7923" s="1"/>
      <c r="K7923" s="28"/>
      <c r="L7923" s="28"/>
      <c r="M7923" s="1"/>
      <c r="N7923" s="35"/>
      <c r="O7923" s="1"/>
    </row>
    <row r="7924" spans="1:15" ht="16.5" customHeight="1" x14ac:dyDescent="0.25">
      <c r="A7924" s="47"/>
      <c r="B7924" s="1"/>
      <c r="C7924" s="1"/>
      <c r="D7924" s="1"/>
      <c r="E7924" s="1"/>
      <c r="F7924" s="1"/>
      <c r="G7924" s="1"/>
      <c r="H7924" s="1"/>
      <c r="I7924" s="1"/>
      <c r="J7924" s="1"/>
      <c r="K7924" s="28"/>
      <c r="L7924" s="28"/>
      <c r="M7924" s="1"/>
      <c r="N7924" s="35"/>
      <c r="O7924" s="1"/>
    </row>
    <row r="7925" spans="1:15" ht="16.5" customHeight="1" x14ac:dyDescent="0.25">
      <c r="A7925" s="47"/>
      <c r="B7925" s="1"/>
      <c r="C7925" s="1"/>
      <c r="D7925" s="1"/>
      <c r="E7925" s="1"/>
      <c r="F7925" s="1"/>
      <c r="G7925" s="1"/>
      <c r="H7925" s="1"/>
      <c r="I7925" s="1"/>
      <c r="J7925" s="1"/>
      <c r="K7925" s="28"/>
      <c r="L7925" s="28"/>
      <c r="M7925" s="1"/>
      <c r="N7925" s="35"/>
      <c r="O7925" s="1"/>
    </row>
    <row r="7926" spans="1:15" ht="16.5" customHeight="1" x14ac:dyDescent="0.25">
      <c r="A7926" s="47"/>
      <c r="B7926" s="1"/>
      <c r="C7926" s="1"/>
      <c r="D7926" s="1"/>
      <c r="E7926" s="1"/>
      <c r="F7926" s="1"/>
      <c r="G7926" s="1"/>
      <c r="H7926" s="1"/>
      <c r="I7926" s="1"/>
      <c r="J7926" s="1"/>
      <c r="K7926" s="28"/>
      <c r="L7926" s="28"/>
      <c r="M7926" s="1"/>
      <c r="N7926" s="35"/>
      <c r="O7926" s="1"/>
    </row>
    <row r="7927" spans="1:15" ht="16.5" customHeight="1" x14ac:dyDescent="0.25">
      <c r="A7927" s="47"/>
      <c r="B7927" s="1"/>
      <c r="C7927" s="1"/>
      <c r="D7927" s="1"/>
      <c r="E7927" s="1"/>
      <c r="F7927" s="1"/>
      <c r="G7927" s="1"/>
      <c r="H7927" s="1"/>
      <c r="I7927" s="1"/>
      <c r="J7927" s="1"/>
      <c r="K7927" s="28"/>
      <c r="L7927" s="28"/>
      <c r="M7927" s="1"/>
      <c r="N7927" s="35"/>
      <c r="O7927" s="1"/>
    </row>
    <row r="7928" spans="1:15" ht="16.5" customHeight="1" x14ac:dyDescent="0.25">
      <c r="A7928" s="47"/>
      <c r="B7928" s="1"/>
      <c r="C7928" s="1"/>
      <c r="D7928" s="1"/>
      <c r="E7928" s="1"/>
      <c r="F7928" s="1"/>
      <c r="G7928" s="1"/>
      <c r="H7928" s="1"/>
      <c r="I7928" s="1"/>
      <c r="J7928" s="1"/>
      <c r="K7928" s="28"/>
      <c r="L7928" s="28"/>
      <c r="M7928" s="1"/>
      <c r="N7928" s="35"/>
      <c r="O7928" s="1"/>
    </row>
    <row r="7929" spans="1:15" ht="16.5" customHeight="1" x14ac:dyDescent="0.25">
      <c r="A7929" s="47"/>
      <c r="B7929" s="1"/>
      <c r="C7929" s="1"/>
      <c r="D7929" s="1"/>
      <c r="E7929" s="1"/>
      <c r="F7929" s="1"/>
      <c r="G7929" s="1"/>
      <c r="H7929" s="1"/>
      <c r="I7929" s="1"/>
      <c r="J7929" s="1"/>
      <c r="K7929" s="28"/>
      <c r="L7929" s="28"/>
      <c r="M7929" s="1"/>
      <c r="N7929" s="35"/>
      <c r="O7929" s="1"/>
    </row>
    <row r="7930" spans="1:15" ht="16.5" customHeight="1" x14ac:dyDescent="0.25">
      <c r="A7930" s="47"/>
      <c r="B7930" s="1"/>
      <c r="C7930" s="1"/>
      <c r="D7930" s="1"/>
      <c r="E7930" s="1"/>
      <c r="F7930" s="1"/>
      <c r="G7930" s="1"/>
      <c r="H7930" s="1"/>
      <c r="I7930" s="1"/>
      <c r="J7930" s="1"/>
      <c r="K7930" s="28"/>
      <c r="L7930" s="28"/>
      <c r="M7930" s="1"/>
      <c r="N7930" s="35"/>
      <c r="O7930" s="1"/>
    </row>
    <row r="7931" spans="1:15" ht="16.5" customHeight="1" x14ac:dyDescent="0.25">
      <c r="A7931" s="47"/>
      <c r="B7931" s="1"/>
      <c r="C7931" s="1"/>
      <c r="D7931" s="1"/>
      <c r="E7931" s="1"/>
      <c r="F7931" s="1"/>
      <c r="G7931" s="1"/>
      <c r="H7931" s="1"/>
      <c r="I7931" s="1"/>
      <c r="J7931" s="1"/>
      <c r="K7931" s="28"/>
      <c r="L7931" s="28"/>
      <c r="M7931" s="1"/>
      <c r="N7931" s="35"/>
      <c r="O7931" s="1"/>
    </row>
    <row r="7932" spans="1:15" ht="16.5" customHeight="1" x14ac:dyDescent="0.25">
      <c r="A7932" s="47"/>
      <c r="B7932" s="1"/>
      <c r="C7932" s="1"/>
      <c r="D7932" s="1"/>
      <c r="E7932" s="1"/>
      <c r="F7932" s="1"/>
      <c r="G7932" s="1"/>
      <c r="H7932" s="1"/>
      <c r="I7932" s="1"/>
      <c r="J7932" s="1"/>
      <c r="K7932" s="28"/>
      <c r="L7932" s="28"/>
      <c r="M7932" s="1"/>
      <c r="N7932" s="35"/>
      <c r="O7932" s="1"/>
    </row>
    <row r="7933" spans="1:15" ht="16.5" customHeight="1" x14ac:dyDescent="0.25">
      <c r="A7933" s="47"/>
      <c r="B7933" s="1"/>
      <c r="C7933" s="1"/>
      <c r="D7933" s="1"/>
      <c r="E7933" s="1"/>
      <c r="F7933" s="1"/>
      <c r="G7933" s="1"/>
      <c r="H7933" s="1"/>
      <c r="I7933" s="1"/>
      <c r="J7933" s="1"/>
      <c r="K7933" s="28"/>
      <c r="L7933" s="28"/>
      <c r="M7933" s="1"/>
      <c r="N7933" s="35"/>
      <c r="O7933" s="1"/>
    </row>
    <row r="7934" spans="1:15" ht="16.5" customHeight="1" x14ac:dyDescent="0.25">
      <c r="A7934" s="47"/>
      <c r="B7934" s="1"/>
      <c r="C7934" s="1"/>
      <c r="D7934" s="1"/>
      <c r="E7934" s="1"/>
      <c r="F7934" s="1"/>
      <c r="G7934" s="1"/>
      <c r="H7934" s="1"/>
      <c r="I7934" s="1"/>
      <c r="J7934" s="1"/>
      <c r="K7934" s="28"/>
      <c r="L7934" s="28"/>
      <c r="M7934" s="1"/>
      <c r="N7934" s="35"/>
      <c r="O7934" s="1"/>
    </row>
    <row r="7935" spans="1:15" ht="16.5" customHeight="1" x14ac:dyDescent="0.25">
      <c r="A7935" s="47"/>
      <c r="B7935" s="1"/>
      <c r="C7935" s="1"/>
      <c r="D7935" s="1"/>
      <c r="E7935" s="1"/>
      <c r="F7935" s="1"/>
      <c r="G7935" s="1"/>
      <c r="H7935" s="1"/>
      <c r="I7935" s="1"/>
      <c r="J7935" s="1"/>
      <c r="K7935" s="28"/>
      <c r="L7935" s="28"/>
      <c r="M7935" s="1"/>
      <c r="N7935" s="35"/>
      <c r="O7935" s="1"/>
    </row>
    <row r="7936" spans="1:15" ht="16.5" customHeight="1" x14ac:dyDescent="0.25">
      <c r="A7936" s="47"/>
      <c r="B7936" s="1"/>
      <c r="C7936" s="1"/>
      <c r="D7936" s="1"/>
      <c r="E7936" s="1"/>
      <c r="F7936" s="1"/>
      <c r="G7936" s="1"/>
      <c r="H7936" s="1"/>
      <c r="I7936" s="1"/>
      <c r="J7936" s="1"/>
      <c r="K7936" s="28"/>
      <c r="L7936" s="28"/>
      <c r="M7936" s="1"/>
      <c r="N7936" s="35"/>
      <c r="O7936" s="1"/>
    </row>
    <row r="7937" spans="1:15" ht="16.5" customHeight="1" x14ac:dyDescent="0.25">
      <c r="A7937" s="47"/>
      <c r="B7937" s="1"/>
      <c r="C7937" s="1"/>
      <c r="D7937" s="1"/>
      <c r="E7937" s="1"/>
      <c r="F7937" s="1"/>
      <c r="G7937" s="1"/>
      <c r="H7937" s="1"/>
      <c r="I7937" s="1"/>
      <c r="J7937" s="1"/>
      <c r="K7937" s="28"/>
      <c r="L7937" s="28"/>
      <c r="M7937" s="1"/>
      <c r="N7937" s="35"/>
      <c r="O7937" s="1"/>
    </row>
    <row r="7938" spans="1:15" ht="16.5" customHeight="1" x14ac:dyDescent="0.25">
      <c r="A7938" s="47"/>
      <c r="B7938" s="1"/>
      <c r="C7938" s="1"/>
      <c r="D7938" s="1"/>
      <c r="E7938" s="1"/>
      <c r="F7938" s="1"/>
      <c r="G7938" s="1"/>
      <c r="H7938" s="1"/>
      <c r="I7938" s="1"/>
      <c r="J7938" s="1"/>
      <c r="K7938" s="28"/>
      <c r="L7938" s="28"/>
      <c r="M7938" s="1"/>
      <c r="N7938" s="35"/>
      <c r="O7938" s="1"/>
    </row>
    <row r="7939" spans="1:15" ht="16.5" customHeight="1" x14ac:dyDescent="0.25">
      <c r="A7939" s="47"/>
      <c r="B7939" s="1"/>
      <c r="C7939" s="1"/>
      <c r="D7939" s="1"/>
      <c r="E7939" s="1"/>
      <c r="F7939" s="1"/>
      <c r="G7939" s="1"/>
      <c r="H7939" s="1"/>
      <c r="I7939" s="1"/>
      <c r="J7939" s="1"/>
      <c r="K7939" s="28"/>
      <c r="L7939" s="28"/>
      <c r="M7939" s="1"/>
      <c r="N7939" s="35"/>
      <c r="O7939" s="1"/>
    </row>
    <row r="7940" spans="1:15" ht="16.5" customHeight="1" x14ac:dyDescent="0.25">
      <c r="A7940" s="47"/>
      <c r="B7940" s="1"/>
      <c r="C7940" s="1"/>
      <c r="D7940" s="1"/>
      <c r="E7940" s="1"/>
      <c r="F7940" s="1"/>
      <c r="G7940" s="1"/>
      <c r="H7940" s="1"/>
      <c r="I7940" s="1"/>
      <c r="J7940" s="1"/>
      <c r="K7940" s="28"/>
      <c r="L7940" s="28"/>
      <c r="M7940" s="1"/>
      <c r="N7940" s="35"/>
      <c r="O7940" s="1"/>
    </row>
    <row r="7941" spans="1:15" ht="16.5" customHeight="1" x14ac:dyDescent="0.25">
      <c r="A7941" s="47"/>
      <c r="B7941" s="1"/>
      <c r="C7941" s="1"/>
      <c r="D7941" s="1"/>
      <c r="E7941" s="1"/>
      <c r="F7941" s="1"/>
      <c r="G7941" s="1"/>
      <c r="H7941" s="1"/>
      <c r="I7941" s="1"/>
      <c r="J7941" s="1"/>
      <c r="K7941" s="28"/>
      <c r="L7941" s="28"/>
      <c r="M7941" s="1"/>
      <c r="N7941" s="35"/>
      <c r="O7941" s="1"/>
    </row>
    <row r="7942" spans="1:15" ht="16.5" customHeight="1" x14ac:dyDescent="0.25">
      <c r="A7942" s="47"/>
      <c r="B7942" s="1"/>
      <c r="C7942" s="1"/>
      <c r="D7942" s="1"/>
      <c r="E7942" s="1"/>
      <c r="F7942" s="1"/>
      <c r="G7942" s="1"/>
      <c r="H7942" s="1"/>
      <c r="I7942" s="1"/>
      <c r="J7942" s="1"/>
      <c r="K7942" s="28"/>
      <c r="L7942" s="28"/>
      <c r="M7942" s="1"/>
      <c r="N7942" s="35"/>
      <c r="O7942" s="1"/>
    </row>
    <row r="7943" spans="1:15" ht="16.5" customHeight="1" x14ac:dyDescent="0.25">
      <c r="A7943" s="47"/>
      <c r="B7943" s="1"/>
      <c r="C7943" s="1"/>
      <c r="D7943" s="1"/>
      <c r="E7943" s="1"/>
      <c r="F7943" s="1"/>
      <c r="G7943" s="1"/>
      <c r="H7943" s="1"/>
      <c r="I7943" s="1"/>
      <c r="J7943" s="1"/>
      <c r="K7943" s="28"/>
      <c r="L7943" s="28"/>
      <c r="M7943" s="1"/>
      <c r="N7943" s="35"/>
      <c r="O7943" s="1"/>
    </row>
    <row r="7944" spans="1:15" ht="16.5" customHeight="1" x14ac:dyDescent="0.25">
      <c r="A7944" s="47"/>
      <c r="B7944" s="1"/>
      <c r="C7944" s="1"/>
      <c r="D7944" s="1"/>
      <c r="E7944" s="1"/>
      <c r="F7944" s="1"/>
      <c r="G7944" s="1"/>
      <c r="H7944" s="1"/>
      <c r="I7944" s="1"/>
      <c r="J7944" s="1"/>
      <c r="K7944" s="28"/>
      <c r="L7944" s="28"/>
      <c r="M7944" s="1"/>
      <c r="N7944" s="35"/>
      <c r="O7944" s="1"/>
    </row>
    <row r="7945" spans="1:15" ht="16.5" customHeight="1" x14ac:dyDescent="0.25">
      <c r="A7945" s="47"/>
      <c r="B7945" s="1"/>
      <c r="C7945" s="1"/>
      <c r="D7945" s="1"/>
      <c r="E7945" s="1"/>
      <c r="F7945" s="1"/>
      <c r="G7945" s="1"/>
      <c r="H7945" s="1"/>
      <c r="I7945" s="1"/>
      <c r="J7945" s="1"/>
      <c r="K7945" s="28"/>
      <c r="L7945" s="28"/>
      <c r="M7945" s="1"/>
      <c r="N7945" s="35"/>
      <c r="O7945" s="1"/>
    </row>
    <row r="7946" spans="1:15" ht="16.5" customHeight="1" x14ac:dyDescent="0.25">
      <c r="A7946" s="47"/>
      <c r="B7946" s="1"/>
      <c r="C7946" s="1"/>
      <c r="D7946" s="1"/>
      <c r="E7946" s="1"/>
      <c r="F7946" s="1"/>
      <c r="G7946" s="1"/>
      <c r="H7946" s="1"/>
      <c r="I7946" s="1"/>
      <c r="J7946" s="1"/>
      <c r="K7946" s="28"/>
      <c r="L7946" s="28"/>
      <c r="M7946" s="1"/>
      <c r="N7946" s="35"/>
      <c r="O7946" s="1"/>
    </row>
    <row r="7947" spans="1:15" ht="16.5" customHeight="1" x14ac:dyDescent="0.25">
      <c r="A7947" s="47"/>
      <c r="B7947" s="1"/>
      <c r="C7947" s="1"/>
      <c r="D7947" s="1"/>
      <c r="E7947" s="1"/>
      <c r="F7947" s="1"/>
      <c r="G7947" s="1"/>
      <c r="H7947" s="1"/>
      <c r="I7947" s="1"/>
      <c r="J7947" s="1"/>
      <c r="K7947" s="28"/>
      <c r="L7947" s="28"/>
      <c r="M7947" s="1"/>
      <c r="N7947" s="35"/>
      <c r="O7947" s="1"/>
    </row>
    <row r="7948" spans="1:15" ht="16.5" customHeight="1" x14ac:dyDescent="0.25">
      <c r="A7948" s="47"/>
      <c r="B7948" s="1"/>
      <c r="C7948" s="1"/>
      <c r="D7948" s="1"/>
      <c r="E7948" s="1"/>
      <c r="F7948" s="1"/>
      <c r="G7948" s="1"/>
      <c r="H7948" s="1"/>
      <c r="I7948" s="1"/>
      <c r="J7948" s="1"/>
      <c r="K7948" s="28"/>
      <c r="L7948" s="28"/>
      <c r="M7948" s="1"/>
      <c r="N7948" s="35"/>
      <c r="O7948" s="1"/>
    </row>
    <row r="7949" spans="1:15" ht="16.5" customHeight="1" x14ac:dyDescent="0.25">
      <c r="A7949" s="47"/>
      <c r="B7949" s="1"/>
      <c r="C7949" s="1"/>
      <c r="D7949" s="1"/>
      <c r="E7949" s="1"/>
      <c r="F7949" s="1"/>
      <c r="G7949" s="1"/>
      <c r="H7949" s="1"/>
      <c r="I7949" s="1"/>
      <c r="J7949" s="1"/>
      <c r="K7949" s="28"/>
      <c r="L7949" s="28"/>
      <c r="M7949" s="1"/>
      <c r="N7949" s="35"/>
      <c r="O7949" s="1"/>
    </row>
    <row r="7950" spans="1:15" ht="16.5" customHeight="1" x14ac:dyDescent="0.25">
      <c r="A7950" s="47"/>
      <c r="B7950" s="1"/>
      <c r="C7950" s="1"/>
      <c r="D7950" s="1"/>
      <c r="E7950" s="1"/>
      <c r="F7950" s="1"/>
      <c r="G7950" s="1"/>
      <c r="H7950" s="1"/>
      <c r="I7950" s="1"/>
      <c r="J7950" s="1"/>
      <c r="K7950" s="28"/>
      <c r="L7950" s="28"/>
      <c r="M7950" s="1"/>
      <c r="N7950" s="35"/>
      <c r="O7950" s="1"/>
    </row>
    <row r="7951" spans="1:15" ht="16.5" customHeight="1" x14ac:dyDescent="0.25">
      <c r="A7951" s="47"/>
      <c r="B7951" s="1"/>
      <c r="C7951" s="1"/>
      <c r="D7951" s="1"/>
      <c r="E7951" s="1"/>
      <c r="F7951" s="1"/>
      <c r="G7951" s="1"/>
      <c r="H7951" s="1"/>
      <c r="I7951" s="1"/>
      <c r="J7951" s="1"/>
      <c r="K7951" s="28"/>
      <c r="L7951" s="28"/>
      <c r="M7951" s="1"/>
      <c r="N7951" s="35"/>
      <c r="O7951" s="1"/>
    </row>
    <row r="7952" spans="1:15" ht="16.5" customHeight="1" x14ac:dyDescent="0.25">
      <c r="A7952" s="47"/>
      <c r="B7952" s="1"/>
      <c r="C7952" s="1"/>
      <c r="D7952" s="1"/>
      <c r="E7952" s="1"/>
      <c r="F7952" s="1"/>
      <c r="G7952" s="1"/>
      <c r="H7952" s="1"/>
      <c r="I7952" s="1"/>
      <c r="J7952" s="1"/>
      <c r="K7952" s="28"/>
      <c r="L7952" s="28"/>
      <c r="M7952" s="1"/>
      <c r="N7952" s="35"/>
      <c r="O7952" s="1"/>
    </row>
    <row r="7953" spans="1:15" ht="16.5" customHeight="1" x14ac:dyDescent="0.25">
      <c r="A7953" s="47"/>
      <c r="B7953" s="1"/>
      <c r="C7953" s="1"/>
      <c r="D7953" s="1"/>
      <c r="E7953" s="1"/>
      <c r="F7953" s="1"/>
      <c r="G7953" s="1"/>
      <c r="H7953" s="1"/>
      <c r="I7953" s="1"/>
      <c r="J7953" s="1"/>
      <c r="K7953" s="28"/>
      <c r="L7953" s="28"/>
      <c r="M7953" s="1"/>
      <c r="N7953" s="35"/>
      <c r="O7953" s="1"/>
    </row>
    <row r="7954" spans="1:15" ht="16.5" customHeight="1" x14ac:dyDescent="0.25">
      <c r="A7954" s="47"/>
      <c r="B7954" s="1"/>
      <c r="C7954" s="1"/>
      <c r="D7954" s="1"/>
      <c r="E7954" s="1"/>
      <c r="F7954" s="1"/>
      <c r="G7954" s="1"/>
      <c r="H7954" s="1"/>
      <c r="I7954" s="1"/>
      <c r="J7954" s="1"/>
      <c r="K7954" s="28"/>
      <c r="L7954" s="28"/>
      <c r="M7954" s="1"/>
      <c r="N7954" s="35"/>
      <c r="O7954" s="1"/>
    </row>
    <row r="7955" spans="1:15" ht="16.5" customHeight="1" x14ac:dyDescent="0.25">
      <c r="A7955" s="47"/>
      <c r="B7955" s="1"/>
      <c r="C7955" s="1"/>
      <c r="D7955" s="1"/>
      <c r="E7955" s="1"/>
      <c r="F7955" s="1"/>
      <c r="G7955" s="1"/>
      <c r="H7955" s="1"/>
      <c r="I7955" s="1"/>
      <c r="J7955" s="1"/>
      <c r="K7955" s="28"/>
      <c r="L7955" s="28"/>
      <c r="M7955" s="1"/>
      <c r="N7955" s="35"/>
      <c r="O7955" s="1"/>
    </row>
    <row r="7956" spans="1:15" ht="16.5" customHeight="1" x14ac:dyDescent="0.25">
      <c r="A7956" s="47"/>
      <c r="B7956" s="1"/>
      <c r="C7956" s="1"/>
      <c r="D7956" s="1"/>
      <c r="E7956" s="1"/>
      <c r="F7956" s="1"/>
      <c r="G7956" s="1"/>
      <c r="H7956" s="1"/>
      <c r="I7956" s="1"/>
      <c r="J7956" s="1"/>
      <c r="K7956" s="28"/>
      <c r="L7956" s="28"/>
      <c r="M7956" s="1"/>
      <c r="N7956" s="35"/>
      <c r="O7956" s="1"/>
    </row>
    <row r="7957" spans="1:15" ht="16.5" customHeight="1" x14ac:dyDescent="0.25">
      <c r="A7957" s="47"/>
      <c r="B7957" s="1"/>
      <c r="C7957" s="1"/>
      <c r="D7957" s="1"/>
      <c r="E7957" s="1"/>
      <c r="F7957" s="1"/>
      <c r="G7957" s="1"/>
      <c r="H7957" s="1"/>
      <c r="I7957" s="1"/>
      <c r="J7957" s="1"/>
      <c r="K7957" s="28"/>
      <c r="L7957" s="28"/>
      <c r="M7957" s="1"/>
      <c r="N7957" s="35"/>
      <c r="O7957" s="1"/>
    </row>
    <row r="7958" spans="1:15" ht="16.5" customHeight="1" x14ac:dyDescent="0.25">
      <c r="A7958" s="47"/>
      <c r="B7958" s="1"/>
      <c r="C7958" s="1"/>
      <c r="D7958" s="1"/>
      <c r="E7958" s="1"/>
      <c r="F7958" s="1"/>
      <c r="G7958" s="1"/>
      <c r="H7958" s="1"/>
      <c r="I7958" s="1"/>
      <c r="J7958" s="1"/>
      <c r="K7958" s="28"/>
      <c r="L7958" s="28"/>
      <c r="M7958" s="1"/>
      <c r="N7958" s="35"/>
      <c r="O7958" s="1"/>
    </row>
    <row r="7959" spans="1:15" ht="16.5" customHeight="1" x14ac:dyDescent="0.25">
      <c r="A7959" s="47"/>
      <c r="B7959" s="1"/>
      <c r="C7959" s="1"/>
      <c r="D7959" s="1"/>
      <c r="E7959" s="1"/>
      <c r="F7959" s="1"/>
      <c r="G7959" s="1"/>
      <c r="H7959" s="1"/>
      <c r="I7959" s="1"/>
      <c r="J7959" s="1"/>
      <c r="K7959" s="28"/>
      <c r="L7959" s="28"/>
      <c r="M7959" s="1"/>
      <c r="N7959" s="35"/>
      <c r="O7959" s="1"/>
    </row>
    <row r="7960" spans="1:15" ht="16.5" customHeight="1" x14ac:dyDescent="0.25">
      <c r="A7960" s="47"/>
      <c r="B7960" s="1"/>
      <c r="C7960" s="1"/>
      <c r="D7960" s="1"/>
      <c r="E7960" s="1"/>
      <c r="F7960" s="1"/>
      <c r="G7960" s="1"/>
      <c r="H7960" s="1"/>
      <c r="I7960" s="1"/>
      <c r="J7960" s="1"/>
      <c r="K7960" s="28"/>
      <c r="L7960" s="28"/>
      <c r="M7960" s="1"/>
      <c r="N7960" s="35"/>
      <c r="O7960" s="1"/>
    </row>
    <row r="7961" spans="1:15" ht="16.5" customHeight="1" x14ac:dyDescent="0.25">
      <c r="A7961" s="47"/>
      <c r="B7961" s="1"/>
      <c r="C7961" s="1"/>
      <c r="D7961" s="1"/>
      <c r="E7961" s="1"/>
      <c r="F7961" s="1"/>
      <c r="G7961" s="1"/>
      <c r="H7961" s="1"/>
      <c r="I7961" s="1"/>
      <c r="J7961" s="1"/>
      <c r="K7961" s="28"/>
      <c r="L7961" s="28"/>
      <c r="M7961" s="1"/>
      <c r="N7961" s="35"/>
      <c r="O7961" s="1"/>
    </row>
    <row r="7962" spans="1:15" ht="16.5" customHeight="1" x14ac:dyDescent="0.25">
      <c r="A7962" s="47"/>
      <c r="B7962" s="1"/>
      <c r="C7962" s="1"/>
      <c r="D7962" s="1"/>
      <c r="E7962" s="1"/>
      <c r="F7962" s="1"/>
      <c r="G7962" s="1"/>
      <c r="H7962" s="1"/>
      <c r="I7962" s="1"/>
      <c r="J7962" s="1"/>
      <c r="K7962" s="28"/>
      <c r="L7962" s="28"/>
      <c r="M7962" s="1"/>
      <c r="N7962" s="35"/>
      <c r="O7962" s="1"/>
    </row>
    <row r="7963" spans="1:15" ht="16.5" customHeight="1" x14ac:dyDescent="0.25">
      <c r="A7963" s="47"/>
      <c r="B7963" s="1"/>
      <c r="C7963" s="1"/>
      <c r="D7963" s="1"/>
      <c r="E7963" s="1"/>
      <c r="F7963" s="1"/>
      <c r="G7963" s="1"/>
      <c r="H7963" s="1"/>
      <c r="I7963" s="1"/>
      <c r="J7963" s="1"/>
      <c r="K7963" s="28"/>
      <c r="L7963" s="28"/>
      <c r="M7963" s="1"/>
      <c r="N7963" s="35"/>
      <c r="O7963" s="1"/>
    </row>
    <row r="7964" spans="1:15" ht="16.5" customHeight="1" x14ac:dyDescent="0.25">
      <c r="A7964" s="47"/>
      <c r="B7964" s="1"/>
      <c r="C7964" s="1"/>
      <c r="D7964" s="1"/>
      <c r="E7964" s="1"/>
      <c r="F7964" s="1"/>
      <c r="G7964" s="1"/>
      <c r="H7964" s="1"/>
      <c r="I7964" s="1"/>
      <c r="J7964" s="1"/>
      <c r="K7964" s="28"/>
      <c r="L7964" s="28"/>
      <c r="M7964" s="1"/>
      <c r="N7964" s="35"/>
      <c r="O7964" s="1"/>
    </row>
    <row r="7965" spans="1:15" ht="16.5" customHeight="1" x14ac:dyDescent="0.25">
      <c r="A7965" s="47"/>
      <c r="B7965" s="1"/>
      <c r="C7965" s="1"/>
      <c r="D7965" s="1"/>
      <c r="E7965" s="1"/>
      <c r="F7965" s="1"/>
      <c r="G7965" s="1"/>
      <c r="H7965" s="1"/>
      <c r="I7965" s="1"/>
      <c r="J7965" s="1"/>
      <c r="K7965" s="28"/>
      <c r="L7965" s="28"/>
      <c r="M7965" s="1"/>
      <c r="N7965" s="35"/>
      <c r="O7965" s="1"/>
    </row>
    <row r="7966" spans="1:15" ht="16.5" customHeight="1" x14ac:dyDescent="0.25">
      <c r="A7966" s="47"/>
      <c r="B7966" s="1"/>
      <c r="C7966" s="1"/>
      <c r="D7966" s="1"/>
      <c r="E7966" s="1"/>
      <c r="F7966" s="1"/>
      <c r="G7966" s="1"/>
      <c r="H7966" s="1"/>
      <c r="I7966" s="1"/>
      <c r="J7966" s="1"/>
      <c r="K7966" s="28"/>
      <c r="L7966" s="28"/>
      <c r="M7966" s="1"/>
      <c r="N7966" s="35"/>
      <c r="O7966" s="1"/>
    </row>
    <row r="7967" spans="1:15" ht="16.5" customHeight="1" x14ac:dyDescent="0.25">
      <c r="A7967" s="47"/>
      <c r="B7967" s="1"/>
      <c r="C7967" s="1"/>
      <c r="D7967" s="1"/>
      <c r="E7967" s="1"/>
      <c r="F7967" s="1"/>
      <c r="G7967" s="1"/>
      <c r="H7967" s="1"/>
      <c r="I7967" s="1"/>
      <c r="J7967" s="1"/>
      <c r="K7967" s="28"/>
      <c r="L7967" s="28"/>
      <c r="M7967" s="1"/>
      <c r="N7967" s="35"/>
      <c r="O7967" s="1"/>
    </row>
    <row r="7968" spans="1:15" ht="16.5" customHeight="1" x14ac:dyDescent="0.25">
      <c r="A7968" s="47"/>
      <c r="B7968" s="1"/>
      <c r="C7968" s="1"/>
      <c r="D7968" s="1"/>
      <c r="E7968" s="1"/>
      <c r="F7968" s="1"/>
      <c r="G7968" s="1"/>
      <c r="H7968" s="1"/>
      <c r="I7968" s="1"/>
      <c r="J7968" s="1"/>
      <c r="K7968" s="28"/>
      <c r="L7968" s="28"/>
      <c r="M7968" s="1"/>
      <c r="N7968" s="35"/>
      <c r="O7968" s="1"/>
    </row>
    <row r="7969" spans="1:15" ht="16.5" customHeight="1" x14ac:dyDescent="0.25">
      <c r="A7969" s="47"/>
      <c r="B7969" s="1"/>
      <c r="C7969" s="1"/>
      <c r="D7969" s="1"/>
      <c r="E7969" s="1"/>
      <c r="F7969" s="1"/>
      <c r="G7969" s="1"/>
      <c r="H7969" s="1"/>
      <c r="I7969" s="1"/>
      <c r="J7969" s="1"/>
      <c r="K7969" s="28"/>
      <c r="L7969" s="28"/>
      <c r="M7969" s="1"/>
      <c r="N7969" s="35"/>
      <c r="O7969" s="1"/>
    </row>
    <row r="7970" spans="1:15" ht="16.5" customHeight="1" x14ac:dyDescent="0.25">
      <c r="A7970" s="47"/>
      <c r="B7970" s="1"/>
      <c r="C7970" s="1"/>
      <c r="D7970" s="1"/>
      <c r="E7970" s="1"/>
      <c r="F7970" s="1"/>
      <c r="G7970" s="1"/>
      <c r="H7970" s="1"/>
      <c r="I7970" s="1"/>
      <c r="J7970" s="1"/>
      <c r="K7970" s="28"/>
      <c r="L7970" s="28"/>
      <c r="M7970" s="1"/>
      <c r="N7970" s="35"/>
      <c r="O7970" s="1"/>
    </row>
    <row r="7971" spans="1:15" ht="16.5" customHeight="1" x14ac:dyDescent="0.25">
      <c r="A7971" s="47"/>
      <c r="B7971" s="1"/>
      <c r="C7971" s="1"/>
      <c r="D7971" s="1"/>
      <c r="E7971" s="1"/>
      <c r="F7971" s="1"/>
      <c r="G7971" s="1"/>
      <c r="H7971" s="1"/>
      <c r="I7971" s="1"/>
      <c r="J7971" s="1"/>
      <c r="K7971" s="28"/>
      <c r="L7971" s="28"/>
      <c r="M7971" s="1"/>
      <c r="N7971" s="35"/>
      <c r="O7971" s="1"/>
    </row>
    <row r="7972" spans="1:15" ht="16.5" customHeight="1" x14ac:dyDescent="0.25">
      <c r="A7972" s="47"/>
      <c r="B7972" s="1"/>
      <c r="C7972" s="1"/>
      <c r="D7972" s="1"/>
      <c r="E7972" s="1"/>
      <c r="F7972" s="1"/>
      <c r="G7972" s="1"/>
      <c r="H7972" s="1"/>
      <c r="I7972" s="1"/>
      <c r="J7972" s="1"/>
      <c r="K7972" s="28"/>
      <c r="L7972" s="28"/>
      <c r="M7972" s="1"/>
      <c r="N7972" s="35"/>
      <c r="O7972" s="1"/>
    </row>
    <row r="7973" spans="1:15" ht="16.5" customHeight="1" x14ac:dyDescent="0.25">
      <c r="A7973" s="47"/>
      <c r="B7973" s="1"/>
      <c r="C7973" s="1"/>
      <c r="D7973" s="1"/>
      <c r="E7973" s="1"/>
      <c r="F7973" s="1"/>
      <c r="G7973" s="1"/>
      <c r="H7973" s="1"/>
      <c r="I7973" s="1"/>
      <c r="J7973" s="1"/>
      <c r="K7973" s="28"/>
      <c r="L7973" s="28"/>
      <c r="M7973" s="1"/>
      <c r="N7973" s="35"/>
      <c r="O7973" s="1"/>
    </row>
    <row r="7974" spans="1:15" ht="16.5" customHeight="1" x14ac:dyDescent="0.25">
      <c r="A7974" s="47"/>
      <c r="B7974" s="1"/>
      <c r="C7974" s="1"/>
      <c r="D7974" s="1"/>
      <c r="E7974" s="1"/>
      <c r="F7974" s="1"/>
      <c r="G7974" s="1"/>
      <c r="H7974" s="1"/>
      <c r="I7974" s="1"/>
      <c r="J7974" s="1"/>
      <c r="K7974" s="28"/>
      <c r="L7974" s="28"/>
      <c r="M7974" s="1"/>
      <c r="N7974" s="35"/>
      <c r="O7974" s="1"/>
    </row>
    <row r="7975" spans="1:15" ht="16.5" customHeight="1" x14ac:dyDescent="0.25">
      <c r="A7975" s="47"/>
      <c r="B7975" s="1"/>
      <c r="C7975" s="1"/>
      <c r="D7975" s="1"/>
      <c r="E7975" s="1"/>
      <c r="F7975" s="1"/>
      <c r="G7975" s="1"/>
      <c r="H7975" s="1"/>
      <c r="I7975" s="1"/>
      <c r="J7975" s="1"/>
      <c r="K7975" s="28"/>
      <c r="L7975" s="28"/>
      <c r="M7975" s="1"/>
      <c r="N7975" s="35"/>
      <c r="O7975" s="1"/>
    </row>
    <row r="7976" spans="1:15" ht="16.5" customHeight="1" x14ac:dyDescent="0.25">
      <c r="A7976" s="47"/>
      <c r="B7976" s="1"/>
      <c r="C7976" s="1"/>
      <c r="D7976" s="1"/>
      <c r="E7976" s="1"/>
      <c r="F7976" s="1"/>
      <c r="G7976" s="1"/>
      <c r="H7976" s="1"/>
      <c r="I7976" s="1"/>
      <c r="J7976" s="1"/>
      <c r="K7976" s="28"/>
      <c r="L7976" s="28"/>
      <c r="M7976" s="1"/>
      <c r="N7976" s="35"/>
      <c r="O7976" s="1"/>
    </row>
    <row r="7977" spans="1:15" ht="16.5" customHeight="1" x14ac:dyDescent="0.25">
      <c r="A7977" s="47"/>
      <c r="B7977" s="1"/>
      <c r="C7977" s="1"/>
      <c r="D7977" s="1"/>
      <c r="E7977" s="1"/>
      <c r="F7977" s="1"/>
      <c r="G7977" s="1"/>
      <c r="H7977" s="1"/>
      <c r="I7977" s="1"/>
      <c r="J7977" s="1"/>
      <c r="K7977" s="28"/>
      <c r="L7977" s="28"/>
      <c r="M7977" s="1"/>
      <c r="N7977" s="35"/>
      <c r="O7977" s="1"/>
    </row>
    <row r="7978" spans="1:15" ht="16.5" customHeight="1" x14ac:dyDescent="0.25">
      <c r="A7978" s="47"/>
      <c r="B7978" s="1"/>
      <c r="C7978" s="1"/>
      <c r="D7978" s="1"/>
      <c r="E7978" s="1"/>
      <c r="F7978" s="1"/>
      <c r="G7978" s="1"/>
      <c r="H7978" s="1"/>
      <c r="I7978" s="1"/>
      <c r="J7978" s="1"/>
      <c r="K7978" s="28"/>
      <c r="L7978" s="28"/>
      <c r="M7978" s="1"/>
      <c r="N7978" s="35"/>
      <c r="O7978" s="1"/>
    </row>
    <row r="7979" spans="1:15" ht="16.5" customHeight="1" x14ac:dyDescent="0.25">
      <c r="A7979" s="47"/>
      <c r="B7979" s="1"/>
      <c r="C7979" s="1"/>
      <c r="D7979" s="1"/>
      <c r="E7979" s="1"/>
      <c r="F7979" s="1"/>
      <c r="G7979" s="1"/>
      <c r="H7979" s="1"/>
      <c r="I7979" s="1"/>
      <c r="J7979" s="1"/>
      <c r="K7979" s="28"/>
      <c r="L7979" s="28"/>
      <c r="M7979" s="1"/>
      <c r="N7979" s="35"/>
      <c r="O7979" s="1"/>
    </row>
    <row r="7980" spans="1:15" ht="16.5" customHeight="1" x14ac:dyDescent="0.25">
      <c r="A7980" s="47"/>
      <c r="B7980" s="1"/>
      <c r="C7980" s="1"/>
      <c r="D7980" s="1"/>
      <c r="E7980" s="1"/>
      <c r="F7980" s="1"/>
      <c r="G7980" s="1"/>
      <c r="H7980" s="1"/>
      <c r="I7980" s="1"/>
      <c r="J7980" s="1"/>
      <c r="K7980" s="28"/>
      <c r="L7980" s="28"/>
      <c r="M7980" s="1"/>
      <c r="N7980" s="35"/>
      <c r="O7980" s="1"/>
    </row>
    <row r="7981" spans="1:15" ht="16.5" customHeight="1" x14ac:dyDescent="0.25">
      <c r="A7981" s="47"/>
      <c r="B7981" s="1"/>
      <c r="C7981" s="1"/>
      <c r="D7981" s="1"/>
      <c r="E7981" s="1"/>
      <c r="F7981" s="1"/>
      <c r="G7981" s="1"/>
      <c r="H7981" s="1"/>
      <c r="I7981" s="1"/>
      <c r="J7981" s="1"/>
      <c r="K7981" s="28"/>
      <c r="L7981" s="28"/>
      <c r="M7981" s="1"/>
      <c r="N7981" s="35"/>
      <c r="O7981" s="1"/>
    </row>
    <row r="7982" spans="1:15" ht="16.5" customHeight="1" x14ac:dyDescent="0.25">
      <c r="A7982" s="47"/>
      <c r="B7982" s="1"/>
      <c r="C7982" s="1"/>
      <c r="D7982" s="1"/>
      <c r="E7982" s="1"/>
      <c r="F7982" s="1"/>
      <c r="G7982" s="1"/>
      <c r="H7982" s="1"/>
      <c r="I7982" s="1"/>
      <c r="J7982" s="1"/>
      <c r="K7982" s="28"/>
      <c r="L7982" s="28"/>
      <c r="M7982" s="1"/>
      <c r="N7982" s="35"/>
      <c r="O7982" s="1"/>
    </row>
    <row r="7983" spans="1:15" ht="16.5" customHeight="1" x14ac:dyDescent="0.25">
      <c r="A7983" s="47"/>
      <c r="B7983" s="1"/>
      <c r="C7983" s="1"/>
      <c r="D7983" s="1"/>
      <c r="E7983" s="1"/>
      <c r="F7983" s="1"/>
      <c r="G7983" s="1"/>
      <c r="H7983" s="1"/>
      <c r="I7983" s="1"/>
      <c r="J7983" s="1"/>
      <c r="K7983" s="28"/>
      <c r="L7983" s="28"/>
      <c r="M7983" s="1"/>
      <c r="N7983" s="35"/>
      <c r="O7983" s="1"/>
    </row>
    <row r="7984" spans="1:15" ht="16.5" customHeight="1" x14ac:dyDescent="0.25">
      <c r="A7984" s="47"/>
      <c r="B7984" s="1"/>
      <c r="C7984" s="1"/>
      <c r="D7984" s="1"/>
      <c r="E7984" s="1"/>
      <c r="F7984" s="1"/>
      <c r="G7984" s="1"/>
      <c r="H7984" s="1"/>
      <c r="I7984" s="1"/>
      <c r="J7984" s="1"/>
      <c r="K7984" s="28"/>
      <c r="L7984" s="28"/>
      <c r="M7984" s="1"/>
      <c r="N7984" s="35"/>
      <c r="O7984" s="1"/>
    </row>
    <row r="7985" spans="1:15" ht="16.5" customHeight="1" x14ac:dyDescent="0.25">
      <c r="A7985" s="47"/>
      <c r="B7985" s="1"/>
      <c r="C7985" s="1"/>
      <c r="D7985" s="1"/>
      <c r="E7985" s="1"/>
      <c r="F7985" s="1"/>
      <c r="G7985" s="1"/>
      <c r="H7985" s="1"/>
      <c r="I7985" s="1"/>
      <c r="J7985" s="1"/>
      <c r="K7985" s="28"/>
      <c r="L7985" s="28"/>
      <c r="M7985" s="1"/>
      <c r="N7985" s="35"/>
      <c r="O7985" s="1"/>
    </row>
    <row r="7986" spans="1:15" ht="16.5" customHeight="1" x14ac:dyDescent="0.25">
      <c r="A7986" s="47"/>
      <c r="B7986" s="1"/>
      <c r="C7986" s="1"/>
      <c r="D7986" s="1"/>
      <c r="E7986" s="1"/>
      <c r="F7986" s="1"/>
      <c r="G7986" s="1"/>
      <c r="H7986" s="1"/>
      <c r="I7986" s="1"/>
      <c r="J7986" s="1"/>
      <c r="K7986" s="28"/>
      <c r="L7986" s="28"/>
      <c r="M7986" s="1"/>
      <c r="N7986" s="35"/>
      <c r="O7986" s="1"/>
    </row>
    <row r="7987" spans="1:15" ht="16.5" customHeight="1" x14ac:dyDescent="0.25">
      <c r="A7987" s="47"/>
      <c r="B7987" s="1"/>
      <c r="C7987" s="1"/>
      <c r="D7987" s="1"/>
      <c r="E7987" s="1"/>
      <c r="F7987" s="1"/>
      <c r="G7987" s="1"/>
      <c r="H7987" s="1"/>
      <c r="I7987" s="1"/>
      <c r="J7987" s="1"/>
      <c r="K7987" s="28"/>
      <c r="L7987" s="28"/>
      <c r="M7987" s="1"/>
      <c r="N7987" s="35"/>
      <c r="O7987" s="1"/>
    </row>
    <row r="7988" spans="1:15" ht="16.5" customHeight="1" x14ac:dyDescent="0.25">
      <c r="A7988" s="47"/>
      <c r="B7988" s="1"/>
      <c r="C7988" s="1"/>
      <c r="D7988" s="1"/>
      <c r="E7988" s="1"/>
      <c r="F7988" s="1"/>
      <c r="G7988" s="1"/>
      <c r="H7988" s="1"/>
      <c r="I7988" s="1"/>
      <c r="J7988" s="1"/>
      <c r="K7988" s="28"/>
      <c r="L7988" s="28"/>
      <c r="M7988" s="1"/>
      <c r="N7988" s="35"/>
      <c r="O7988" s="1"/>
    </row>
    <row r="7989" spans="1:15" ht="16.5" customHeight="1" x14ac:dyDescent="0.25">
      <c r="A7989" s="47"/>
      <c r="B7989" s="1"/>
      <c r="C7989" s="1"/>
      <c r="D7989" s="1"/>
      <c r="E7989" s="1"/>
      <c r="F7989" s="1"/>
      <c r="G7989" s="1"/>
      <c r="H7989" s="1"/>
      <c r="I7989" s="1"/>
      <c r="J7989" s="1"/>
      <c r="K7989" s="28"/>
      <c r="L7989" s="28"/>
      <c r="M7989" s="1"/>
      <c r="N7989" s="35"/>
      <c r="O7989" s="1"/>
    </row>
    <row r="7990" spans="1:15" ht="16.5" customHeight="1" x14ac:dyDescent="0.25">
      <c r="A7990" s="47"/>
      <c r="B7990" s="1"/>
      <c r="C7990" s="1"/>
      <c r="D7990" s="1"/>
      <c r="E7990" s="1"/>
      <c r="F7990" s="1"/>
      <c r="G7990" s="1"/>
      <c r="H7990" s="1"/>
      <c r="I7990" s="1"/>
      <c r="J7990" s="1"/>
      <c r="K7990" s="28"/>
      <c r="L7990" s="28"/>
      <c r="M7990" s="1"/>
      <c r="N7990" s="35"/>
      <c r="O7990" s="1"/>
    </row>
    <row r="7991" spans="1:15" ht="16.5" customHeight="1" x14ac:dyDescent="0.25">
      <c r="A7991" s="47"/>
      <c r="B7991" s="1"/>
      <c r="C7991" s="1"/>
      <c r="D7991" s="1"/>
      <c r="E7991" s="1"/>
      <c r="F7991" s="1"/>
      <c r="G7991" s="1"/>
      <c r="H7991" s="1"/>
      <c r="I7991" s="1"/>
      <c r="J7991" s="1"/>
      <c r="K7991" s="28"/>
      <c r="L7991" s="28"/>
      <c r="M7991" s="1"/>
      <c r="N7991" s="35"/>
      <c r="O7991" s="1"/>
    </row>
    <row r="7992" spans="1:15" ht="16.5" customHeight="1" x14ac:dyDescent="0.25">
      <c r="A7992" s="47"/>
      <c r="B7992" s="1"/>
      <c r="C7992" s="1"/>
      <c r="D7992" s="1"/>
      <c r="E7992" s="1"/>
      <c r="F7992" s="1"/>
      <c r="G7992" s="1"/>
      <c r="H7992" s="1"/>
      <c r="I7992" s="1"/>
      <c r="J7992" s="1"/>
      <c r="K7992" s="28"/>
      <c r="L7992" s="28"/>
      <c r="M7992" s="1"/>
      <c r="N7992" s="35"/>
      <c r="O7992" s="1"/>
    </row>
    <row r="7993" spans="1:15" ht="16.5" customHeight="1" x14ac:dyDescent="0.25">
      <c r="A7993" s="47"/>
      <c r="B7993" s="1"/>
      <c r="C7993" s="1"/>
      <c r="D7993" s="1"/>
      <c r="E7993" s="1"/>
      <c r="F7993" s="1"/>
      <c r="G7993" s="1"/>
      <c r="H7993" s="1"/>
      <c r="I7993" s="1"/>
      <c r="J7993" s="1"/>
      <c r="K7993" s="28"/>
      <c r="L7993" s="28"/>
      <c r="M7993" s="1"/>
      <c r="N7993" s="35"/>
      <c r="O7993" s="1"/>
    </row>
    <row r="7994" spans="1:15" ht="16.5" customHeight="1" x14ac:dyDescent="0.25">
      <c r="A7994" s="47"/>
      <c r="B7994" s="1"/>
      <c r="C7994" s="1"/>
      <c r="D7994" s="1"/>
      <c r="E7994" s="1"/>
      <c r="F7994" s="1"/>
      <c r="G7994" s="1"/>
      <c r="H7994" s="1"/>
      <c r="I7994" s="1"/>
      <c r="J7994" s="1"/>
      <c r="K7994" s="28"/>
      <c r="L7994" s="28"/>
      <c r="M7994" s="1"/>
      <c r="N7994" s="35"/>
      <c r="O7994" s="1"/>
    </row>
    <row r="7995" spans="1:15" ht="16.5" customHeight="1" x14ac:dyDescent="0.25">
      <c r="A7995" s="47"/>
      <c r="B7995" s="1"/>
      <c r="C7995" s="1"/>
      <c r="D7995" s="1"/>
      <c r="E7995" s="1"/>
      <c r="F7995" s="1"/>
      <c r="G7995" s="1"/>
      <c r="H7995" s="1"/>
      <c r="I7995" s="1"/>
      <c r="J7995" s="1"/>
      <c r="K7995" s="28"/>
      <c r="L7995" s="28"/>
      <c r="M7995" s="1"/>
      <c r="N7995" s="35"/>
      <c r="O7995" s="1"/>
    </row>
    <row r="7996" spans="1:15" ht="16.5" customHeight="1" x14ac:dyDescent="0.25">
      <c r="A7996" s="47"/>
      <c r="B7996" s="1"/>
      <c r="C7996" s="1"/>
      <c r="D7996" s="1"/>
      <c r="E7996" s="1"/>
      <c r="F7996" s="1"/>
      <c r="G7996" s="1"/>
      <c r="H7996" s="1"/>
      <c r="I7996" s="1"/>
      <c r="J7996" s="1"/>
      <c r="K7996" s="28"/>
      <c r="L7996" s="28"/>
      <c r="M7996" s="1"/>
      <c r="N7996" s="35"/>
      <c r="O7996" s="1"/>
    </row>
    <row r="7997" spans="1:15" ht="16.5" customHeight="1" x14ac:dyDescent="0.25">
      <c r="A7997" s="47"/>
      <c r="B7997" s="1"/>
      <c r="C7997" s="1"/>
      <c r="D7997" s="1"/>
      <c r="E7997" s="1"/>
      <c r="F7997" s="1"/>
      <c r="G7997" s="1"/>
      <c r="H7997" s="1"/>
      <c r="I7997" s="1"/>
      <c r="J7997" s="1"/>
      <c r="K7997" s="28"/>
      <c r="L7997" s="28"/>
      <c r="M7997" s="1"/>
      <c r="N7997" s="35"/>
      <c r="O7997" s="1"/>
    </row>
    <row r="7998" spans="1:15" ht="16.5" customHeight="1" x14ac:dyDescent="0.25">
      <c r="A7998" s="47"/>
      <c r="B7998" s="1"/>
      <c r="C7998" s="1"/>
      <c r="D7998" s="1"/>
      <c r="E7998" s="1"/>
      <c r="F7998" s="1"/>
      <c r="G7998" s="1"/>
      <c r="H7998" s="1"/>
      <c r="I7998" s="1"/>
      <c r="J7998" s="1"/>
      <c r="K7998" s="28"/>
      <c r="L7998" s="28"/>
      <c r="M7998" s="1"/>
      <c r="N7998" s="35"/>
      <c r="O7998" s="1"/>
    </row>
    <row r="7999" spans="1:15" ht="16.5" customHeight="1" x14ac:dyDescent="0.25">
      <c r="A7999" s="47"/>
      <c r="B7999" s="1"/>
      <c r="C7999" s="1"/>
      <c r="D7999" s="1"/>
      <c r="E7999" s="1"/>
      <c r="F7999" s="1"/>
      <c r="G7999" s="1"/>
      <c r="H7999" s="1"/>
      <c r="I7999" s="1"/>
      <c r="J7999" s="1"/>
      <c r="K7999" s="28"/>
      <c r="L7999" s="28"/>
      <c r="M7999" s="1"/>
      <c r="N7999" s="35"/>
      <c r="O7999" s="1"/>
    </row>
    <row r="8000" spans="1:15" ht="16.5" customHeight="1" x14ac:dyDescent="0.25">
      <c r="A8000" s="47"/>
      <c r="B8000" s="1"/>
      <c r="C8000" s="1"/>
      <c r="D8000" s="1"/>
      <c r="E8000" s="1"/>
      <c r="F8000" s="1"/>
      <c r="G8000" s="1"/>
      <c r="H8000" s="1"/>
      <c r="I8000" s="1"/>
      <c r="J8000" s="1"/>
      <c r="K8000" s="28"/>
      <c r="L8000" s="28"/>
      <c r="M8000" s="1"/>
      <c r="N8000" s="35"/>
      <c r="O8000" s="1"/>
    </row>
    <row r="8001" spans="1:15" ht="16.5" customHeight="1" x14ac:dyDescent="0.25">
      <c r="A8001" s="47"/>
      <c r="B8001" s="1"/>
      <c r="C8001" s="1"/>
      <c r="D8001" s="1"/>
      <c r="E8001" s="1"/>
      <c r="F8001" s="1"/>
      <c r="G8001" s="1"/>
      <c r="H8001" s="1"/>
      <c r="I8001" s="1"/>
      <c r="J8001" s="1"/>
      <c r="K8001" s="28"/>
      <c r="L8001" s="28"/>
      <c r="M8001" s="1"/>
      <c r="N8001" s="35"/>
      <c r="O8001" s="1"/>
    </row>
    <row r="8002" spans="1:15" ht="16.5" customHeight="1" x14ac:dyDescent="0.25">
      <c r="A8002" s="47"/>
      <c r="B8002" s="1"/>
      <c r="C8002" s="1"/>
      <c r="D8002" s="1"/>
      <c r="E8002" s="1"/>
      <c r="F8002" s="1"/>
      <c r="G8002" s="1"/>
      <c r="H8002" s="1"/>
      <c r="I8002" s="1"/>
      <c r="J8002" s="1"/>
      <c r="K8002" s="28"/>
      <c r="L8002" s="28"/>
      <c r="M8002" s="1"/>
      <c r="N8002" s="35"/>
      <c r="O8002" s="1"/>
    </row>
    <row r="8003" spans="1:15" ht="16.5" customHeight="1" x14ac:dyDescent="0.25">
      <c r="A8003" s="47"/>
      <c r="B8003" s="1"/>
      <c r="C8003" s="1"/>
      <c r="D8003" s="1"/>
      <c r="E8003" s="1"/>
      <c r="F8003" s="1"/>
      <c r="G8003" s="1"/>
      <c r="H8003" s="1"/>
      <c r="I8003" s="1"/>
      <c r="J8003" s="1"/>
      <c r="K8003" s="28"/>
      <c r="L8003" s="28"/>
      <c r="M8003" s="1"/>
      <c r="N8003" s="35"/>
      <c r="O8003" s="1"/>
    </row>
    <row r="8004" spans="1:15" ht="16.5" customHeight="1" x14ac:dyDescent="0.25">
      <c r="A8004" s="47"/>
      <c r="B8004" s="1"/>
      <c r="C8004" s="1"/>
      <c r="D8004" s="1"/>
      <c r="E8004" s="1"/>
      <c r="F8004" s="1"/>
      <c r="G8004" s="1"/>
      <c r="H8004" s="1"/>
      <c r="I8004" s="1"/>
      <c r="J8004" s="1"/>
      <c r="K8004" s="28"/>
      <c r="L8004" s="28"/>
      <c r="M8004" s="1"/>
      <c r="N8004" s="35"/>
      <c r="O8004" s="1"/>
    </row>
    <row r="8005" spans="1:15" ht="16.5" customHeight="1" x14ac:dyDescent="0.25">
      <c r="A8005" s="47"/>
      <c r="B8005" s="1"/>
      <c r="C8005" s="1"/>
      <c r="D8005" s="1"/>
      <c r="E8005" s="1"/>
      <c r="F8005" s="1"/>
      <c r="G8005" s="1"/>
      <c r="H8005" s="1"/>
      <c r="I8005" s="1"/>
      <c r="J8005" s="1"/>
      <c r="K8005" s="28"/>
      <c r="L8005" s="28"/>
      <c r="M8005" s="1"/>
      <c r="N8005" s="35"/>
      <c r="O8005" s="1"/>
    </row>
    <row r="8006" spans="1:15" ht="16.5" customHeight="1" x14ac:dyDescent="0.25">
      <c r="A8006" s="47"/>
      <c r="B8006" s="1"/>
      <c r="C8006" s="1"/>
      <c r="D8006" s="1"/>
      <c r="E8006" s="1"/>
      <c r="F8006" s="1"/>
      <c r="G8006" s="1"/>
      <c r="H8006" s="1"/>
      <c r="I8006" s="1"/>
      <c r="J8006" s="1"/>
      <c r="K8006" s="28"/>
      <c r="L8006" s="28"/>
      <c r="M8006" s="1"/>
      <c r="N8006" s="35"/>
      <c r="O8006" s="1"/>
    </row>
    <row r="8007" spans="1:15" ht="16.5" customHeight="1" x14ac:dyDescent="0.25">
      <c r="A8007" s="47"/>
      <c r="B8007" s="1"/>
      <c r="C8007" s="1"/>
      <c r="D8007" s="1"/>
      <c r="E8007" s="1"/>
      <c r="F8007" s="1"/>
      <c r="G8007" s="1"/>
      <c r="H8007" s="1"/>
      <c r="I8007" s="1"/>
      <c r="J8007" s="1"/>
      <c r="K8007" s="28"/>
      <c r="L8007" s="28"/>
      <c r="M8007" s="1"/>
      <c r="N8007" s="35"/>
      <c r="O8007" s="1"/>
    </row>
    <row r="8008" spans="1:15" ht="16.5" customHeight="1" x14ac:dyDescent="0.25">
      <c r="A8008" s="47"/>
      <c r="B8008" s="1"/>
      <c r="C8008" s="1"/>
      <c r="D8008" s="1"/>
      <c r="E8008" s="1"/>
      <c r="F8008" s="1"/>
      <c r="G8008" s="1"/>
      <c r="H8008" s="1"/>
      <c r="I8008" s="1"/>
      <c r="J8008" s="1"/>
      <c r="K8008" s="28"/>
      <c r="L8008" s="28"/>
      <c r="M8008" s="1"/>
      <c r="N8008" s="35"/>
      <c r="O8008" s="1"/>
    </row>
    <row r="8009" spans="1:15" ht="16.5" customHeight="1" x14ac:dyDescent="0.25">
      <c r="A8009" s="47"/>
      <c r="B8009" s="1"/>
      <c r="C8009" s="1"/>
      <c r="D8009" s="1"/>
      <c r="E8009" s="1"/>
      <c r="F8009" s="1"/>
      <c r="G8009" s="1"/>
      <c r="H8009" s="1"/>
      <c r="I8009" s="1"/>
      <c r="J8009" s="1"/>
      <c r="K8009" s="28"/>
      <c r="L8009" s="28"/>
      <c r="M8009" s="1"/>
      <c r="N8009" s="35"/>
      <c r="O8009" s="1"/>
    </row>
    <row r="8010" spans="1:15" ht="16.5" customHeight="1" x14ac:dyDescent="0.25">
      <c r="A8010" s="47"/>
      <c r="B8010" s="1"/>
      <c r="C8010" s="1"/>
      <c r="D8010" s="1"/>
      <c r="E8010" s="1"/>
      <c r="F8010" s="1"/>
      <c r="G8010" s="1"/>
      <c r="H8010" s="1"/>
      <c r="I8010" s="1"/>
      <c r="J8010" s="1"/>
      <c r="K8010" s="28"/>
      <c r="L8010" s="28"/>
      <c r="M8010" s="1"/>
      <c r="N8010" s="35"/>
      <c r="O8010" s="1"/>
    </row>
    <row r="8011" spans="1:15" ht="16.5" customHeight="1" x14ac:dyDescent="0.25">
      <c r="A8011" s="47"/>
      <c r="B8011" s="1"/>
      <c r="C8011" s="1"/>
      <c r="D8011" s="1"/>
      <c r="E8011" s="1"/>
      <c r="F8011" s="1"/>
      <c r="G8011" s="1"/>
      <c r="H8011" s="1"/>
      <c r="I8011" s="1"/>
      <c r="J8011" s="1"/>
      <c r="K8011" s="28"/>
      <c r="L8011" s="28"/>
      <c r="M8011" s="1"/>
      <c r="N8011" s="35"/>
      <c r="O8011" s="1"/>
    </row>
    <row r="8012" spans="1:15" ht="16.5" customHeight="1" x14ac:dyDescent="0.25">
      <c r="A8012" s="47"/>
      <c r="B8012" s="1"/>
      <c r="C8012" s="1"/>
      <c r="D8012" s="1"/>
      <c r="E8012" s="1"/>
      <c r="F8012" s="1"/>
      <c r="G8012" s="1"/>
      <c r="H8012" s="1"/>
      <c r="I8012" s="1"/>
      <c r="J8012" s="1"/>
      <c r="K8012" s="28"/>
      <c r="L8012" s="28"/>
      <c r="M8012" s="1"/>
      <c r="N8012" s="35"/>
      <c r="O8012" s="1"/>
    </row>
    <row r="8013" spans="1:15" ht="16.5" customHeight="1" x14ac:dyDescent="0.25">
      <c r="A8013" s="47"/>
      <c r="B8013" s="1"/>
      <c r="C8013" s="1"/>
      <c r="D8013" s="1"/>
      <c r="E8013" s="1"/>
      <c r="F8013" s="1"/>
      <c r="G8013" s="1"/>
      <c r="H8013" s="1"/>
      <c r="I8013" s="1"/>
      <c r="J8013" s="1"/>
      <c r="K8013" s="28"/>
      <c r="L8013" s="28"/>
      <c r="M8013" s="1"/>
      <c r="N8013" s="35"/>
      <c r="O8013" s="1"/>
    </row>
    <row r="8014" spans="1:15" ht="16.5" customHeight="1" x14ac:dyDescent="0.25">
      <c r="A8014" s="47"/>
      <c r="B8014" s="1"/>
      <c r="C8014" s="1"/>
      <c r="D8014" s="1"/>
      <c r="E8014" s="1"/>
      <c r="F8014" s="1"/>
      <c r="G8014" s="1"/>
      <c r="H8014" s="1"/>
      <c r="I8014" s="1"/>
      <c r="J8014" s="1"/>
      <c r="K8014" s="28"/>
      <c r="L8014" s="28"/>
      <c r="M8014" s="1"/>
      <c r="N8014" s="35"/>
      <c r="O8014" s="1"/>
    </row>
    <row r="8015" spans="1:15" ht="16.5" customHeight="1" x14ac:dyDescent="0.25">
      <c r="A8015" s="47"/>
      <c r="B8015" s="1"/>
      <c r="C8015" s="1"/>
      <c r="D8015" s="1"/>
      <c r="E8015" s="1"/>
      <c r="F8015" s="1"/>
      <c r="G8015" s="1"/>
      <c r="H8015" s="1"/>
      <c r="I8015" s="1"/>
      <c r="J8015" s="1"/>
      <c r="K8015" s="28"/>
      <c r="L8015" s="28"/>
      <c r="M8015" s="1"/>
      <c r="N8015" s="35"/>
      <c r="O8015" s="1"/>
    </row>
    <row r="8016" spans="1:15" ht="16.5" customHeight="1" x14ac:dyDescent="0.25">
      <c r="A8016" s="47"/>
      <c r="B8016" s="1"/>
      <c r="C8016" s="1"/>
      <c r="D8016" s="1"/>
      <c r="E8016" s="1"/>
      <c r="F8016" s="1"/>
      <c r="G8016" s="1"/>
      <c r="H8016" s="1"/>
      <c r="I8016" s="1"/>
      <c r="J8016" s="1"/>
      <c r="K8016" s="28"/>
      <c r="L8016" s="28"/>
      <c r="M8016" s="1"/>
      <c r="N8016" s="35"/>
      <c r="O8016" s="1"/>
    </row>
    <row r="8017" spans="1:15" ht="16.5" customHeight="1" x14ac:dyDescent="0.25">
      <c r="A8017" s="47"/>
      <c r="B8017" s="1"/>
      <c r="C8017" s="1"/>
      <c r="D8017" s="1"/>
      <c r="E8017" s="1"/>
      <c r="F8017" s="1"/>
      <c r="G8017" s="1"/>
      <c r="H8017" s="1"/>
      <c r="I8017" s="1"/>
      <c r="J8017" s="1"/>
      <c r="K8017" s="28"/>
      <c r="L8017" s="28"/>
      <c r="M8017" s="1"/>
      <c r="N8017" s="35"/>
      <c r="O8017" s="1"/>
    </row>
    <row r="8018" spans="1:15" ht="16.5" customHeight="1" x14ac:dyDescent="0.25">
      <c r="A8018" s="47"/>
      <c r="B8018" s="1"/>
      <c r="C8018" s="1"/>
      <c r="D8018" s="1"/>
      <c r="E8018" s="1"/>
      <c r="F8018" s="1"/>
      <c r="G8018" s="1"/>
      <c r="H8018" s="1"/>
      <c r="I8018" s="1"/>
      <c r="J8018" s="1"/>
      <c r="K8018" s="28"/>
      <c r="L8018" s="28"/>
      <c r="M8018" s="1"/>
      <c r="N8018" s="35"/>
      <c r="O8018" s="1"/>
    </row>
    <row r="8019" spans="1:15" ht="16.5" customHeight="1" x14ac:dyDescent="0.25">
      <c r="A8019" s="47"/>
      <c r="B8019" s="1"/>
      <c r="C8019" s="1"/>
      <c r="D8019" s="1"/>
      <c r="E8019" s="1"/>
      <c r="F8019" s="1"/>
      <c r="G8019" s="1"/>
      <c r="H8019" s="1"/>
      <c r="I8019" s="1"/>
      <c r="J8019" s="1"/>
      <c r="K8019" s="28"/>
      <c r="L8019" s="28"/>
      <c r="M8019" s="1"/>
      <c r="N8019" s="35"/>
      <c r="O8019" s="1"/>
    </row>
    <row r="8020" spans="1:15" ht="16.5" customHeight="1" x14ac:dyDescent="0.25">
      <c r="A8020" s="47"/>
      <c r="B8020" s="1"/>
      <c r="C8020" s="1"/>
      <c r="D8020" s="1"/>
      <c r="E8020" s="1"/>
      <c r="F8020" s="1"/>
      <c r="G8020" s="1"/>
      <c r="H8020" s="1"/>
      <c r="I8020" s="1"/>
      <c r="J8020" s="1"/>
      <c r="K8020" s="28"/>
      <c r="L8020" s="28"/>
      <c r="M8020" s="1"/>
      <c r="N8020" s="35"/>
      <c r="O8020" s="1"/>
    </row>
    <row r="8021" spans="1:15" ht="16.5" customHeight="1" x14ac:dyDescent="0.25">
      <c r="A8021" s="47"/>
      <c r="B8021" s="1"/>
      <c r="C8021" s="1"/>
      <c r="D8021" s="1"/>
      <c r="E8021" s="1"/>
      <c r="F8021" s="1"/>
      <c r="G8021" s="1"/>
      <c r="H8021" s="1"/>
      <c r="I8021" s="1"/>
      <c r="J8021" s="1"/>
      <c r="K8021" s="28"/>
      <c r="L8021" s="28"/>
      <c r="M8021" s="1"/>
      <c r="N8021" s="35"/>
      <c r="O8021" s="1"/>
    </row>
    <row r="8022" spans="1:15" ht="16.5" customHeight="1" x14ac:dyDescent="0.25">
      <c r="A8022" s="47"/>
      <c r="B8022" s="1"/>
      <c r="C8022" s="1"/>
      <c r="D8022" s="1"/>
      <c r="E8022" s="1"/>
      <c r="F8022" s="1"/>
      <c r="G8022" s="1"/>
      <c r="H8022" s="1"/>
      <c r="I8022" s="1"/>
      <c r="J8022" s="1"/>
      <c r="K8022" s="28"/>
      <c r="L8022" s="28"/>
      <c r="M8022" s="1"/>
      <c r="N8022" s="35"/>
      <c r="O8022" s="1"/>
    </row>
    <row r="8023" spans="1:15" ht="16.5" customHeight="1" x14ac:dyDescent="0.25">
      <c r="A8023" s="47"/>
      <c r="B8023" s="1"/>
      <c r="C8023" s="1"/>
      <c r="D8023" s="1"/>
      <c r="E8023" s="1"/>
      <c r="F8023" s="1"/>
      <c r="G8023" s="1"/>
      <c r="H8023" s="1"/>
      <c r="I8023" s="1"/>
      <c r="J8023" s="1"/>
      <c r="K8023" s="28"/>
      <c r="L8023" s="28"/>
      <c r="M8023" s="1"/>
      <c r="N8023" s="35"/>
      <c r="O8023" s="1"/>
    </row>
    <row r="8024" spans="1:15" ht="16.5" customHeight="1" x14ac:dyDescent="0.25">
      <c r="A8024" s="47"/>
      <c r="B8024" s="1"/>
      <c r="C8024" s="1"/>
      <c r="D8024" s="1"/>
      <c r="E8024" s="1"/>
      <c r="F8024" s="1"/>
      <c r="G8024" s="1"/>
      <c r="H8024" s="1"/>
      <c r="I8024" s="1"/>
      <c r="J8024" s="1"/>
      <c r="K8024" s="28"/>
      <c r="L8024" s="28"/>
      <c r="M8024" s="1"/>
      <c r="N8024" s="35"/>
      <c r="O8024" s="1"/>
    </row>
    <row r="8025" spans="1:15" ht="16.5" customHeight="1" x14ac:dyDescent="0.25">
      <c r="A8025" s="47"/>
      <c r="B8025" s="1"/>
      <c r="C8025" s="1"/>
      <c r="D8025" s="1"/>
      <c r="E8025" s="1"/>
      <c r="F8025" s="1"/>
      <c r="G8025" s="1"/>
      <c r="H8025" s="1"/>
      <c r="I8025" s="1"/>
      <c r="J8025" s="1"/>
      <c r="K8025" s="28"/>
      <c r="L8025" s="28"/>
      <c r="M8025" s="1"/>
      <c r="N8025" s="35"/>
      <c r="O8025" s="1"/>
    </row>
    <row r="8026" spans="1:15" ht="16.5" customHeight="1" x14ac:dyDescent="0.25">
      <c r="A8026" s="47"/>
      <c r="B8026" s="1"/>
      <c r="C8026" s="1"/>
      <c r="D8026" s="1"/>
      <c r="E8026" s="1"/>
      <c r="F8026" s="1"/>
      <c r="G8026" s="1"/>
      <c r="H8026" s="1"/>
      <c r="I8026" s="1"/>
      <c r="J8026" s="1"/>
      <c r="K8026" s="28"/>
      <c r="L8026" s="28"/>
      <c r="M8026" s="1"/>
      <c r="N8026" s="35"/>
      <c r="O8026" s="1"/>
    </row>
    <row r="8027" spans="1:15" ht="16.5" customHeight="1" x14ac:dyDescent="0.25">
      <c r="A8027" s="47"/>
      <c r="B8027" s="1"/>
      <c r="C8027" s="1"/>
      <c r="D8027" s="1"/>
      <c r="E8027" s="1"/>
      <c r="F8027" s="1"/>
      <c r="G8027" s="1"/>
      <c r="H8027" s="1"/>
      <c r="I8027" s="1"/>
      <c r="J8027" s="1"/>
      <c r="K8027" s="28"/>
      <c r="L8027" s="28"/>
      <c r="M8027" s="1"/>
      <c r="N8027" s="35"/>
      <c r="O8027" s="1"/>
    </row>
    <row r="8028" spans="1:15" ht="16.5" customHeight="1" x14ac:dyDescent="0.25">
      <c r="A8028" s="47"/>
      <c r="B8028" s="1"/>
      <c r="C8028" s="1"/>
      <c r="D8028" s="1"/>
      <c r="E8028" s="1"/>
      <c r="F8028" s="1"/>
      <c r="G8028" s="1"/>
      <c r="H8028" s="1"/>
      <c r="I8028" s="1"/>
      <c r="J8028" s="1"/>
      <c r="K8028" s="28"/>
      <c r="L8028" s="28"/>
      <c r="M8028" s="1"/>
      <c r="N8028" s="35"/>
      <c r="O8028" s="1"/>
    </row>
    <row r="8029" spans="1:15" ht="16.5" customHeight="1" x14ac:dyDescent="0.25">
      <c r="A8029" s="47"/>
      <c r="B8029" s="1"/>
      <c r="C8029" s="1"/>
      <c r="D8029" s="1"/>
      <c r="E8029" s="1"/>
      <c r="F8029" s="1"/>
      <c r="G8029" s="1"/>
      <c r="H8029" s="1"/>
      <c r="I8029" s="1"/>
      <c r="J8029" s="1"/>
      <c r="K8029" s="28"/>
      <c r="L8029" s="28"/>
      <c r="M8029" s="1"/>
      <c r="N8029" s="35"/>
      <c r="O8029" s="1"/>
    </row>
    <row r="8030" spans="1:15" ht="16.5" customHeight="1" x14ac:dyDescent="0.25">
      <c r="A8030" s="47"/>
      <c r="B8030" s="1"/>
      <c r="C8030" s="1"/>
      <c r="D8030" s="1"/>
      <c r="E8030" s="1"/>
      <c r="F8030" s="1"/>
      <c r="G8030" s="1"/>
      <c r="H8030" s="1"/>
      <c r="I8030" s="1"/>
      <c r="J8030" s="1"/>
      <c r="K8030" s="28"/>
      <c r="L8030" s="28"/>
      <c r="M8030" s="1"/>
      <c r="N8030" s="35"/>
      <c r="O8030" s="1"/>
    </row>
    <row r="8031" spans="1:15" ht="16.5" customHeight="1" x14ac:dyDescent="0.25">
      <c r="A8031" s="47"/>
      <c r="B8031" s="1"/>
      <c r="C8031" s="1"/>
      <c r="D8031" s="1"/>
      <c r="E8031" s="1"/>
      <c r="F8031" s="1"/>
      <c r="G8031" s="1"/>
      <c r="H8031" s="1"/>
      <c r="I8031" s="1"/>
      <c r="J8031" s="1"/>
      <c r="K8031" s="28"/>
      <c r="L8031" s="28"/>
      <c r="M8031" s="1"/>
      <c r="N8031" s="35"/>
      <c r="O8031" s="1"/>
    </row>
    <row r="8032" spans="1:15" ht="16.5" customHeight="1" x14ac:dyDescent="0.25">
      <c r="A8032" s="47"/>
      <c r="B8032" s="1"/>
      <c r="C8032" s="1"/>
      <c r="D8032" s="1"/>
      <c r="E8032" s="1"/>
      <c r="F8032" s="1"/>
      <c r="G8032" s="1"/>
      <c r="H8032" s="1"/>
      <c r="I8032" s="1"/>
      <c r="J8032" s="1"/>
      <c r="K8032" s="28"/>
      <c r="L8032" s="28"/>
      <c r="M8032" s="1"/>
      <c r="N8032" s="35"/>
      <c r="O8032" s="1"/>
    </row>
    <row r="8033" spans="1:15" ht="16.5" customHeight="1" x14ac:dyDescent="0.25">
      <c r="A8033" s="47"/>
      <c r="B8033" s="1"/>
      <c r="C8033" s="1"/>
      <c r="D8033" s="1"/>
      <c r="E8033" s="1"/>
      <c r="F8033" s="1"/>
      <c r="G8033" s="1"/>
      <c r="H8033" s="1"/>
      <c r="I8033" s="1"/>
      <c r="J8033" s="1"/>
      <c r="K8033" s="28"/>
      <c r="L8033" s="28"/>
      <c r="M8033" s="1"/>
      <c r="N8033" s="35"/>
      <c r="O8033" s="1"/>
    </row>
    <row r="8034" spans="1:15" ht="16.5" customHeight="1" x14ac:dyDescent="0.25">
      <c r="A8034" s="47"/>
      <c r="B8034" s="1"/>
      <c r="C8034" s="1"/>
      <c r="D8034" s="1"/>
      <c r="E8034" s="1"/>
      <c r="F8034" s="1"/>
      <c r="G8034" s="1"/>
      <c r="H8034" s="1"/>
      <c r="I8034" s="1"/>
      <c r="J8034" s="1"/>
      <c r="K8034" s="28"/>
      <c r="L8034" s="28"/>
      <c r="M8034" s="1"/>
      <c r="N8034" s="35"/>
      <c r="O8034" s="1"/>
    </row>
    <row r="8035" spans="1:15" ht="16.5" customHeight="1" x14ac:dyDescent="0.25">
      <c r="A8035" s="47"/>
      <c r="B8035" s="1"/>
      <c r="C8035" s="1"/>
      <c r="D8035" s="1"/>
      <c r="E8035" s="1"/>
      <c r="F8035" s="1"/>
      <c r="G8035" s="1"/>
      <c r="H8035" s="1"/>
      <c r="I8035" s="1"/>
      <c r="J8035" s="1"/>
      <c r="K8035" s="28"/>
      <c r="L8035" s="28"/>
      <c r="M8035" s="1"/>
      <c r="N8035" s="35"/>
      <c r="O8035" s="1"/>
    </row>
    <row r="8036" spans="1:15" ht="16.5" customHeight="1" x14ac:dyDescent="0.25">
      <c r="A8036" s="47"/>
      <c r="B8036" s="1"/>
      <c r="C8036" s="1"/>
      <c r="D8036" s="1"/>
      <c r="E8036" s="1"/>
      <c r="F8036" s="1"/>
      <c r="G8036" s="1"/>
      <c r="H8036" s="1"/>
      <c r="I8036" s="1"/>
      <c r="J8036" s="1"/>
      <c r="K8036" s="28"/>
      <c r="L8036" s="28"/>
      <c r="M8036" s="1"/>
      <c r="N8036" s="35"/>
      <c r="O8036" s="1"/>
    </row>
    <row r="8037" spans="1:15" ht="16.5" customHeight="1" x14ac:dyDescent="0.25">
      <c r="A8037" s="47"/>
      <c r="B8037" s="1"/>
      <c r="C8037" s="1"/>
      <c r="D8037" s="1"/>
      <c r="E8037" s="1"/>
      <c r="F8037" s="1"/>
      <c r="G8037" s="1"/>
      <c r="H8037" s="1"/>
      <c r="I8037" s="1"/>
      <c r="J8037" s="1"/>
      <c r="K8037" s="28"/>
      <c r="L8037" s="28"/>
      <c r="M8037" s="1"/>
      <c r="N8037" s="35"/>
      <c r="O8037" s="1"/>
    </row>
    <row r="8038" spans="1:15" ht="16.5" customHeight="1" x14ac:dyDescent="0.25">
      <c r="A8038" s="47"/>
      <c r="B8038" s="1"/>
      <c r="C8038" s="1"/>
      <c r="D8038" s="1"/>
      <c r="E8038" s="1"/>
      <c r="F8038" s="1"/>
      <c r="G8038" s="1"/>
      <c r="H8038" s="1"/>
      <c r="I8038" s="1"/>
      <c r="J8038" s="1"/>
      <c r="K8038" s="28"/>
      <c r="L8038" s="28"/>
      <c r="M8038" s="1"/>
      <c r="N8038" s="35"/>
      <c r="O8038" s="1"/>
    </row>
    <row r="8039" spans="1:15" ht="16.5" customHeight="1" x14ac:dyDescent="0.25">
      <c r="A8039" s="47"/>
      <c r="B8039" s="1"/>
      <c r="C8039" s="1"/>
      <c r="D8039" s="1"/>
      <c r="E8039" s="1"/>
      <c r="F8039" s="1"/>
      <c r="G8039" s="1"/>
      <c r="H8039" s="1"/>
      <c r="I8039" s="1"/>
      <c r="J8039" s="1"/>
      <c r="K8039" s="28"/>
      <c r="L8039" s="28"/>
      <c r="M8039" s="1"/>
      <c r="N8039" s="35"/>
      <c r="O8039" s="1"/>
    </row>
    <row r="8040" spans="1:15" ht="16.5" customHeight="1" x14ac:dyDescent="0.25">
      <c r="A8040" s="47"/>
      <c r="B8040" s="1"/>
      <c r="C8040" s="1"/>
      <c r="D8040" s="1"/>
      <c r="E8040" s="1"/>
      <c r="F8040" s="1"/>
      <c r="G8040" s="1"/>
      <c r="H8040" s="1"/>
      <c r="I8040" s="1"/>
      <c r="J8040" s="1"/>
      <c r="K8040" s="28"/>
      <c r="L8040" s="28"/>
      <c r="M8040" s="1"/>
      <c r="N8040" s="35"/>
      <c r="O8040" s="1"/>
    </row>
    <row r="8041" spans="1:15" ht="16.5" customHeight="1" x14ac:dyDescent="0.25">
      <c r="A8041" s="47"/>
      <c r="B8041" s="1"/>
      <c r="C8041" s="1"/>
      <c r="D8041" s="1"/>
      <c r="E8041" s="1"/>
      <c r="F8041" s="1"/>
      <c r="G8041" s="1"/>
      <c r="H8041" s="1"/>
      <c r="I8041" s="1"/>
      <c r="J8041" s="1"/>
      <c r="K8041" s="28"/>
      <c r="L8041" s="28"/>
      <c r="M8041" s="1"/>
      <c r="N8041" s="35"/>
      <c r="O8041" s="1"/>
    </row>
    <row r="8042" spans="1:15" ht="16.5" customHeight="1" x14ac:dyDescent="0.25">
      <c r="A8042" s="47"/>
      <c r="B8042" s="1"/>
      <c r="C8042" s="1"/>
      <c r="D8042" s="1"/>
      <c r="E8042" s="1"/>
      <c r="F8042" s="1"/>
      <c r="G8042" s="1"/>
      <c r="H8042" s="1"/>
      <c r="I8042" s="1"/>
      <c r="J8042" s="1"/>
      <c r="K8042" s="28"/>
      <c r="L8042" s="28"/>
      <c r="M8042" s="1"/>
      <c r="N8042" s="35"/>
      <c r="O8042" s="1"/>
    </row>
    <row r="8043" spans="1:15" ht="16.5" customHeight="1" x14ac:dyDescent="0.25">
      <c r="A8043" s="47"/>
      <c r="B8043" s="1"/>
      <c r="C8043" s="1"/>
      <c r="D8043" s="1"/>
      <c r="E8043" s="1"/>
      <c r="F8043" s="1"/>
      <c r="G8043" s="1"/>
      <c r="H8043" s="1"/>
      <c r="I8043" s="1"/>
      <c r="J8043" s="1"/>
      <c r="K8043" s="28"/>
      <c r="L8043" s="28"/>
      <c r="M8043" s="1"/>
      <c r="N8043" s="35"/>
      <c r="O8043" s="1"/>
    </row>
    <row r="8044" spans="1:15" ht="16.5" customHeight="1" x14ac:dyDescent="0.25">
      <c r="A8044" s="47"/>
      <c r="B8044" s="1"/>
      <c r="C8044" s="1"/>
      <c r="D8044" s="1"/>
      <c r="E8044" s="1"/>
      <c r="F8044" s="1"/>
      <c r="G8044" s="1"/>
      <c r="H8044" s="1"/>
      <c r="I8044" s="1"/>
      <c r="J8044" s="1"/>
      <c r="K8044" s="28"/>
      <c r="L8044" s="28"/>
      <c r="M8044" s="1"/>
      <c r="N8044" s="35"/>
      <c r="O8044" s="1"/>
    </row>
    <row r="8045" spans="1:15" ht="16.5" customHeight="1" x14ac:dyDescent="0.25">
      <c r="A8045" s="47"/>
      <c r="B8045" s="1"/>
      <c r="C8045" s="1"/>
      <c r="D8045" s="1"/>
      <c r="E8045" s="1"/>
      <c r="F8045" s="1"/>
      <c r="G8045" s="1"/>
      <c r="H8045" s="1"/>
      <c r="I8045" s="1"/>
      <c r="J8045" s="1"/>
      <c r="K8045" s="28"/>
      <c r="L8045" s="28"/>
      <c r="M8045" s="1"/>
      <c r="N8045" s="35"/>
      <c r="O8045" s="1"/>
    </row>
    <row r="8046" spans="1:15" ht="16.5" customHeight="1" x14ac:dyDescent="0.25">
      <c r="A8046" s="47"/>
      <c r="B8046" s="1"/>
      <c r="C8046" s="1"/>
      <c r="D8046" s="1"/>
      <c r="E8046" s="1"/>
      <c r="F8046" s="1"/>
      <c r="G8046" s="1"/>
      <c r="H8046" s="1"/>
      <c r="I8046" s="1"/>
      <c r="J8046" s="1"/>
      <c r="K8046" s="28"/>
      <c r="L8046" s="28"/>
      <c r="M8046" s="1"/>
      <c r="N8046" s="35"/>
      <c r="O8046" s="1"/>
    </row>
    <row r="8047" spans="1:15" ht="16.5" customHeight="1" x14ac:dyDescent="0.25">
      <c r="A8047" s="47"/>
      <c r="B8047" s="1"/>
      <c r="C8047" s="1"/>
      <c r="D8047" s="1"/>
      <c r="E8047" s="1"/>
      <c r="F8047" s="1"/>
      <c r="G8047" s="1"/>
      <c r="H8047" s="1"/>
      <c r="I8047" s="1"/>
      <c r="J8047" s="1"/>
      <c r="K8047" s="28"/>
      <c r="L8047" s="28"/>
      <c r="M8047" s="1"/>
      <c r="N8047" s="35"/>
      <c r="O8047" s="1"/>
    </row>
    <row r="8048" spans="1:15" ht="16.5" customHeight="1" x14ac:dyDescent="0.25">
      <c r="A8048" s="47"/>
      <c r="B8048" s="1"/>
      <c r="C8048" s="1"/>
      <c r="D8048" s="1"/>
      <c r="E8048" s="1"/>
      <c r="F8048" s="1"/>
      <c r="G8048" s="1"/>
      <c r="H8048" s="1"/>
      <c r="I8048" s="1"/>
      <c r="J8048" s="1"/>
      <c r="K8048" s="28"/>
      <c r="L8048" s="28"/>
      <c r="M8048" s="1"/>
      <c r="N8048" s="35"/>
      <c r="O8048" s="1"/>
    </row>
    <row r="8049" spans="1:15" ht="16.5" customHeight="1" x14ac:dyDescent="0.25">
      <c r="A8049" s="47"/>
      <c r="B8049" s="1"/>
      <c r="C8049" s="1"/>
      <c r="D8049" s="1"/>
      <c r="E8049" s="1"/>
      <c r="F8049" s="1"/>
      <c r="G8049" s="1"/>
      <c r="H8049" s="1"/>
      <c r="I8049" s="1"/>
      <c r="J8049" s="1"/>
      <c r="K8049" s="28"/>
      <c r="L8049" s="28"/>
      <c r="M8049" s="1"/>
      <c r="N8049" s="35"/>
      <c r="O8049" s="1"/>
    </row>
    <row r="8050" spans="1:15" ht="16.5" customHeight="1" x14ac:dyDescent="0.25">
      <c r="A8050" s="47"/>
      <c r="B8050" s="1"/>
      <c r="C8050" s="1"/>
      <c r="D8050" s="1"/>
      <c r="E8050" s="1"/>
      <c r="F8050" s="1"/>
      <c r="G8050" s="1"/>
      <c r="H8050" s="1"/>
      <c r="I8050" s="1"/>
      <c r="J8050" s="1"/>
      <c r="K8050" s="28"/>
      <c r="L8050" s="28"/>
      <c r="M8050" s="1"/>
      <c r="N8050" s="35"/>
      <c r="O8050" s="1"/>
    </row>
    <row r="8051" spans="1:15" ht="16.5" customHeight="1" x14ac:dyDescent="0.25">
      <c r="A8051" s="47"/>
      <c r="B8051" s="1"/>
      <c r="C8051" s="1"/>
      <c r="D8051" s="1"/>
      <c r="E8051" s="1"/>
      <c r="F8051" s="1"/>
      <c r="G8051" s="1"/>
      <c r="H8051" s="1"/>
      <c r="I8051" s="1"/>
      <c r="J8051" s="1"/>
      <c r="K8051" s="28"/>
      <c r="L8051" s="28"/>
      <c r="M8051" s="1"/>
      <c r="N8051" s="35"/>
      <c r="O8051" s="1"/>
    </row>
    <row r="8052" spans="1:15" ht="16.5" customHeight="1" x14ac:dyDescent="0.25">
      <c r="A8052" s="47"/>
      <c r="B8052" s="1"/>
      <c r="C8052" s="1"/>
      <c r="D8052" s="1"/>
      <c r="E8052" s="1"/>
      <c r="F8052" s="1"/>
      <c r="G8052" s="1"/>
      <c r="H8052" s="1"/>
      <c r="I8052" s="1"/>
      <c r="J8052" s="1"/>
      <c r="K8052" s="28"/>
      <c r="L8052" s="28"/>
      <c r="M8052" s="1"/>
      <c r="N8052" s="35"/>
      <c r="O8052" s="1"/>
    </row>
    <row r="8053" spans="1:15" ht="16.5" customHeight="1" x14ac:dyDescent="0.25">
      <c r="A8053" s="47"/>
      <c r="B8053" s="1"/>
      <c r="C8053" s="1"/>
      <c r="D8053" s="1"/>
      <c r="E8053" s="1"/>
      <c r="F8053" s="1"/>
      <c r="G8053" s="1"/>
      <c r="H8053" s="1"/>
      <c r="I8053" s="1"/>
      <c r="J8053" s="1"/>
      <c r="K8053" s="28"/>
      <c r="L8053" s="28"/>
      <c r="M8053" s="1"/>
      <c r="N8053" s="35"/>
      <c r="O8053" s="1"/>
    </row>
    <row r="8054" spans="1:15" ht="16.5" customHeight="1" x14ac:dyDescent="0.25">
      <c r="A8054" s="47"/>
      <c r="B8054" s="1"/>
      <c r="C8054" s="1"/>
      <c r="D8054" s="1"/>
      <c r="E8054" s="1"/>
      <c r="F8054" s="1"/>
      <c r="G8054" s="1"/>
      <c r="H8054" s="1"/>
      <c r="I8054" s="1"/>
      <c r="J8054" s="1"/>
      <c r="K8054" s="28"/>
      <c r="L8054" s="28"/>
      <c r="M8054" s="1"/>
      <c r="N8054" s="35"/>
      <c r="O8054" s="1"/>
    </row>
    <row r="8055" spans="1:15" ht="16.5" customHeight="1" x14ac:dyDescent="0.25">
      <c r="A8055" s="47"/>
      <c r="B8055" s="1"/>
      <c r="C8055" s="1"/>
      <c r="D8055" s="1"/>
      <c r="E8055" s="1"/>
      <c r="F8055" s="1"/>
      <c r="G8055" s="1"/>
      <c r="H8055" s="1"/>
      <c r="I8055" s="1"/>
      <c r="J8055" s="1"/>
      <c r="K8055" s="28"/>
      <c r="L8055" s="28"/>
      <c r="M8055" s="1"/>
      <c r="N8055" s="35"/>
      <c r="O8055" s="1"/>
    </row>
    <row r="8056" spans="1:15" ht="16.5" customHeight="1" x14ac:dyDescent="0.25">
      <c r="A8056" s="47"/>
      <c r="B8056" s="1"/>
      <c r="C8056" s="1"/>
      <c r="D8056" s="1"/>
      <c r="E8056" s="1"/>
      <c r="F8056" s="1"/>
      <c r="G8056" s="1"/>
      <c r="H8056" s="1"/>
      <c r="I8056" s="1"/>
      <c r="J8056" s="1"/>
      <c r="K8056" s="28"/>
      <c r="L8056" s="28"/>
      <c r="M8056" s="1"/>
      <c r="N8056" s="35"/>
      <c r="O8056" s="1"/>
    </row>
    <row r="8057" spans="1:15" ht="16.5" customHeight="1" x14ac:dyDescent="0.25">
      <c r="A8057" s="47"/>
      <c r="B8057" s="1"/>
      <c r="C8057" s="1"/>
      <c r="D8057" s="1"/>
      <c r="E8057" s="1"/>
      <c r="F8057" s="1"/>
      <c r="G8057" s="1"/>
      <c r="H8057" s="1"/>
      <c r="I8057" s="1"/>
      <c r="J8057" s="1"/>
      <c r="K8057" s="28"/>
      <c r="L8057" s="28"/>
      <c r="M8057" s="1"/>
      <c r="N8057" s="35"/>
      <c r="O8057" s="1"/>
    </row>
    <row r="8058" spans="1:15" ht="16.5" customHeight="1" x14ac:dyDescent="0.25">
      <c r="A8058" s="47"/>
      <c r="B8058" s="1"/>
      <c r="C8058" s="1"/>
      <c r="D8058" s="1"/>
      <c r="E8058" s="1"/>
      <c r="F8058" s="1"/>
      <c r="G8058" s="1"/>
      <c r="H8058" s="1"/>
      <c r="I8058" s="1"/>
      <c r="J8058" s="1"/>
      <c r="K8058" s="28"/>
      <c r="L8058" s="28"/>
      <c r="M8058" s="1"/>
      <c r="N8058" s="35"/>
      <c r="O8058" s="1"/>
    </row>
    <row r="8059" spans="1:15" ht="16.5" customHeight="1" x14ac:dyDescent="0.25">
      <c r="A8059" s="47"/>
      <c r="B8059" s="1"/>
      <c r="C8059" s="1"/>
      <c r="D8059" s="1"/>
      <c r="E8059" s="1"/>
      <c r="F8059" s="1"/>
      <c r="G8059" s="1"/>
      <c r="H8059" s="1"/>
      <c r="I8059" s="1"/>
      <c r="J8059" s="1"/>
      <c r="K8059" s="28"/>
      <c r="L8059" s="28"/>
      <c r="M8059" s="1"/>
      <c r="N8059" s="35"/>
      <c r="O8059" s="1"/>
    </row>
    <row r="8060" spans="1:15" ht="16.5" customHeight="1" x14ac:dyDescent="0.25">
      <c r="A8060" s="47"/>
      <c r="B8060" s="1"/>
      <c r="C8060" s="1"/>
      <c r="D8060" s="1"/>
      <c r="E8060" s="1"/>
      <c r="F8060" s="1"/>
      <c r="G8060" s="1"/>
      <c r="H8060" s="1"/>
      <c r="I8060" s="1"/>
      <c r="J8060" s="1"/>
      <c r="K8060" s="28"/>
      <c r="L8060" s="28"/>
      <c r="M8060" s="1"/>
      <c r="N8060" s="35"/>
      <c r="O8060" s="1"/>
    </row>
    <row r="8061" spans="1:15" ht="16.5" customHeight="1" x14ac:dyDescent="0.25">
      <c r="A8061" s="47"/>
      <c r="B8061" s="1"/>
      <c r="C8061" s="1"/>
      <c r="D8061" s="1"/>
      <c r="E8061" s="1"/>
      <c r="F8061" s="1"/>
      <c r="G8061" s="1"/>
      <c r="H8061" s="1"/>
      <c r="I8061" s="1"/>
      <c r="J8061" s="1"/>
      <c r="K8061" s="28"/>
      <c r="L8061" s="28"/>
      <c r="M8061" s="1"/>
      <c r="N8061" s="35"/>
      <c r="O8061" s="1"/>
    </row>
    <row r="8062" spans="1:15" ht="16.5" customHeight="1" x14ac:dyDescent="0.25">
      <c r="A8062" s="47"/>
      <c r="B8062" s="1"/>
      <c r="C8062" s="1"/>
      <c r="D8062" s="1"/>
      <c r="E8062" s="1"/>
      <c r="F8062" s="1"/>
      <c r="G8062" s="1"/>
      <c r="H8062" s="1"/>
      <c r="I8062" s="1"/>
      <c r="J8062" s="1"/>
      <c r="K8062" s="28"/>
      <c r="L8062" s="28"/>
      <c r="M8062" s="1"/>
      <c r="N8062" s="35"/>
      <c r="O8062" s="1"/>
    </row>
    <row r="8063" spans="1:15" ht="16.5" customHeight="1" x14ac:dyDescent="0.25">
      <c r="A8063" s="47"/>
      <c r="B8063" s="1"/>
      <c r="C8063" s="1"/>
      <c r="D8063" s="1"/>
      <c r="E8063" s="1"/>
      <c r="F8063" s="1"/>
      <c r="G8063" s="1"/>
      <c r="H8063" s="1"/>
      <c r="I8063" s="1"/>
      <c r="J8063" s="1"/>
      <c r="K8063" s="28"/>
      <c r="L8063" s="28"/>
      <c r="M8063" s="1"/>
      <c r="N8063" s="35"/>
      <c r="O8063" s="1"/>
    </row>
    <row r="8064" spans="1:15" ht="16.5" customHeight="1" x14ac:dyDescent="0.25">
      <c r="A8064" s="47"/>
      <c r="B8064" s="1"/>
      <c r="C8064" s="1"/>
      <c r="D8064" s="1"/>
      <c r="E8064" s="1"/>
      <c r="F8064" s="1"/>
      <c r="G8064" s="1"/>
      <c r="H8064" s="1"/>
      <c r="I8064" s="1"/>
      <c r="J8064" s="1"/>
      <c r="K8064" s="28"/>
      <c r="L8064" s="28"/>
      <c r="M8064" s="1"/>
      <c r="N8064" s="35"/>
      <c r="O8064" s="1"/>
    </row>
    <row r="8065" spans="1:15" ht="16.5" customHeight="1" x14ac:dyDescent="0.25">
      <c r="A8065" s="47"/>
      <c r="B8065" s="1"/>
      <c r="C8065" s="1"/>
      <c r="D8065" s="1"/>
      <c r="E8065" s="1"/>
      <c r="F8065" s="1"/>
      <c r="G8065" s="1"/>
      <c r="H8065" s="1"/>
      <c r="I8065" s="1"/>
      <c r="J8065" s="1"/>
      <c r="K8065" s="28"/>
      <c r="L8065" s="28"/>
      <c r="M8065" s="1"/>
      <c r="N8065" s="35"/>
      <c r="O8065" s="1"/>
    </row>
    <row r="8066" spans="1:15" ht="16.5" customHeight="1" x14ac:dyDescent="0.25">
      <c r="A8066" s="47"/>
      <c r="B8066" s="1"/>
      <c r="C8066" s="1"/>
      <c r="D8066" s="1"/>
      <c r="E8066" s="1"/>
      <c r="F8066" s="1"/>
      <c r="G8066" s="1"/>
      <c r="H8066" s="1"/>
      <c r="I8066" s="1"/>
      <c r="J8066" s="1"/>
      <c r="K8066" s="28"/>
      <c r="L8066" s="28"/>
      <c r="M8066" s="1"/>
      <c r="N8066" s="35"/>
      <c r="O8066" s="1"/>
    </row>
    <row r="8067" spans="1:15" ht="16.5" customHeight="1" x14ac:dyDescent="0.25">
      <c r="A8067" s="47"/>
      <c r="B8067" s="1"/>
      <c r="C8067" s="1"/>
      <c r="D8067" s="1"/>
      <c r="E8067" s="1"/>
      <c r="F8067" s="1"/>
      <c r="G8067" s="1"/>
      <c r="H8067" s="1"/>
      <c r="I8067" s="1"/>
      <c r="J8067" s="1"/>
      <c r="K8067" s="28"/>
      <c r="L8067" s="28"/>
      <c r="M8067" s="1"/>
      <c r="N8067" s="35"/>
      <c r="O8067" s="1"/>
    </row>
    <row r="8068" spans="1:15" ht="16.5" customHeight="1" x14ac:dyDescent="0.25">
      <c r="A8068" s="47"/>
      <c r="B8068" s="1"/>
      <c r="C8068" s="1"/>
      <c r="D8068" s="1"/>
      <c r="E8068" s="1"/>
      <c r="F8068" s="1"/>
      <c r="G8068" s="1"/>
      <c r="H8068" s="1"/>
      <c r="I8068" s="1"/>
      <c r="J8068" s="1"/>
      <c r="K8068" s="28"/>
      <c r="L8068" s="28"/>
      <c r="M8068" s="1"/>
      <c r="N8068" s="35"/>
      <c r="O8068" s="1"/>
    </row>
    <row r="8069" spans="1:15" ht="16.5" customHeight="1" x14ac:dyDescent="0.25">
      <c r="A8069" s="47"/>
      <c r="B8069" s="1"/>
      <c r="C8069" s="1"/>
      <c r="D8069" s="1"/>
      <c r="E8069" s="1"/>
      <c r="F8069" s="1"/>
      <c r="G8069" s="1"/>
      <c r="H8069" s="1"/>
      <c r="I8069" s="1"/>
      <c r="J8069" s="1"/>
      <c r="K8069" s="28"/>
      <c r="L8069" s="28"/>
      <c r="M8069" s="1"/>
      <c r="N8069" s="35"/>
      <c r="O8069" s="1"/>
    </row>
    <row r="8070" spans="1:15" ht="16.5" customHeight="1" x14ac:dyDescent="0.25">
      <c r="A8070" s="47"/>
      <c r="B8070" s="1"/>
      <c r="C8070" s="1"/>
      <c r="D8070" s="1"/>
      <c r="E8070" s="1"/>
      <c r="F8070" s="1"/>
      <c r="G8070" s="1"/>
      <c r="H8070" s="1"/>
      <c r="I8070" s="1"/>
      <c r="J8070" s="1"/>
      <c r="K8070" s="28"/>
      <c r="L8070" s="28"/>
      <c r="M8070" s="1"/>
      <c r="N8070" s="35"/>
      <c r="O8070" s="1"/>
    </row>
    <row r="8071" spans="1:15" ht="16.5" customHeight="1" x14ac:dyDescent="0.25">
      <c r="A8071" s="47"/>
      <c r="B8071" s="1"/>
      <c r="C8071" s="1"/>
      <c r="D8071" s="1"/>
      <c r="E8071" s="1"/>
      <c r="F8071" s="1"/>
      <c r="G8071" s="1"/>
      <c r="H8071" s="1"/>
      <c r="I8071" s="1"/>
      <c r="J8071" s="1"/>
      <c r="K8071" s="28"/>
      <c r="L8071" s="28"/>
      <c r="M8071" s="1"/>
      <c r="N8071" s="35"/>
      <c r="O8071" s="1"/>
    </row>
    <row r="8072" spans="1:15" ht="16.5" customHeight="1" x14ac:dyDescent="0.25">
      <c r="A8072" s="47"/>
      <c r="B8072" s="1"/>
      <c r="C8072" s="1"/>
      <c r="D8072" s="1"/>
      <c r="E8072" s="1"/>
      <c r="F8072" s="1"/>
      <c r="G8072" s="1"/>
      <c r="H8072" s="1"/>
      <c r="I8072" s="1"/>
      <c r="J8072" s="1"/>
      <c r="K8072" s="28"/>
      <c r="L8072" s="28"/>
      <c r="M8072" s="1"/>
      <c r="N8072" s="35"/>
      <c r="O8072" s="1"/>
    </row>
    <row r="8073" spans="1:15" ht="16.5" customHeight="1" x14ac:dyDescent="0.25">
      <c r="A8073" s="47"/>
      <c r="B8073" s="1"/>
      <c r="C8073" s="1"/>
      <c r="D8073" s="1"/>
      <c r="E8073" s="1"/>
      <c r="F8073" s="1"/>
      <c r="G8073" s="1"/>
      <c r="H8073" s="1"/>
      <c r="I8073" s="1"/>
      <c r="J8073" s="1"/>
      <c r="K8073" s="28"/>
      <c r="L8073" s="28"/>
      <c r="M8073" s="1"/>
      <c r="N8073" s="35"/>
      <c r="O8073" s="1"/>
    </row>
    <row r="8074" spans="1:15" ht="16.5" customHeight="1" x14ac:dyDescent="0.25">
      <c r="A8074" s="47"/>
      <c r="B8074" s="1"/>
      <c r="C8074" s="1"/>
      <c r="D8074" s="1"/>
      <c r="E8074" s="1"/>
      <c r="F8074" s="1"/>
      <c r="G8074" s="1"/>
      <c r="H8074" s="1"/>
      <c r="I8074" s="1"/>
      <c r="J8074" s="1"/>
      <c r="K8074" s="28"/>
      <c r="L8074" s="28"/>
      <c r="M8074" s="1"/>
      <c r="N8074" s="35"/>
      <c r="O8074" s="1"/>
    </row>
    <row r="8075" spans="1:15" ht="16.5" customHeight="1" x14ac:dyDescent="0.25">
      <c r="A8075" s="47"/>
      <c r="B8075" s="1"/>
      <c r="C8075" s="1"/>
      <c r="D8075" s="1"/>
      <c r="E8075" s="1"/>
      <c r="F8075" s="1"/>
      <c r="G8075" s="1"/>
      <c r="H8075" s="1"/>
      <c r="I8075" s="1"/>
      <c r="J8075" s="1"/>
      <c r="K8075" s="28"/>
      <c r="L8075" s="28"/>
      <c r="M8075" s="1"/>
      <c r="N8075" s="35"/>
      <c r="O8075" s="1"/>
    </row>
    <row r="8076" spans="1:15" ht="16.5" customHeight="1" x14ac:dyDescent="0.25">
      <c r="A8076" s="47"/>
      <c r="B8076" s="1"/>
      <c r="C8076" s="1"/>
      <c r="D8076" s="1"/>
      <c r="E8076" s="1"/>
      <c r="F8076" s="1"/>
      <c r="G8076" s="1"/>
      <c r="H8076" s="1"/>
      <c r="I8076" s="1"/>
      <c r="J8076" s="1"/>
      <c r="K8076" s="28"/>
      <c r="L8076" s="28"/>
      <c r="M8076" s="1"/>
      <c r="N8076" s="35"/>
      <c r="O8076" s="1"/>
    </row>
    <row r="8077" spans="1:15" ht="16.5" customHeight="1" x14ac:dyDescent="0.25">
      <c r="A8077" s="47"/>
      <c r="B8077" s="1"/>
      <c r="C8077" s="1"/>
      <c r="D8077" s="1"/>
      <c r="E8077" s="1"/>
      <c r="F8077" s="1"/>
      <c r="G8077" s="1"/>
      <c r="H8077" s="1"/>
      <c r="I8077" s="1"/>
      <c r="J8077" s="1"/>
      <c r="K8077" s="28"/>
      <c r="L8077" s="28"/>
      <c r="M8077" s="1"/>
      <c r="N8077" s="35"/>
      <c r="O8077" s="1"/>
    </row>
    <row r="8078" spans="1:15" ht="16.5" customHeight="1" x14ac:dyDescent="0.25">
      <c r="A8078" s="47"/>
      <c r="B8078" s="1"/>
      <c r="C8078" s="1"/>
      <c r="D8078" s="1"/>
      <c r="E8078" s="1"/>
      <c r="F8078" s="1"/>
      <c r="G8078" s="1"/>
      <c r="H8078" s="1"/>
      <c r="I8078" s="1"/>
      <c r="J8078" s="1"/>
      <c r="K8078" s="28"/>
      <c r="L8078" s="28"/>
      <c r="M8078" s="1"/>
      <c r="N8078" s="35"/>
      <c r="O8078" s="1"/>
    </row>
    <row r="8079" spans="1:15" ht="16.5" customHeight="1" x14ac:dyDescent="0.25">
      <c r="A8079" s="47"/>
      <c r="B8079" s="1"/>
      <c r="C8079" s="1"/>
      <c r="D8079" s="1"/>
      <c r="E8079" s="1"/>
      <c r="F8079" s="1"/>
      <c r="G8079" s="1"/>
      <c r="H8079" s="1"/>
      <c r="I8079" s="1"/>
      <c r="J8079" s="1"/>
      <c r="K8079" s="28"/>
      <c r="L8079" s="28"/>
      <c r="M8079" s="1"/>
      <c r="N8079" s="35"/>
      <c r="O8079" s="1"/>
    </row>
    <row r="8080" spans="1:15" ht="16.5" customHeight="1" x14ac:dyDescent="0.25">
      <c r="A8080" s="47"/>
      <c r="B8080" s="1"/>
      <c r="C8080" s="1"/>
      <c r="D8080" s="1"/>
      <c r="E8080" s="1"/>
      <c r="F8080" s="1"/>
      <c r="G8080" s="1"/>
      <c r="H8080" s="1"/>
      <c r="I8080" s="1"/>
      <c r="J8080" s="1"/>
      <c r="K8080" s="28"/>
      <c r="L8080" s="28"/>
      <c r="M8080" s="1"/>
      <c r="N8080" s="35"/>
      <c r="O8080" s="1"/>
    </row>
    <row r="8081" spans="1:15" ht="16.5" customHeight="1" x14ac:dyDescent="0.25">
      <c r="A8081" s="47"/>
      <c r="B8081" s="1"/>
      <c r="C8081" s="1"/>
      <c r="D8081" s="1"/>
      <c r="E8081" s="1"/>
      <c r="F8081" s="1"/>
      <c r="G8081" s="1"/>
      <c r="H8081" s="1"/>
      <c r="I8081" s="1"/>
      <c r="J8081" s="1"/>
      <c r="K8081" s="28"/>
      <c r="L8081" s="28"/>
      <c r="M8081" s="1"/>
      <c r="N8081" s="35"/>
      <c r="O8081" s="1"/>
    </row>
    <row r="8082" spans="1:15" ht="16.5" customHeight="1" x14ac:dyDescent="0.25">
      <c r="A8082" s="47"/>
      <c r="B8082" s="1"/>
      <c r="C8082" s="1"/>
      <c r="D8082" s="1"/>
      <c r="E8082" s="1"/>
      <c r="F8082" s="1"/>
      <c r="G8082" s="1"/>
      <c r="H8082" s="1"/>
      <c r="I8082" s="1"/>
      <c r="J8082" s="1"/>
      <c r="K8082" s="28"/>
      <c r="L8082" s="28"/>
      <c r="M8082" s="1"/>
      <c r="N8082" s="35"/>
      <c r="O8082" s="1"/>
    </row>
    <row r="8083" spans="1:15" ht="16.5" customHeight="1" x14ac:dyDescent="0.25">
      <c r="A8083" s="47"/>
      <c r="B8083" s="1"/>
      <c r="C8083" s="1"/>
      <c r="D8083" s="1"/>
      <c r="E8083" s="1"/>
      <c r="F8083" s="1"/>
      <c r="G8083" s="1"/>
      <c r="H8083" s="1"/>
      <c r="I8083" s="1"/>
      <c r="J8083" s="1"/>
      <c r="K8083" s="28"/>
      <c r="L8083" s="28"/>
      <c r="M8083" s="1"/>
      <c r="N8083" s="35"/>
      <c r="O8083" s="1"/>
    </row>
    <row r="8084" spans="1:15" ht="16.5" customHeight="1" x14ac:dyDescent="0.25">
      <c r="A8084" s="47"/>
      <c r="B8084" s="1"/>
      <c r="C8084" s="1"/>
      <c r="D8084" s="1"/>
      <c r="E8084" s="1"/>
      <c r="F8084" s="1"/>
      <c r="G8084" s="1"/>
      <c r="H8084" s="1"/>
      <c r="I8084" s="1"/>
      <c r="J8084" s="1"/>
      <c r="K8084" s="28"/>
      <c r="L8084" s="28"/>
      <c r="M8084" s="1"/>
      <c r="N8084" s="35"/>
      <c r="O8084" s="1"/>
    </row>
    <row r="8085" spans="1:15" ht="16.5" customHeight="1" x14ac:dyDescent="0.25">
      <c r="A8085" s="47"/>
      <c r="B8085" s="1"/>
      <c r="C8085" s="1"/>
      <c r="D8085" s="1"/>
      <c r="E8085" s="1"/>
      <c r="F8085" s="1"/>
      <c r="G8085" s="1"/>
      <c r="H8085" s="1"/>
      <c r="I8085" s="1"/>
      <c r="J8085" s="1"/>
      <c r="K8085" s="28"/>
      <c r="L8085" s="28"/>
      <c r="M8085" s="1"/>
      <c r="N8085" s="35"/>
      <c r="O8085" s="1"/>
    </row>
  </sheetData>
  <autoFilter ref="A1:O2134" xr:uid="{00000000-0001-0000-0300-000000000000}">
    <filterColumn colId="13">
      <filters>
        <filter val="3.1"/>
      </filters>
    </filterColumn>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44"/>
  <sheetViews>
    <sheetView topLeftCell="A34" zoomScale="85" zoomScaleNormal="85" workbookViewId="0">
      <selection activeCell="B31" sqref="B31:E44"/>
    </sheetView>
  </sheetViews>
  <sheetFormatPr baseColWidth="10" defaultColWidth="11.42578125" defaultRowHeight="15" x14ac:dyDescent="0.25"/>
  <cols>
    <col min="1" max="1" width="2.85546875" customWidth="1"/>
    <col min="2" max="2" width="30.28515625" style="22" customWidth="1"/>
    <col min="3" max="3" width="31.28515625" bestFit="1" customWidth="1"/>
    <col min="4" max="4" width="112.28515625" bestFit="1" customWidth="1"/>
    <col min="5" max="5" width="23.5703125" bestFit="1" customWidth="1"/>
    <col min="6" max="6" width="16.7109375" customWidth="1"/>
  </cols>
  <sheetData>
    <row r="1" spans="2:6" x14ac:dyDescent="0.25">
      <c r="B1" s="22" t="s">
        <v>2860</v>
      </c>
    </row>
    <row r="3" spans="2:6" x14ac:dyDescent="0.25">
      <c r="B3" s="23" t="s">
        <v>2861</v>
      </c>
      <c r="C3" s="58" t="s">
        <v>3891</v>
      </c>
      <c r="D3" s="29" t="s">
        <v>2862</v>
      </c>
    </row>
    <row r="4" spans="2:6" ht="75" x14ac:dyDescent="0.25">
      <c r="B4" s="20" t="s">
        <v>26</v>
      </c>
      <c r="C4" s="31" t="s">
        <v>2863</v>
      </c>
      <c r="D4" s="18" t="s">
        <v>2864</v>
      </c>
    </row>
    <row r="5" spans="2:6" x14ac:dyDescent="0.25">
      <c r="B5" s="20" t="s">
        <v>27</v>
      </c>
      <c r="C5" s="21" t="s">
        <v>2865</v>
      </c>
      <c r="D5" s="36" t="s">
        <v>2866</v>
      </c>
    </row>
    <row r="6" spans="2:6" x14ac:dyDescent="0.25">
      <c r="B6" s="20" t="s">
        <v>28</v>
      </c>
      <c r="C6" s="21" t="s">
        <v>2865</v>
      </c>
      <c r="D6" s="36" t="s">
        <v>2867</v>
      </c>
    </row>
    <row r="7" spans="2:6" x14ac:dyDescent="0.25">
      <c r="B7" s="20" t="s">
        <v>29</v>
      </c>
      <c r="C7" s="21" t="s">
        <v>2865</v>
      </c>
      <c r="D7" s="36" t="s">
        <v>2868</v>
      </c>
    </row>
    <row r="8" spans="2:6" x14ac:dyDescent="0.25">
      <c r="B8" s="20" t="s">
        <v>2869</v>
      </c>
      <c r="C8" s="21" t="s">
        <v>2865</v>
      </c>
      <c r="D8" s="36" t="s">
        <v>2870</v>
      </c>
    </row>
    <row r="9" spans="2:6" x14ac:dyDescent="0.25">
      <c r="B9" s="20" t="s">
        <v>31</v>
      </c>
      <c r="C9" s="21" t="s">
        <v>2865</v>
      </c>
      <c r="D9" s="36" t="s">
        <v>2871</v>
      </c>
    </row>
    <row r="10" spans="2:6" x14ac:dyDescent="0.25">
      <c r="B10" s="20" t="s">
        <v>32</v>
      </c>
      <c r="C10" s="21" t="s">
        <v>2865</v>
      </c>
      <c r="D10" s="36" t="s">
        <v>2872</v>
      </c>
    </row>
    <row r="11" spans="2:6" x14ac:dyDescent="0.25">
      <c r="B11" s="20" t="s">
        <v>33</v>
      </c>
      <c r="C11" s="21" t="s">
        <v>2865</v>
      </c>
      <c r="D11" s="36" t="s">
        <v>2873</v>
      </c>
    </row>
    <row r="12" spans="2:6" x14ac:dyDescent="0.25">
      <c r="B12" s="20" t="s">
        <v>34</v>
      </c>
      <c r="C12" s="21" t="s">
        <v>2865</v>
      </c>
      <c r="D12" s="36" t="s">
        <v>2874</v>
      </c>
    </row>
    <row r="13" spans="2:6" ht="30" x14ac:dyDescent="0.25">
      <c r="B13" s="20" t="s">
        <v>35</v>
      </c>
      <c r="C13" s="21" t="s">
        <v>2865</v>
      </c>
      <c r="D13" s="17" t="s">
        <v>2875</v>
      </c>
    </row>
    <row r="14" spans="2:6" x14ac:dyDescent="0.25">
      <c r="B14" s="20" t="s">
        <v>36</v>
      </c>
      <c r="C14" s="31" t="s">
        <v>2876</v>
      </c>
      <c r="D14" s="37" t="s">
        <v>3892</v>
      </c>
    </row>
    <row r="15" spans="2:6" ht="60" x14ac:dyDescent="0.25">
      <c r="B15" s="20" t="s">
        <v>37</v>
      </c>
      <c r="C15" s="21" t="s">
        <v>2877</v>
      </c>
      <c r="D15" s="18" t="s">
        <v>2878</v>
      </c>
    </row>
    <row r="16" spans="2:6" x14ac:dyDescent="0.25">
      <c r="B16" s="82" t="s">
        <v>38</v>
      </c>
      <c r="C16" s="88" t="s">
        <v>2879</v>
      </c>
      <c r="D16" s="85" t="s">
        <v>2880</v>
      </c>
      <c r="E16" s="59" t="s">
        <v>2881</v>
      </c>
      <c r="F16" s="16" t="s">
        <v>2882</v>
      </c>
    </row>
    <row r="17" spans="2:6" x14ac:dyDescent="0.25">
      <c r="B17" s="83"/>
      <c r="C17" s="89"/>
      <c r="D17" s="86"/>
      <c r="E17" s="36" t="s">
        <v>2883</v>
      </c>
      <c r="F17" s="1" t="s">
        <v>2884</v>
      </c>
    </row>
    <row r="18" spans="2:6" x14ac:dyDescent="0.25">
      <c r="B18" s="83"/>
      <c r="C18" s="89"/>
      <c r="D18" s="86"/>
      <c r="E18" s="36" t="s">
        <v>2885</v>
      </c>
      <c r="F18" s="1" t="s">
        <v>2886</v>
      </c>
    </row>
    <row r="19" spans="2:6" x14ac:dyDescent="0.25">
      <c r="B19" s="83"/>
      <c r="C19" s="89"/>
      <c r="D19" s="86"/>
      <c r="E19" s="36" t="s">
        <v>50</v>
      </c>
      <c r="F19" s="1" t="s">
        <v>50</v>
      </c>
    </row>
    <row r="20" spans="2:6" ht="60" x14ac:dyDescent="0.25">
      <c r="B20" s="83"/>
      <c r="C20" s="89"/>
      <c r="D20" s="86"/>
      <c r="E20" s="36" t="s">
        <v>3885</v>
      </c>
      <c r="F20" s="62" t="s">
        <v>3893</v>
      </c>
    </row>
    <row r="21" spans="2:6" ht="60" x14ac:dyDescent="0.25">
      <c r="B21" s="84"/>
      <c r="C21" s="90"/>
      <c r="D21" s="87"/>
      <c r="E21" s="36" t="s">
        <v>3886</v>
      </c>
      <c r="F21" s="62" t="s">
        <v>3894</v>
      </c>
    </row>
    <row r="22" spans="2:6" ht="45" x14ac:dyDescent="0.25">
      <c r="B22" s="20" t="s">
        <v>39</v>
      </c>
      <c r="C22" s="31" t="s">
        <v>2887</v>
      </c>
      <c r="D22" s="18" t="s">
        <v>2888</v>
      </c>
    </row>
    <row r="23" spans="2:6" x14ac:dyDescent="0.25">
      <c r="B23" s="23" t="s">
        <v>40</v>
      </c>
      <c r="C23" s="21" t="s">
        <v>2865</v>
      </c>
      <c r="D23" s="1" t="s">
        <v>2889</v>
      </c>
    </row>
    <row r="25" spans="2:6" ht="110.25" customHeight="1" x14ac:dyDescent="0.25">
      <c r="B25" s="68" t="s">
        <v>3895</v>
      </c>
      <c r="C25" s="68"/>
      <c r="D25" s="68"/>
    </row>
    <row r="31" spans="2:6" x14ac:dyDescent="0.25">
      <c r="B31" s="93" t="s">
        <v>3902</v>
      </c>
      <c r="C31" s="93"/>
      <c r="D31" s="93"/>
      <c r="E31" s="93"/>
    </row>
    <row r="32" spans="2:6" x14ac:dyDescent="0.25">
      <c r="B32"/>
    </row>
    <row r="33" spans="2:5" x14ac:dyDescent="0.25">
      <c r="B33" s="19" t="s">
        <v>2890</v>
      </c>
      <c r="C33" s="97" t="s">
        <v>2891</v>
      </c>
      <c r="D33" s="98"/>
      <c r="E33" s="32" t="s">
        <v>2862</v>
      </c>
    </row>
    <row r="34" spans="2:5" ht="30" x14ac:dyDescent="0.25">
      <c r="B34" s="99">
        <v>1</v>
      </c>
      <c r="C34" s="95" t="s">
        <v>2892</v>
      </c>
      <c r="D34" s="96"/>
      <c r="E34" s="40" t="s">
        <v>2893</v>
      </c>
    </row>
    <row r="35" spans="2:5" x14ac:dyDescent="0.25">
      <c r="B35" s="100"/>
      <c r="C35" s="63" t="s">
        <v>443</v>
      </c>
      <c r="D35" s="64" t="s">
        <v>2894</v>
      </c>
      <c r="E35" s="94" t="s">
        <v>3905</v>
      </c>
    </row>
    <row r="36" spans="2:5" ht="30" x14ac:dyDescent="0.25">
      <c r="B36" s="100"/>
      <c r="C36" s="63" t="s">
        <v>808</v>
      </c>
      <c r="D36" s="64" t="s">
        <v>2895</v>
      </c>
      <c r="E36" s="94"/>
    </row>
    <row r="37" spans="2:5" x14ac:dyDescent="0.25">
      <c r="B37" s="101"/>
      <c r="C37" s="63" t="s">
        <v>429</v>
      </c>
      <c r="D37" s="64" t="s">
        <v>2896</v>
      </c>
      <c r="E37" s="94"/>
    </row>
    <row r="38" spans="2:5" ht="30" x14ac:dyDescent="0.25">
      <c r="B38" s="99">
        <v>2</v>
      </c>
      <c r="C38" s="91" t="s">
        <v>2897</v>
      </c>
      <c r="D38" s="92"/>
      <c r="E38" s="67" t="s">
        <v>2898</v>
      </c>
    </row>
    <row r="39" spans="2:5" ht="60" x14ac:dyDescent="0.25">
      <c r="B39" s="100"/>
      <c r="C39" s="63" t="s">
        <v>642</v>
      </c>
      <c r="D39" s="64" t="s">
        <v>2899</v>
      </c>
      <c r="E39" s="67" t="s">
        <v>3906</v>
      </c>
    </row>
    <row r="40" spans="2:5" ht="60" x14ac:dyDescent="0.25">
      <c r="B40" s="101"/>
      <c r="C40" s="63" t="s">
        <v>404</v>
      </c>
      <c r="D40" s="64" t="s">
        <v>2900</v>
      </c>
      <c r="E40" s="67" t="s">
        <v>3907</v>
      </c>
    </row>
    <row r="41" spans="2:5" ht="255" x14ac:dyDescent="0.25">
      <c r="B41" s="99">
        <v>3</v>
      </c>
      <c r="C41" s="91" t="s">
        <v>3903</v>
      </c>
      <c r="D41" s="92"/>
      <c r="E41" s="67" t="s">
        <v>3896</v>
      </c>
    </row>
    <row r="42" spans="2:5" ht="105" x14ac:dyDescent="0.25">
      <c r="B42" s="100"/>
      <c r="C42" s="63" t="s">
        <v>3883</v>
      </c>
      <c r="D42" s="64" t="s">
        <v>3886</v>
      </c>
      <c r="E42" s="67" t="s">
        <v>3897</v>
      </c>
    </row>
    <row r="43" spans="2:5" ht="45" x14ac:dyDescent="0.25">
      <c r="B43" s="100"/>
      <c r="C43" s="63" t="s">
        <v>3884</v>
      </c>
      <c r="D43" s="64" t="s">
        <v>3901</v>
      </c>
      <c r="E43" s="67" t="s">
        <v>3900</v>
      </c>
    </row>
    <row r="44" spans="2:5" ht="60" x14ac:dyDescent="0.25">
      <c r="B44" s="101"/>
      <c r="C44" s="65" t="s">
        <v>3887</v>
      </c>
      <c r="D44" s="66" t="s">
        <v>3898</v>
      </c>
      <c r="E44" s="67" t="s">
        <v>3899</v>
      </c>
    </row>
  </sheetData>
  <mergeCells count="13">
    <mergeCell ref="B41:B44"/>
    <mergeCell ref="C41:D41"/>
    <mergeCell ref="B31:E31"/>
    <mergeCell ref="C33:D33"/>
    <mergeCell ref="B34:B37"/>
    <mergeCell ref="C34:D34"/>
    <mergeCell ref="E35:E37"/>
    <mergeCell ref="B16:B21"/>
    <mergeCell ref="D16:D21"/>
    <mergeCell ref="C16:C21"/>
    <mergeCell ref="B25:D25"/>
    <mergeCell ref="B38:B40"/>
    <mergeCell ref="C38:D3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3A049CF1EB90D469D0A6E0B7BD866C7" ma:contentTypeVersion="16" ma:contentTypeDescription="Crear nuevo documento." ma:contentTypeScope="" ma:versionID="30966f38a0d2fd55cbdcafe2a2e30a49">
  <xsd:schema xmlns:xsd="http://www.w3.org/2001/XMLSchema" xmlns:xs="http://www.w3.org/2001/XMLSchema" xmlns:p="http://schemas.microsoft.com/office/2006/metadata/properties" xmlns:ns3="91a0d6fb-9b76-4f27-808e-2fd5c18c8f42" xmlns:ns4="0227e29e-38f2-445a-b464-40d811857f12" targetNamespace="http://schemas.microsoft.com/office/2006/metadata/properties" ma:root="true" ma:fieldsID="e73914cbad0007463ee47db58b4c5d69" ns3:_="" ns4:_="">
    <xsd:import namespace="91a0d6fb-9b76-4f27-808e-2fd5c18c8f42"/>
    <xsd:import namespace="0227e29e-38f2-445a-b464-40d811857f12"/>
    <xsd:element name="properties">
      <xsd:complexType>
        <xsd:sequence>
          <xsd:element name="documentManagement">
            <xsd:complexType>
              <xsd:all>
                <xsd:element ref="ns3:MigrationWizId" minOccurs="0"/>
                <xsd:element ref="ns3:MigrationWizIdPermissions" minOccurs="0"/>
                <xsd:element ref="ns3:MigrationWizIdPermissionLevels" minOccurs="0"/>
                <xsd:element ref="ns3:MigrationWizIdDocumentLibraryPermissions" minOccurs="0"/>
                <xsd:element ref="ns3:MigrationWizIdSecurityGroup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0d6fb-9b76-4f27-808e-2fd5c18c8f42"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27e29e-38f2-445a-b464-40d811857f12"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SharingHintHash" ma:index="2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grationWizIdPermissionLevels xmlns="91a0d6fb-9b76-4f27-808e-2fd5c18c8f42" xsi:nil="true"/>
    <MigrationWizId xmlns="91a0d6fb-9b76-4f27-808e-2fd5c18c8f42" xsi:nil="true"/>
    <MigrationWizIdSecurityGroups xmlns="91a0d6fb-9b76-4f27-808e-2fd5c18c8f42" xsi:nil="true"/>
    <MigrationWizIdPermissions xmlns="91a0d6fb-9b76-4f27-808e-2fd5c18c8f42" xsi:nil="true"/>
    <MigrationWizIdDocumentLibraryPermissions xmlns="91a0d6fb-9b76-4f27-808e-2fd5c18c8f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A0440C-B669-4A47-83D8-D6443B750A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0d6fb-9b76-4f27-808e-2fd5c18c8f42"/>
    <ds:schemaRef ds:uri="0227e29e-38f2-445a-b464-40d811857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7723AB-6D69-46DA-B0AC-2D5D9C7BB0E8}">
  <ds:schemaRefs>
    <ds:schemaRef ds:uri="http://schemas.microsoft.com/office/2006/metadata/properties"/>
    <ds:schemaRef ds:uri="http://schemas.microsoft.com/office/infopath/2007/PartnerControls"/>
    <ds:schemaRef ds:uri="91a0d6fb-9b76-4f27-808e-2fd5c18c8f42"/>
  </ds:schemaRefs>
</ds:datastoreItem>
</file>

<file path=customXml/itemProps3.xml><?xml version="1.0" encoding="utf-8"?>
<ds:datastoreItem xmlns:ds="http://schemas.openxmlformats.org/officeDocument/2006/customXml" ds:itemID="{1314B85A-4172-42FE-AB50-317E6D7AD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Resumen</vt:lpstr>
      <vt:lpstr>Base</vt:lpstr>
      <vt:lpstr>Explicación de Campos BD</vt:lpstr>
      <vt:lpstr>Resumen!Área_de_impresión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IEUser</dc:creator>
  <cp:keywords/>
  <dc:description/>
  <cp:lastModifiedBy>Claudia Carolina Elgueta Becerra</cp:lastModifiedBy>
  <cp:revision/>
  <dcterms:created xsi:type="dcterms:W3CDTF">2019-06-06T14:29:42Z</dcterms:created>
  <dcterms:modified xsi:type="dcterms:W3CDTF">2022-05-26T15:50:15Z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0x010100C3A049CF1EB90D469D0A6E0B7BD866C7</vt:lpwstr>
  </property>
</Properties>
</file>