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8a316c2acec29f/Escritorio/"/>
    </mc:Choice>
  </mc:AlternateContent>
  <xr:revisionPtr revIDLastSave="393" documentId="11_6F969C91741BACE35E030DF7AEDCBF873CF41AB0" xr6:coauthVersionLast="47" xr6:coauthVersionMax="47" xr10:uidLastSave="{555AB83C-A8FB-432C-B944-488C797156A2}"/>
  <bookViews>
    <workbookView xWindow="-108" yWindow="-108" windowWidth="23256" windowHeight="12456" tabRatio="893" xr2:uid="{00000000-000D-0000-FFFF-FFFF00000000}"/>
  </bookViews>
  <sheets>
    <sheet name="Reporte" sheetId="4" r:id="rId1"/>
    <sheet name="Reclamos" sheetId="6" r:id="rId2"/>
    <sheet name="Tabla de Homologación y Notas" sheetId="3" r:id="rId3"/>
    <sheet name="Reclamos Derivados" sheetId="7" r:id="rId4"/>
  </sheets>
  <definedNames>
    <definedName name="_xlnm._FilterDatabase" localSheetId="1" hidden="1">Reclamos!$A$1:$F$35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4" l="1"/>
  <c r="D7" i="4" s="1"/>
  <c r="C7" i="4"/>
  <c r="B8" i="4" l="1"/>
  <c r="B9" i="4" s="1"/>
  <c r="B10" i="4" s="1"/>
  <c r="C8" i="4"/>
  <c r="C9" i="4" s="1"/>
  <c r="C10" i="4" s="1"/>
  <c r="D6" i="4"/>
  <c r="D10" i="4" l="1"/>
  <c r="D9" i="4"/>
  <c r="D8" i="4"/>
</calcChain>
</file>

<file path=xl/sharedStrings.xml><?xml version="1.0" encoding="utf-8"?>
<sst xmlns="http://schemas.openxmlformats.org/spreadsheetml/2006/main" count="199" uniqueCount="90">
  <si>
    <t>Mes</t>
  </si>
  <si>
    <t>Número de reclamos respondidos en año t</t>
  </si>
  <si>
    <t xml:space="preserve">% de Reclamos respondidos en año t </t>
  </si>
  <si>
    <t>Enero</t>
  </si>
  <si>
    <t>Febrero</t>
  </si>
  <si>
    <t>Marzo</t>
  </si>
  <si>
    <t>TOTAL</t>
  </si>
  <si>
    <t>N° de Solicitud</t>
  </si>
  <si>
    <t>Tema</t>
  </si>
  <si>
    <t>Fecha real de atención</t>
  </si>
  <si>
    <t>Fecha de modificación</t>
  </si>
  <si>
    <t>Estado</t>
  </si>
  <si>
    <t>Título de caso</t>
  </si>
  <si>
    <t>Información estadística</t>
  </si>
  <si>
    <t>Resuelto</t>
  </si>
  <si>
    <t>Información administrativa INE</t>
  </si>
  <si>
    <t>Verificación sobre vacantes en el INE</t>
  </si>
  <si>
    <t>Otros</t>
  </si>
  <si>
    <t>Información del Personal del INE que visita su hogar o establecimiento</t>
  </si>
  <si>
    <t>Censo</t>
  </si>
  <si>
    <t>Temas relacionados al llenado de encuesta INE</t>
  </si>
  <si>
    <t>Información sobre aplicación de encuestas</t>
  </si>
  <si>
    <t>Multas</t>
  </si>
  <si>
    <t>Tabla de Homologación y Notas</t>
  </si>
  <si>
    <t>Observaciones</t>
  </si>
  <si>
    <t>COLUMNA A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</si>
  <si>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</si>
  <si>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</si>
  <si>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</si>
  <si>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</si>
  <si>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>No aplica</t>
  </si>
  <si>
    <t>Actuaciones</t>
  </si>
  <si>
    <t>Atenciones</t>
  </si>
  <si>
    <t>COLUMNA C</t>
  </si>
  <si>
    <t>COLUMNA D</t>
  </si>
  <si>
    <t>Fecha de respuesta</t>
  </si>
  <si>
    <t>COLUMNA E</t>
  </si>
  <si>
    <t xml:space="preserve">N° de oficio o identificación del documento en que se contiene la respuesta </t>
  </si>
  <si>
    <t>COLUMNA F</t>
  </si>
  <si>
    <t>Estado del reclamo</t>
  </si>
  <si>
    <t>Subcategorías Columna F</t>
  </si>
  <si>
    <t>Activo</t>
  </si>
  <si>
    <t xml:space="preserve">Ingresado </t>
  </si>
  <si>
    <t>En análisis</t>
  </si>
  <si>
    <t>Respondido</t>
  </si>
  <si>
    <t xml:space="preserve">ANEXO 1. En relación al requisito técnico N°6 </t>
  </si>
  <si>
    <t>INE-62155-X3W7S3</t>
  </si>
  <si>
    <t>INE-62322-T0W9J8</t>
  </si>
  <si>
    <t>INE-62450-H8H0M7</t>
  </si>
  <si>
    <t>INE-62878-H8F0L3</t>
  </si>
  <si>
    <t>INE-62885-H7L5N3</t>
  </si>
  <si>
    <t>INE-62891-Q6X2B5</t>
  </si>
  <si>
    <t>INE-63017-J0F4P5</t>
  </si>
  <si>
    <t>INE-63054-Y1K6R4</t>
  </si>
  <si>
    <t>INE-63069-S7Z0Y5</t>
  </si>
  <si>
    <t>INE-63070-M8J9Z7</t>
  </si>
  <si>
    <t>INE-63370-G1N4B5</t>
  </si>
  <si>
    <t>INE-63387-Y5D2P9</t>
  </si>
  <si>
    <t>INE-63403-R2N4M5</t>
  </si>
  <si>
    <t>INE-63514-F4N9G8</t>
  </si>
  <si>
    <t>INE-63515-H6G4T2</t>
  </si>
  <si>
    <t>INE-63516-S7F0M3</t>
  </si>
  <si>
    <t>INE-63517-L1R1Q8</t>
  </si>
  <si>
    <t>INE-63518-W9H8S8</t>
  </si>
  <si>
    <t>INE-63519-J7V4B8</t>
  </si>
  <si>
    <t>INE-63590-W5C2P2</t>
  </si>
  <si>
    <t>INE-63605-V1P8S1</t>
  </si>
  <si>
    <t>INE-63690-K7R3D3</t>
  </si>
  <si>
    <t>INE-63779-J9B4X1</t>
  </si>
  <si>
    <t>INE-63878-V8B3H3</t>
  </si>
  <si>
    <t>INE-64032-P7T8Y5</t>
  </si>
  <si>
    <t>INE-64136-Z0M8J7</t>
  </si>
  <si>
    <t>INE-64155-D8M2G0</t>
  </si>
  <si>
    <t>INE-64156-X5B0Q5</t>
  </si>
  <si>
    <t>INE-64185-G7K1L2</t>
  </si>
  <si>
    <t>Centro de Documentación (Biblioteca del INE)</t>
  </si>
  <si>
    <t>INE-64186-T4P1H3</t>
  </si>
  <si>
    <t>INE-64231-V1W7H7</t>
  </si>
  <si>
    <t>Desistido</t>
  </si>
  <si>
    <t>Derivado</t>
  </si>
  <si>
    <t>Abril</t>
  </si>
  <si>
    <t>INE-64785-Y2T1L6</t>
  </si>
  <si>
    <t>INE-64797-X1R1Q7</t>
  </si>
  <si>
    <t>INE-65203-X6S7D0</t>
  </si>
  <si>
    <t>Medio de Verificación</t>
  </si>
  <si>
    <t xml:space="preserve">Homologación MV DS N° 465/2021 </t>
  </si>
  <si>
    <t xml:space="preserve">Productos </t>
  </si>
  <si>
    <t>Fecha de ingreso</t>
  </si>
  <si>
    <r>
      <rPr>
        <i/>
        <sz val="11"/>
        <rFont val="Calibri"/>
        <family val="2"/>
      </rPr>
      <t xml:space="preserve">En relación a los reclamos relacionados con la Ley N° 20.285 sobre Acceso a la Información Pública, y con la Ley 19.886 de Bases sobre Contratos Administrativos sobre Contratos de Suministro y prestación de servicios, y aquellos reclamos derivados a otros servicios por tratarse de materias que no son de competencia de la institución. </t>
    </r>
    <r>
      <rPr>
        <sz val="11"/>
        <rFont val="Calibri"/>
        <family val="2"/>
      </rPr>
      <t xml:space="preserve">
Nuestro servicio, excluye tanto reclamos relacionados a la Ley 20.285 y Ley 19.886, </t>
    </r>
    <r>
      <rPr>
        <b/>
        <u/>
        <sz val="11"/>
        <rFont val="Calibri"/>
        <family val="2"/>
      </rPr>
      <t xml:space="preserve">Adicional a esto, y a efecto de la medición del indicador, no contamos con reclamos derivados a otras instituciones, ni reclamos desistidos por falta de informanción del usuario, ni duplicados por falla o prueba de sistema. </t>
    </r>
    <r>
      <rPr>
        <sz val="11"/>
        <rFont val="Calibri"/>
        <family val="2"/>
      </rPr>
      <t xml:space="preserve">
Mencionar además, que nuestra unidad, no registra reclamos de estas materias durante el periodo 2022.</t>
    </r>
  </si>
  <si>
    <t>Número de reclamos recibidos al año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</si>
</sst>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212121"/>
      <name val="Calibri Light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center"/>
    </xf>
    <xf numFmtId="0" fontId="0" fillId="0" borderId="1" xfId="0" applyBorder="1"/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16" xfId="0" applyFont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right" vertical="center" wrapText="1"/>
    </xf>
    <xf numFmtId="14" fontId="3" fillId="5" borderId="1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20" xfId="1" applyFont="1" applyBorder="1" applyAlignment="1">
      <alignment horizontal="center"/>
    </xf>
    <xf numFmtId="9" fontId="2" fillId="3" borderId="2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49" fontId="10" fillId="6" borderId="11" xfId="0" applyNumberFormat="1" applyFont="1" applyFill="1" applyBorder="1"/>
    <xf numFmtId="49" fontId="10" fillId="0" borderId="11" xfId="0" applyNumberFormat="1" applyFont="1" applyBorder="1"/>
    <xf numFmtId="14" fontId="10" fillId="6" borderId="11" xfId="0" applyNumberFormat="1" applyFont="1" applyFill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49" fontId="10" fillId="6" borderId="11" xfId="0" applyNumberFormat="1" applyFont="1" applyFill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6" borderId="10" xfId="0" applyNumberFormat="1" applyFont="1" applyFill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/>
    </xf>
    <xf numFmtId="0" fontId="0" fillId="0" borderId="19" xfId="0" applyBorder="1"/>
    <xf numFmtId="0" fontId="4" fillId="0" borderId="22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1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24" xfId="0" applyFont="1" applyFill="1" applyBorder="1" applyAlignment="1">
      <alignment horizontal="left" vertical="center"/>
    </xf>
    <xf numFmtId="0" fontId="0" fillId="0" borderId="0" xfId="0" applyBorder="1"/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2573983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6E3A186-5732-483A-B4FA-9F4CCCFD792E}"/>
            </a:ext>
          </a:extLst>
        </xdr:cNvPr>
        <xdr:cNvSpPr txBox="1"/>
      </xdr:nvSpPr>
      <xdr:spPr>
        <a:xfrm>
          <a:off x="0" y="184729"/>
          <a:ext cx="9336424" cy="257398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138545</xdr:colOff>
      <xdr:row>1</xdr:row>
      <xdr:rowOff>564587</xdr:rowOff>
    </xdr:from>
    <xdr:to>
      <xdr:col>1</xdr:col>
      <xdr:colOff>38484</xdr:colOff>
      <xdr:row>1</xdr:row>
      <xdr:rowOff>1385455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09935467-F884-46C9-AD8E-59FD7B21C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545" y="749314"/>
          <a:ext cx="977515" cy="820868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9472496-0A5E-4059-BBAF-5DF9C0918385}"/>
            </a:ext>
          </a:extLst>
        </xdr:cNvPr>
        <xdr:cNvSpPr/>
      </xdr:nvSpPr>
      <xdr:spPr>
        <a:xfrm>
          <a:off x="1086187" y="37420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2F64EF9-A86D-4886-B666-72F4DAE5ECED}"/>
            </a:ext>
          </a:extLst>
        </xdr:cNvPr>
        <xdr:cNvSpPr txBox="1"/>
      </xdr:nvSpPr>
      <xdr:spPr>
        <a:xfrm>
          <a:off x="1199230" y="904538"/>
          <a:ext cx="780570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Estadíticas INE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3.- Calidad del Servicio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27-05-2022 16:00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Tamara Arroyo Thoms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Automatizado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AD1C02A2-52E2-4F71-ADA8-4723293D8FC3}"/>
            </a:ext>
          </a:extLst>
        </xdr:cNvPr>
        <xdr:cNvCxnSpPr/>
      </xdr:nvCxnSpPr>
      <xdr:spPr>
        <a:xfrm flipV="1">
          <a:off x="1186092" y="1211580"/>
          <a:ext cx="781884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38AD8E13-9908-4052-9CA2-3D1024A91592}"/>
            </a:ext>
          </a:extLst>
        </xdr:cNvPr>
        <xdr:cNvCxnSpPr/>
      </xdr:nvCxnSpPr>
      <xdr:spPr>
        <a:xfrm flipV="1">
          <a:off x="1199230" y="1506855"/>
          <a:ext cx="780570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CE7B3EA-A228-43EF-BB67-E70052A44CC5}"/>
            </a:ext>
          </a:extLst>
        </xdr:cNvPr>
        <xdr:cNvCxnSpPr/>
      </xdr:nvCxnSpPr>
      <xdr:spPr>
        <a:xfrm flipV="1">
          <a:off x="219635" y="2183130"/>
          <a:ext cx="878530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130849</xdr:colOff>
      <xdr:row>1</xdr:row>
      <xdr:rowOff>1526829</xdr:rowOff>
    </xdr:from>
    <xdr:to>
      <xdr:col>1</xdr:col>
      <xdr:colOff>23090</xdr:colOff>
      <xdr:row>1</xdr:row>
      <xdr:rowOff>2370668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B2053CA-0F5D-4400-9ED7-546F03C7A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130849" y="1711556"/>
          <a:ext cx="969817" cy="843839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5894331F-ADFC-4D75-AA0E-F90B807CA0A1}"/>
            </a:ext>
          </a:extLst>
        </xdr:cNvPr>
        <xdr:cNvCxnSpPr/>
      </xdr:nvCxnSpPr>
      <xdr:spPr>
        <a:xfrm>
          <a:off x="1199230" y="905466"/>
          <a:ext cx="780570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2BC0ED89-30A1-4024-A0D8-1C33D5185D6E}"/>
            </a:ext>
          </a:extLst>
        </xdr:cNvPr>
        <xdr:cNvCxnSpPr/>
      </xdr:nvCxnSpPr>
      <xdr:spPr>
        <a:xfrm flipV="1">
          <a:off x="1199230" y="1859281"/>
          <a:ext cx="780570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4498</xdr:colOff>
      <xdr:row>25</xdr:row>
      <xdr:rowOff>160729</xdr:rowOff>
    </xdr:from>
    <xdr:to>
      <xdr:col>5</xdr:col>
      <xdr:colOff>0</xdr:colOff>
      <xdr:row>34</xdr:row>
      <xdr:rowOff>73741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3298" y="4996889"/>
          <a:ext cx="12624382" cy="1569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Fecha de corte de reporte 30 abril 2022.</a:t>
          </a:r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registran reclamos derivados ni desistidos.</a:t>
          </a:r>
          <a:endParaRPr lang="en-US" sz="1100" baseline="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El Instituto Nacional de Estadísticas INE, no cuenta con reclamos recibidos en t-1 respondidos en año t.</a:t>
          </a:r>
          <a:endParaRPr lang="en-US" sz="1100" baseline="0"/>
        </a:p>
        <a:p>
          <a:pPr algn="just"/>
          <a:r>
            <a:rPr lang="en-US" sz="1100" baseline="0"/>
            <a:t>- A la fecha de corte, se cumple 94% indicador PMG Reclamos Respondidos. 2 Reclamos activos en gestión de respuesta.</a:t>
          </a:r>
        </a:p>
        <a:p>
          <a:pPr algn="just"/>
          <a:r>
            <a:rPr lang="en-US" sz="1100" baseline="0">
              <a:effectLst/>
            </a:rPr>
            <a:t>-El Instituto Nacional de Estadísticas posee sistema propio de reportes a través de un CRM (Customer Relationship Management), el software nos permite gestionar los reclamos de manera automatizada.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showGridLines="0" tabSelected="1" zoomScale="92" zoomScaleNormal="92" workbookViewId="0"/>
  </sheetViews>
  <sheetFormatPr baseColWidth="10" defaultColWidth="11.44140625" defaultRowHeight="14.4" x14ac:dyDescent="0.3"/>
  <cols>
    <col min="1" max="1" width="15.6640625" customWidth="1"/>
    <col min="2" max="2" width="36.5546875" customWidth="1"/>
    <col min="3" max="3" width="46.109375" customWidth="1"/>
    <col min="4" max="4" width="37.6640625" customWidth="1"/>
  </cols>
  <sheetData>
    <row r="2" spans="1:4" ht="203.25" customHeight="1" x14ac:dyDescent="0.3">
      <c r="A2" s="58"/>
      <c r="B2" s="58"/>
      <c r="C2" s="58"/>
      <c r="D2" s="58"/>
    </row>
    <row r="4" spans="1:4" ht="15" thickBot="1" x14ac:dyDescent="0.35"/>
    <row r="5" spans="1:4" x14ac:dyDescent="0.3">
      <c r="A5" s="4" t="s">
        <v>0</v>
      </c>
      <c r="B5" s="5" t="s">
        <v>89</v>
      </c>
      <c r="C5" s="5" t="s">
        <v>1</v>
      </c>
      <c r="D5" s="6" t="s">
        <v>2</v>
      </c>
    </row>
    <row r="6" spans="1:4" x14ac:dyDescent="0.3">
      <c r="A6" s="7" t="s">
        <v>3</v>
      </c>
      <c r="B6" s="21">
        <v>7</v>
      </c>
      <c r="C6" s="21">
        <v>1</v>
      </c>
      <c r="D6" s="27">
        <f>+C6/B6</f>
        <v>0.14285714285714285</v>
      </c>
    </row>
    <row r="7" spans="1:4" x14ac:dyDescent="0.3">
      <c r="A7" s="7" t="s">
        <v>4</v>
      </c>
      <c r="B7" s="21">
        <f>12+B6</f>
        <v>19</v>
      </c>
      <c r="C7" s="21">
        <f>10+C6</f>
        <v>11</v>
      </c>
      <c r="D7" s="27">
        <f>+SUM(C6:C7)/SUM(B6:B7)</f>
        <v>0.46153846153846156</v>
      </c>
    </row>
    <row r="8" spans="1:4" x14ac:dyDescent="0.3">
      <c r="A8" s="19" t="s">
        <v>5</v>
      </c>
      <c r="B8" s="21">
        <f>12+B7</f>
        <v>31</v>
      </c>
      <c r="C8" s="21">
        <f>18+C7</f>
        <v>29</v>
      </c>
      <c r="D8" s="27">
        <f>+SUM(C6:C8)/SUM(B6:B8)</f>
        <v>0.7192982456140351</v>
      </c>
    </row>
    <row r="9" spans="1:4" x14ac:dyDescent="0.3">
      <c r="A9" s="19" t="s">
        <v>80</v>
      </c>
      <c r="B9" s="21">
        <f>3+B8</f>
        <v>34</v>
      </c>
      <c r="C9" s="21">
        <f>3+C8</f>
        <v>32</v>
      </c>
      <c r="D9" s="27">
        <f>+SUM(C6:C9)/SUM(B6:B9)</f>
        <v>0.80219780219780223</v>
      </c>
    </row>
    <row r="10" spans="1:4" ht="15" thickBot="1" x14ac:dyDescent="0.35">
      <c r="A10" s="61" t="s">
        <v>6</v>
      </c>
      <c r="B10" s="62">
        <f>+B9</f>
        <v>34</v>
      </c>
      <c r="C10" s="20">
        <f>+C9</f>
        <v>32</v>
      </c>
      <c r="D10" s="28">
        <f>+SUM(C10)/SUM(B10)</f>
        <v>0.94117647058823528</v>
      </c>
    </row>
    <row r="11" spans="1:4" x14ac:dyDescent="0.3">
      <c r="A11" s="59"/>
      <c r="B11" s="60"/>
    </row>
  </sheetData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showGridLines="0" zoomScale="75" zoomScaleNormal="75" workbookViewId="0"/>
  </sheetViews>
  <sheetFormatPr baseColWidth="10" defaultColWidth="11.44140625" defaultRowHeight="15" customHeight="1" x14ac:dyDescent="0.3"/>
  <cols>
    <col min="1" max="1" width="25.88671875" style="22" customWidth="1"/>
    <col min="2" max="2" width="59" bestFit="1" customWidth="1"/>
    <col min="3" max="3" width="24.109375" style="22" customWidth="1"/>
    <col min="4" max="4" width="26.109375" style="26" customWidth="1"/>
    <col min="5" max="5" width="20.6640625" style="22" customWidth="1"/>
    <col min="6" max="6" width="26.109375" style="22" customWidth="1"/>
  </cols>
  <sheetData>
    <row r="1" spans="1:6" ht="14.4" x14ac:dyDescent="0.3">
      <c r="A1" s="23" t="s">
        <v>7</v>
      </c>
      <c r="B1" s="9" t="s">
        <v>8</v>
      </c>
      <c r="C1" s="9" t="s">
        <v>9</v>
      </c>
      <c r="D1" s="25" t="s">
        <v>10</v>
      </c>
      <c r="E1" s="9" t="s">
        <v>12</v>
      </c>
      <c r="F1" s="9" t="s">
        <v>11</v>
      </c>
    </row>
    <row r="2" spans="1:6" ht="15" customHeight="1" x14ac:dyDescent="0.3">
      <c r="A2" s="39" t="s">
        <v>46</v>
      </c>
      <c r="B2" s="33" t="s">
        <v>22</v>
      </c>
      <c r="C2" s="35">
        <v>44566.681840277801</v>
      </c>
      <c r="D2" s="35">
        <v>44592.376342592601</v>
      </c>
      <c r="E2" s="37" t="s">
        <v>46</v>
      </c>
      <c r="F2" s="37" t="s">
        <v>14</v>
      </c>
    </row>
    <row r="3" spans="1:6" ht="15" customHeight="1" x14ac:dyDescent="0.3">
      <c r="A3" s="40" t="s">
        <v>47</v>
      </c>
      <c r="B3" s="34" t="s">
        <v>22</v>
      </c>
      <c r="C3" s="36">
        <v>44571.683576388903</v>
      </c>
      <c r="D3" s="36">
        <v>44594.688692129603</v>
      </c>
      <c r="E3" s="38" t="s">
        <v>47</v>
      </c>
      <c r="F3" s="38" t="s">
        <v>14</v>
      </c>
    </row>
    <row r="4" spans="1:6" ht="15" customHeight="1" x14ac:dyDescent="0.3">
      <c r="A4" s="37" t="s">
        <v>48</v>
      </c>
      <c r="B4" s="33" t="s">
        <v>21</v>
      </c>
      <c r="C4" s="35">
        <v>44574.383344907401</v>
      </c>
      <c r="D4" s="35">
        <v>44594.689398148097</v>
      </c>
      <c r="E4" s="37" t="s">
        <v>48</v>
      </c>
      <c r="F4" s="37" t="s">
        <v>14</v>
      </c>
    </row>
    <row r="5" spans="1:6" ht="15" customHeight="1" x14ac:dyDescent="0.3">
      <c r="A5" s="38" t="s">
        <v>49</v>
      </c>
      <c r="B5" s="34" t="s">
        <v>18</v>
      </c>
      <c r="C5" s="36">
        <v>44587.592662037001</v>
      </c>
      <c r="D5" s="36">
        <v>44601.680682870399</v>
      </c>
      <c r="E5" s="38" t="s">
        <v>49</v>
      </c>
      <c r="F5" s="38" t="s">
        <v>14</v>
      </c>
    </row>
    <row r="6" spans="1:6" ht="15" customHeight="1" x14ac:dyDescent="0.3">
      <c r="A6" s="37" t="s">
        <v>50</v>
      </c>
      <c r="B6" s="33" t="s">
        <v>20</v>
      </c>
      <c r="C6" s="35">
        <v>44587.721203703702</v>
      </c>
      <c r="D6" s="35">
        <v>44594.691724536999</v>
      </c>
      <c r="E6" s="37" t="s">
        <v>50</v>
      </c>
      <c r="F6" s="37" t="s">
        <v>14</v>
      </c>
    </row>
    <row r="7" spans="1:6" ht="15" customHeight="1" x14ac:dyDescent="0.3">
      <c r="A7" s="38" t="s">
        <v>51</v>
      </c>
      <c r="B7" s="34" t="s">
        <v>18</v>
      </c>
      <c r="C7" s="36">
        <v>44588.412951388898</v>
      </c>
      <c r="D7" s="36">
        <v>44601.681655092601</v>
      </c>
      <c r="E7" s="38" t="s">
        <v>51</v>
      </c>
      <c r="F7" s="38" t="s">
        <v>14</v>
      </c>
    </row>
    <row r="8" spans="1:6" ht="15" customHeight="1" x14ac:dyDescent="0.3">
      <c r="A8" s="37" t="s">
        <v>52</v>
      </c>
      <c r="B8" s="33" t="s">
        <v>21</v>
      </c>
      <c r="C8" s="35">
        <v>44592.041666666701</v>
      </c>
      <c r="D8" s="35">
        <v>44594.692442129599</v>
      </c>
      <c r="E8" s="37" t="s">
        <v>52</v>
      </c>
      <c r="F8" s="37" t="s">
        <v>14</v>
      </c>
    </row>
    <row r="9" spans="1:6" ht="15" customHeight="1" x14ac:dyDescent="0.3">
      <c r="A9" s="38" t="s">
        <v>53</v>
      </c>
      <c r="B9" s="34" t="s">
        <v>17</v>
      </c>
      <c r="C9" s="36">
        <v>44594.627719907403</v>
      </c>
      <c r="D9" s="36">
        <v>44601.6827430556</v>
      </c>
      <c r="E9" s="38" t="s">
        <v>53</v>
      </c>
      <c r="F9" s="38" t="s">
        <v>14</v>
      </c>
    </row>
    <row r="10" spans="1:6" ht="15" customHeight="1" x14ac:dyDescent="0.3">
      <c r="A10" s="37" t="s">
        <v>54</v>
      </c>
      <c r="B10" s="33" t="s">
        <v>21</v>
      </c>
      <c r="C10" s="35">
        <v>44595.418703703697</v>
      </c>
      <c r="D10" s="35">
        <v>44616.657951388901</v>
      </c>
      <c r="E10" s="37" t="s">
        <v>54</v>
      </c>
      <c r="F10" s="37" t="s">
        <v>14</v>
      </c>
    </row>
    <row r="11" spans="1:6" ht="15" customHeight="1" x14ac:dyDescent="0.3">
      <c r="A11" s="38" t="s">
        <v>55</v>
      </c>
      <c r="B11" s="34" t="s">
        <v>21</v>
      </c>
      <c r="C11" s="36">
        <v>44595.418784722198</v>
      </c>
      <c r="D11" s="36">
        <v>44616.657962963</v>
      </c>
      <c r="E11" s="38" t="s">
        <v>55</v>
      </c>
      <c r="F11" s="38" t="s">
        <v>14</v>
      </c>
    </row>
    <row r="12" spans="1:6" ht="15" customHeight="1" x14ac:dyDescent="0.3">
      <c r="A12" s="37" t="s">
        <v>56</v>
      </c>
      <c r="B12" s="33" t="s">
        <v>21</v>
      </c>
      <c r="C12" s="35">
        <v>44609.555127314801</v>
      </c>
      <c r="D12" s="35">
        <v>44623.693518518499</v>
      </c>
      <c r="E12" s="37" t="s">
        <v>56</v>
      </c>
      <c r="F12" s="37" t="s">
        <v>14</v>
      </c>
    </row>
    <row r="13" spans="1:6" ht="15" customHeight="1" x14ac:dyDescent="0.3">
      <c r="A13" s="38" t="s">
        <v>57</v>
      </c>
      <c r="B13" s="34" t="s">
        <v>17</v>
      </c>
      <c r="C13" s="36">
        <v>44610.435659722199</v>
      </c>
      <c r="D13" s="36">
        <v>44616.658310185201</v>
      </c>
      <c r="E13" s="38" t="s">
        <v>57</v>
      </c>
      <c r="F13" s="38" t="s">
        <v>14</v>
      </c>
    </row>
    <row r="14" spans="1:6" ht="15" customHeight="1" x14ac:dyDescent="0.3">
      <c r="A14" s="37" t="s">
        <v>58</v>
      </c>
      <c r="B14" s="33" t="s">
        <v>17</v>
      </c>
      <c r="C14" s="35">
        <v>44610.041666666701</v>
      </c>
      <c r="D14" s="35">
        <v>44624.407962963</v>
      </c>
      <c r="E14" s="37" t="s">
        <v>58</v>
      </c>
      <c r="F14" s="37" t="s">
        <v>14</v>
      </c>
    </row>
    <row r="15" spans="1:6" ht="15" customHeight="1" x14ac:dyDescent="0.3">
      <c r="A15" s="38" t="s">
        <v>59</v>
      </c>
      <c r="B15" s="34" t="s">
        <v>21</v>
      </c>
      <c r="C15" s="36">
        <v>44618.128356481502</v>
      </c>
      <c r="D15" s="36">
        <v>44648.929039351897</v>
      </c>
      <c r="E15" s="38" t="s">
        <v>59</v>
      </c>
      <c r="F15" s="38" t="s">
        <v>14</v>
      </c>
    </row>
    <row r="16" spans="1:6" ht="15" customHeight="1" x14ac:dyDescent="0.3">
      <c r="A16" s="37" t="s">
        <v>60</v>
      </c>
      <c r="B16" s="33" t="s">
        <v>21</v>
      </c>
      <c r="C16" s="35">
        <v>44618.128321759301</v>
      </c>
      <c r="D16" s="35">
        <v>44648.929108796299</v>
      </c>
      <c r="E16" s="37" t="s">
        <v>60</v>
      </c>
      <c r="F16" s="37" t="s">
        <v>14</v>
      </c>
    </row>
    <row r="17" spans="1:6" ht="15" customHeight="1" x14ac:dyDescent="0.3">
      <c r="A17" s="38" t="s">
        <v>61</v>
      </c>
      <c r="B17" s="34" t="s">
        <v>21</v>
      </c>
      <c r="C17" s="36">
        <v>44618.128935185203</v>
      </c>
      <c r="D17" s="36">
        <v>44648.9292824074</v>
      </c>
      <c r="E17" s="38" t="s">
        <v>61</v>
      </c>
      <c r="F17" s="38" t="s">
        <v>14</v>
      </c>
    </row>
    <row r="18" spans="1:6" ht="15" customHeight="1" x14ac:dyDescent="0.3">
      <c r="A18" s="37" t="s">
        <v>62</v>
      </c>
      <c r="B18" s="33" t="s">
        <v>21</v>
      </c>
      <c r="C18" s="35">
        <v>44618.128958333298</v>
      </c>
      <c r="D18" s="35">
        <v>44648.929525462998</v>
      </c>
      <c r="E18" s="37" t="s">
        <v>62</v>
      </c>
      <c r="F18" s="37" t="s">
        <v>14</v>
      </c>
    </row>
    <row r="19" spans="1:6" ht="15" customHeight="1" x14ac:dyDescent="0.3">
      <c r="A19" s="38" t="s">
        <v>63</v>
      </c>
      <c r="B19" s="34" t="s">
        <v>21</v>
      </c>
      <c r="C19" s="36">
        <v>44618.128379629597</v>
      </c>
      <c r="D19" s="36">
        <v>44648.9296875</v>
      </c>
      <c r="E19" s="38" t="s">
        <v>63</v>
      </c>
      <c r="F19" s="38" t="s">
        <v>14</v>
      </c>
    </row>
    <row r="20" spans="1:6" ht="15" customHeight="1" x14ac:dyDescent="0.3">
      <c r="A20" s="37" t="s">
        <v>64</v>
      </c>
      <c r="B20" s="33" t="s">
        <v>21</v>
      </c>
      <c r="C20" s="35">
        <v>44618.128379629597</v>
      </c>
      <c r="D20" s="35">
        <v>44648.929895833302</v>
      </c>
      <c r="E20" s="37" t="s">
        <v>64</v>
      </c>
      <c r="F20" s="37" t="s">
        <v>14</v>
      </c>
    </row>
    <row r="21" spans="1:6" ht="15" customHeight="1" x14ac:dyDescent="0.3">
      <c r="A21" s="38" t="s">
        <v>65</v>
      </c>
      <c r="B21" s="34" t="s">
        <v>13</v>
      </c>
      <c r="C21" s="36">
        <v>44621.657314814802</v>
      </c>
      <c r="D21" s="36">
        <v>44634.390590277799</v>
      </c>
      <c r="E21" s="38" t="s">
        <v>65</v>
      </c>
      <c r="F21" s="38" t="s">
        <v>14</v>
      </c>
    </row>
    <row r="22" spans="1:6" ht="15" customHeight="1" x14ac:dyDescent="0.3">
      <c r="A22" s="37" t="s">
        <v>66</v>
      </c>
      <c r="B22" s="33" t="s">
        <v>17</v>
      </c>
      <c r="C22" s="35">
        <v>44621.782384259299</v>
      </c>
      <c r="D22" s="35">
        <v>44623.694618055597</v>
      </c>
      <c r="E22" s="37" t="s">
        <v>66</v>
      </c>
      <c r="F22" s="37" t="s">
        <v>14</v>
      </c>
    </row>
    <row r="23" spans="1:6" ht="15" customHeight="1" x14ac:dyDescent="0.3">
      <c r="A23" s="38" t="s">
        <v>67</v>
      </c>
      <c r="B23" s="34" t="s">
        <v>17</v>
      </c>
      <c r="C23" s="36">
        <v>44627.407569444404</v>
      </c>
      <c r="D23" s="36">
        <v>44642.699224536998</v>
      </c>
      <c r="E23" s="38" t="s">
        <v>67</v>
      </c>
      <c r="F23" s="38" t="s">
        <v>14</v>
      </c>
    </row>
    <row r="24" spans="1:6" ht="15" customHeight="1" x14ac:dyDescent="0.3">
      <c r="A24" s="37" t="s">
        <v>68</v>
      </c>
      <c r="B24" s="33" t="s">
        <v>13</v>
      </c>
      <c r="C24" s="35">
        <v>44628.724097222199</v>
      </c>
      <c r="D24" s="35">
        <v>44642.699374999997</v>
      </c>
      <c r="E24" s="37" t="s">
        <v>68</v>
      </c>
      <c r="F24" s="37" t="s">
        <v>14</v>
      </c>
    </row>
    <row r="25" spans="1:6" ht="15" customHeight="1" x14ac:dyDescent="0.3">
      <c r="A25" s="38" t="s">
        <v>69</v>
      </c>
      <c r="B25" s="34" t="s">
        <v>13</v>
      </c>
      <c r="C25" s="36">
        <v>44635.356793981497</v>
      </c>
      <c r="D25" s="36">
        <v>44648.696736111102</v>
      </c>
      <c r="E25" s="38" t="s">
        <v>69</v>
      </c>
      <c r="F25" s="38" t="s">
        <v>14</v>
      </c>
    </row>
    <row r="26" spans="1:6" ht="15" customHeight="1" x14ac:dyDescent="0.3">
      <c r="A26" s="37" t="s">
        <v>70</v>
      </c>
      <c r="B26" s="33" t="s">
        <v>16</v>
      </c>
      <c r="C26" s="35">
        <v>44638.041666666701</v>
      </c>
      <c r="D26" s="35">
        <v>44665.4616550926</v>
      </c>
      <c r="E26" s="37" t="s">
        <v>70</v>
      </c>
      <c r="F26" s="37" t="s">
        <v>14</v>
      </c>
    </row>
    <row r="27" spans="1:6" ht="15" customHeight="1" x14ac:dyDescent="0.3">
      <c r="A27" s="38" t="s">
        <v>71</v>
      </c>
      <c r="B27" s="34" t="s">
        <v>15</v>
      </c>
      <c r="C27" s="36">
        <v>44644.5808217593</v>
      </c>
      <c r="D27" s="36">
        <v>44651.363009259301</v>
      </c>
      <c r="E27" s="38" t="s">
        <v>71</v>
      </c>
      <c r="F27" s="38" t="s">
        <v>14</v>
      </c>
    </row>
    <row r="28" spans="1:6" ht="15" customHeight="1" x14ac:dyDescent="0.3">
      <c r="A28" s="37" t="s">
        <v>72</v>
      </c>
      <c r="B28" s="33" t="s">
        <v>15</v>
      </c>
      <c r="C28" s="35">
        <v>44644.679699074099</v>
      </c>
      <c r="D28" s="35">
        <v>44651.363379629598</v>
      </c>
      <c r="E28" s="37" t="s">
        <v>72</v>
      </c>
      <c r="F28" s="37" t="s">
        <v>14</v>
      </c>
    </row>
    <row r="29" spans="1:6" ht="15" customHeight="1" x14ac:dyDescent="0.3">
      <c r="A29" s="38" t="s">
        <v>73</v>
      </c>
      <c r="B29" s="34" t="s">
        <v>15</v>
      </c>
      <c r="C29" s="36">
        <v>44644.679722222201</v>
      </c>
      <c r="D29" s="36">
        <v>44651.363553240699</v>
      </c>
      <c r="E29" s="38" t="s">
        <v>73</v>
      </c>
      <c r="F29" s="38" t="s">
        <v>14</v>
      </c>
    </row>
    <row r="30" spans="1:6" ht="15" customHeight="1" x14ac:dyDescent="0.3">
      <c r="A30" s="37" t="s">
        <v>74</v>
      </c>
      <c r="B30" s="33" t="s">
        <v>75</v>
      </c>
      <c r="C30" s="35">
        <v>44646.007037037001</v>
      </c>
      <c r="D30" s="35">
        <v>44651.363993055602</v>
      </c>
      <c r="E30" s="37" t="s">
        <v>74</v>
      </c>
      <c r="F30" s="37" t="s">
        <v>14</v>
      </c>
    </row>
    <row r="31" spans="1:6" ht="15" customHeight="1" x14ac:dyDescent="0.3">
      <c r="A31" s="38" t="s">
        <v>76</v>
      </c>
      <c r="B31" s="34" t="s">
        <v>15</v>
      </c>
      <c r="C31" s="36">
        <v>44646.008159722202</v>
      </c>
      <c r="D31" s="36">
        <v>44651.364687499998</v>
      </c>
      <c r="E31" s="38" t="s">
        <v>76</v>
      </c>
      <c r="F31" s="38" t="s">
        <v>14</v>
      </c>
    </row>
    <row r="32" spans="1:6" ht="15" customHeight="1" x14ac:dyDescent="0.3">
      <c r="A32" s="37" t="s">
        <v>77</v>
      </c>
      <c r="B32" s="33" t="s">
        <v>18</v>
      </c>
      <c r="C32" s="35">
        <v>44649.595787036997</v>
      </c>
      <c r="D32" s="35">
        <v>44664.512905092597</v>
      </c>
      <c r="E32" s="37" t="s">
        <v>77</v>
      </c>
      <c r="F32" s="37" t="s">
        <v>14</v>
      </c>
    </row>
    <row r="33" spans="1:6" ht="15" customHeight="1" x14ac:dyDescent="0.3">
      <c r="A33" s="38" t="s">
        <v>81</v>
      </c>
      <c r="B33" s="34" t="s">
        <v>18</v>
      </c>
      <c r="C33" s="36">
        <v>44665.5964930556</v>
      </c>
      <c r="D33" s="36"/>
      <c r="E33" s="38"/>
      <c r="F33" s="38" t="s">
        <v>41</v>
      </c>
    </row>
    <row r="34" spans="1:6" ht="15" customHeight="1" x14ac:dyDescent="0.3">
      <c r="A34" s="37" t="s">
        <v>82</v>
      </c>
      <c r="B34" s="33" t="s">
        <v>20</v>
      </c>
      <c r="C34" s="35">
        <v>44669.411747685197</v>
      </c>
      <c r="D34" s="35">
        <v>44673.550266203703</v>
      </c>
      <c r="E34" s="37" t="s">
        <v>82</v>
      </c>
      <c r="F34" s="37" t="s">
        <v>14</v>
      </c>
    </row>
    <row r="35" spans="1:6" ht="15" customHeight="1" x14ac:dyDescent="0.3">
      <c r="A35" s="38" t="s">
        <v>83</v>
      </c>
      <c r="B35" s="34" t="s">
        <v>21</v>
      </c>
      <c r="C35" s="36">
        <v>44680.443587962996</v>
      </c>
      <c r="D35" s="36"/>
      <c r="E35" s="38"/>
      <c r="F35" s="38" t="s">
        <v>41</v>
      </c>
    </row>
  </sheetData>
  <autoFilter ref="A1:F35" xr:uid="{00000000-0009-0000-0000-000001000000}"/>
  <dataValidations xWindow="1026" yWindow="603" count="5">
    <dataValidation type="textLength" operator="lessThanOrEqual" allowBlank="1" showInputMessage="1" showErrorMessage="1" errorTitle="Longitud excedida" error="Este valor debe tener 350 caracteres o menos." promptTitle="Texto" prompt="Longitud máxima: 350 caracteres." sqref="E2:E35" xr:uid="{290991E7-9F1D-4337-B6DA-81B6A3ED0024}">
      <formula1>350</formula1>
    </dataValidation>
    <dataValidation type="date" operator="greaterThanOrEqual" allowBlank="1" showInputMessage="1" showErrorMessage="1" errorTitle="Fecha no válida" error="Fecha de modificación debe estar en el formato de fecha y hora correcto." promptTitle="Fecha y hora" prompt=" " sqref="D2:D35" xr:uid="{AC85EEE3-FBD7-4B49-83CF-10C58DD7F55C}">
      <formula1>1</formula1>
    </dataValidation>
    <dataValidation type="date" operator="greaterThanOrEqual" allowBlank="1" showInputMessage="1" showErrorMessage="1" errorTitle="Fecha no válida" error="Fecha real de atención debe estar en el formato de fecha correcto." promptTitle="Fecha" prompt=" " sqref="C2:C35" xr:uid="{22DC31DE-0246-4655-B320-37C9BB098E93}">
      <formula1>1</formula1>
    </dataValidation>
    <dataValidation showInputMessage="1" showErrorMessage="1" error=" " promptTitle="Búsqueda (se requiere)" prompt="Este registro de Tema ya tiene que existir en Microsoft Dynamics 365 o en este archivo de origen." sqref="B2:B35" xr:uid="{7BE10232-2563-4C95-ACA3-7A291A597937}"/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35" xr:uid="{9BF90A01-1D4B-4759-89B7-C9FD69AA7D31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5"/>
  <sheetViews>
    <sheetView showGridLines="0" zoomScale="94" zoomScaleNormal="94" workbookViewId="0"/>
  </sheetViews>
  <sheetFormatPr baseColWidth="10" defaultColWidth="11.44140625" defaultRowHeight="14.4" x14ac:dyDescent="0.3"/>
  <cols>
    <col min="1" max="1" width="8.109375" customWidth="1"/>
    <col min="2" max="2" width="15" customWidth="1"/>
    <col min="3" max="3" width="64.109375" customWidth="1"/>
    <col min="4" max="4" width="66" customWidth="1"/>
    <col min="5" max="5" width="38.88671875" customWidth="1"/>
  </cols>
  <sheetData>
    <row r="1" spans="2:8" x14ac:dyDescent="0.3">
      <c r="B1" s="50" t="s">
        <v>23</v>
      </c>
      <c r="C1" s="50"/>
      <c r="D1" s="50"/>
      <c r="E1" s="50"/>
    </row>
    <row r="2" spans="2:8" ht="17.25" customHeight="1" thickBot="1" x14ac:dyDescent="0.35">
      <c r="B2" s="51"/>
      <c r="C2" s="51"/>
      <c r="D2" s="51"/>
    </row>
    <row r="3" spans="2:8" ht="15" customHeight="1" thickBot="1" x14ac:dyDescent="0.35">
      <c r="B3" s="1"/>
      <c r="C3" s="1" t="s">
        <v>84</v>
      </c>
      <c r="D3" s="2" t="s">
        <v>85</v>
      </c>
      <c r="E3" s="6" t="s">
        <v>24</v>
      </c>
    </row>
    <row r="4" spans="2:8" ht="15" customHeight="1" x14ac:dyDescent="0.3">
      <c r="B4" s="12" t="s">
        <v>25</v>
      </c>
      <c r="C4" s="31" t="s">
        <v>7</v>
      </c>
      <c r="D4" s="24" t="s">
        <v>26</v>
      </c>
      <c r="E4" s="10"/>
    </row>
    <row r="5" spans="2:8" ht="15" customHeight="1" x14ac:dyDescent="0.3">
      <c r="B5" s="3" t="s">
        <v>27</v>
      </c>
      <c r="C5" s="42" t="s">
        <v>8</v>
      </c>
      <c r="D5" s="42" t="s">
        <v>28</v>
      </c>
      <c r="E5" s="3"/>
    </row>
    <row r="6" spans="2:8" ht="15" customHeight="1" x14ac:dyDescent="0.3">
      <c r="B6" s="52" t="s">
        <v>29</v>
      </c>
      <c r="C6" s="45" t="s">
        <v>13</v>
      </c>
      <c r="D6" s="15"/>
      <c r="E6" s="44"/>
    </row>
    <row r="7" spans="2:8" ht="15" customHeight="1" x14ac:dyDescent="0.3">
      <c r="B7" s="53"/>
      <c r="C7" s="46" t="s">
        <v>19</v>
      </c>
      <c r="D7" s="11" t="s">
        <v>86</v>
      </c>
      <c r="E7" s="44"/>
    </row>
    <row r="8" spans="2:8" ht="15" customHeight="1" x14ac:dyDescent="0.3">
      <c r="B8" s="53"/>
      <c r="C8" s="47" t="s">
        <v>75</v>
      </c>
      <c r="D8" s="16"/>
      <c r="E8" s="44"/>
    </row>
    <row r="9" spans="2:8" ht="15" customHeight="1" x14ac:dyDescent="0.3">
      <c r="B9" s="53"/>
      <c r="C9" s="43" t="s">
        <v>22</v>
      </c>
      <c r="D9" s="55" t="s">
        <v>32</v>
      </c>
      <c r="E9" s="15"/>
    </row>
    <row r="10" spans="2:8" ht="15" customHeight="1" x14ac:dyDescent="0.3">
      <c r="B10" s="53"/>
      <c r="C10" s="11" t="s">
        <v>18</v>
      </c>
      <c r="D10" s="55"/>
      <c r="E10" s="11"/>
    </row>
    <row r="11" spans="2:8" ht="15" customHeight="1" x14ac:dyDescent="0.3">
      <c r="B11" s="53"/>
      <c r="C11" s="11" t="s">
        <v>15</v>
      </c>
      <c r="D11" s="55"/>
      <c r="E11" s="11"/>
    </row>
    <row r="12" spans="2:8" ht="15" customHeight="1" x14ac:dyDescent="0.3">
      <c r="B12" s="53"/>
      <c r="C12" s="11" t="s">
        <v>20</v>
      </c>
      <c r="D12" s="55"/>
      <c r="E12" s="11"/>
      <c r="H12" s="30"/>
    </row>
    <row r="13" spans="2:8" ht="15" customHeight="1" x14ac:dyDescent="0.3">
      <c r="B13" s="53"/>
      <c r="C13" s="11" t="s">
        <v>21</v>
      </c>
      <c r="D13" s="55"/>
      <c r="E13" s="11"/>
    </row>
    <row r="14" spans="2:8" ht="15" customHeight="1" x14ac:dyDescent="0.3">
      <c r="B14" s="53"/>
      <c r="C14" s="11" t="s">
        <v>17</v>
      </c>
      <c r="D14" s="55"/>
      <c r="E14" s="11"/>
    </row>
    <row r="15" spans="2:8" ht="15" customHeight="1" x14ac:dyDescent="0.3">
      <c r="B15" s="53"/>
      <c r="C15" s="16" t="s">
        <v>16</v>
      </c>
      <c r="D15" s="55"/>
      <c r="E15" s="16"/>
    </row>
    <row r="16" spans="2:8" ht="15" customHeight="1" x14ac:dyDescent="0.3">
      <c r="B16" s="54"/>
      <c r="C16" s="11" t="s">
        <v>30</v>
      </c>
      <c r="D16" s="41" t="s">
        <v>31</v>
      </c>
      <c r="E16" s="11"/>
    </row>
    <row r="17" spans="2:5" ht="15" customHeight="1" x14ac:dyDescent="0.3">
      <c r="B17" s="3" t="s">
        <v>33</v>
      </c>
      <c r="C17" s="8" t="s">
        <v>9</v>
      </c>
      <c r="D17" s="8" t="s">
        <v>87</v>
      </c>
      <c r="E17" s="3"/>
    </row>
    <row r="18" spans="2:5" ht="15" customHeight="1" x14ac:dyDescent="0.3">
      <c r="B18" s="13" t="s">
        <v>34</v>
      </c>
      <c r="C18" s="31" t="s">
        <v>10</v>
      </c>
      <c r="D18" s="29" t="s">
        <v>35</v>
      </c>
      <c r="E18" s="10"/>
    </row>
    <row r="19" spans="2:5" ht="15" customHeight="1" x14ac:dyDescent="0.3">
      <c r="B19" s="3" t="s">
        <v>36</v>
      </c>
      <c r="C19" s="8" t="s">
        <v>12</v>
      </c>
      <c r="D19" s="8" t="s">
        <v>37</v>
      </c>
      <c r="E19" s="3"/>
    </row>
    <row r="20" spans="2:5" ht="15" customHeight="1" x14ac:dyDescent="0.3">
      <c r="B20" s="14" t="s">
        <v>38</v>
      </c>
      <c r="C20" s="32" t="s">
        <v>11</v>
      </c>
      <c r="D20" s="29" t="s">
        <v>39</v>
      </c>
      <c r="E20" s="10"/>
    </row>
    <row r="21" spans="2:5" ht="15" customHeight="1" x14ac:dyDescent="0.3">
      <c r="B21" s="56" t="s">
        <v>40</v>
      </c>
      <c r="C21" s="8" t="s">
        <v>41</v>
      </c>
      <c r="D21" s="8" t="s">
        <v>42</v>
      </c>
      <c r="E21" s="8"/>
    </row>
    <row r="22" spans="2:5" ht="15" customHeight="1" x14ac:dyDescent="0.3">
      <c r="B22" s="57"/>
      <c r="C22" s="8" t="s">
        <v>30</v>
      </c>
      <c r="D22" s="8" t="s">
        <v>43</v>
      </c>
      <c r="E22" s="8"/>
    </row>
    <row r="23" spans="2:5" ht="15" customHeight="1" x14ac:dyDescent="0.3">
      <c r="B23" s="57"/>
      <c r="C23" s="8" t="s">
        <v>14</v>
      </c>
      <c r="D23" s="8" t="s">
        <v>44</v>
      </c>
      <c r="E23" s="8"/>
    </row>
    <row r="24" spans="2:5" ht="15" customHeight="1" x14ac:dyDescent="0.3">
      <c r="B24" s="8"/>
      <c r="C24" s="8" t="s">
        <v>30</v>
      </c>
      <c r="D24" s="8" t="s">
        <v>78</v>
      </c>
      <c r="E24" s="8"/>
    </row>
    <row r="25" spans="2:5" ht="15" customHeight="1" x14ac:dyDescent="0.3">
      <c r="B25" s="49"/>
      <c r="C25" s="8" t="s">
        <v>30</v>
      </c>
      <c r="D25" s="8" t="s">
        <v>79</v>
      </c>
      <c r="E25" s="8"/>
    </row>
  </sheetData>
  <mergeCells count="5">
    <mergeCell ref="B1:E1"/>
    <mergeCell ref="B2:D2"/>
    <mergeCell ref="B6:B16"/>
    <mergeCell ref="D9:D15"/>
    <mergeCell ref="B21:B23"/>
  </mergeCells>
  <dataValidations count="1">
    <dataValidation showInputMessage="1" showErrorMessage="1" error=" " promptTitle="Búsqueda (se requiere)" prompt="Este registro de Tema ya tiene que existir en Microsoft Dynamics 365 o en este archivo de origen." sqref="C6:C8 C10:C16" xr:uid="{00000000-0002-0000-0200-000000000000}"/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"/>
  <sheetViews>
    <sheetView showGridLines="0" zoomScale="75" zoomScaleNormal="75" workbookViewId="0"/>
  </sheetViews>
  <sheetFormatPr baseColWidth="10" defaultColWidth="11.44140625" defaultRowHeight="14.4" x14ac:dyDescent="0.3"/>
  <cols>
    <col min="1" max="1" width="33.6640625" customWidth="1"/>
    <col min="2" max="2" width="69.33203125" customWidth="1"/>
  </cols>
  <sheetData>
    <row r="2" spans="1:2" ht="21" x14ac:dyDescent="0.4">
      <c r="A2" s="17" t="s">
        <v>45</v>
      </c>
    </row>
    <row r="3" spans="1:2" ht="21.6" thickBot="1" x14ac:dyDescent="0.45">
      <c r="A3" s="18"/>
    </row>
    <row r="4" spans="1:2" ht="159" thickBot="1" x14ac:dyDescent="0.35">
      <c r="B4" s="48" t="s">
        <v>88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AD5B55AB8B2B49B70CD4F5A2DDF1DB" ma:contentTypeVersion="2" ma:contentTypeDescription="Crear nuevo documento." ma:contentTypeScope="" ma:versionID="d593799ef42bb186cad7312db38a3fdf">
  <xsd:schema xmlns:xsd="http://www.w3.org/2001/XMLSchema" xmlns:xs="http://www.w3.org/2001/XMLSchema" xmlns:p="http://schemas.microsoft.com/office/2006/metadata/properties" xmlns:ns2="ec8fff9d-7861-4323-aa69-e8386b54d109" targetNamespace="http://schemas.microsoft.com/office/2006/metadata/properties" ma:root="true" ma:fieldsID="c0ff0b15054bce85ed4d5d2ca5a5bcf9" ns2:_="">
    <xsd:import namespace="ec8fff9d-7861-4323-aa69-e8386b54d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fff9d-7861-4323-aa69-e8386b54d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EE808-72EE-4B68-AEA5-65516620B1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1D9A49-A350-42B3-8C02-AB5A2479D0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6A31B-CFF9-41EF-AC9E-3FF93684A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fff9d-7861-4323-aa69-e8386b54d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Reclamos Derivados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Pablo Orozco</cp:lastModifiedBy>
  <cp:revision/>
  <dcterms:created xsi:type="dcterms:W3CDTF">2020-07-10T15:23:30Z</dcterms:created>
  <dcterms:modified xsi:type="dcterms:W3CDTF">2022-05-27T19:35:41Z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0x010100AEAD5B55AB8B2B49B70CD4F5A2DDF1DB</vt:lpwstr>
  </property>
</Properties>
</file>